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E72E8CB2-E457-47D7-B335-6AFA9886BBD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dice" sheetId="6" r:id="rId1"/>
    <sheet name="BPAnalitica" sheetId="9" r:id="rId2"/>
    <sheet name="BPNormalizada" sheetId="10" r:id="rId3"/>
    <sheet name="PII" sheetId="8" r:id="rId4"/>
    <sheet name="EstadoPII" sheetId="12" r:id="rId5"/>
    <sheet name="ARLME" sheetId="5" r:id="rId6"/>
    <sheet name="DET" sheetId="11" r:id="rId7"/>
    <sheet name="ID AE" sheetId="13" r:id="rId8"/>
    <sheet name="ID Region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4" i="5" l="1"/>
  <c r="DQ7" i="10"/>
  <c r="DP7" i="10"/>
  <c r="DO7" i="10"/>
  <c r="DN7" i="10"/>
  <c r="C163" i="5"/>
  <c r="C162" i="5"/>
  <c r="C161" i="5"/>
  <c r="C160" i="5"/>
  <c r="C159" i="5" l="1"/>
  <c r="C158" i="5"/>
  <c r="C157" i="5"/>
  <c r="C156" i="5"/>
  <c r="C155" i="5"/>
  <c r="C154" i="5"/>
  <c r="C153" i="5"/>
  <c r="C152" i="5" l="1"/>
  <c r="C151" i="5"/>
  <c r="C150" i="5"/>
  <c r="DM7" i="10"/>
  <c r="C149" i="5"/>
  <c r="DL7" i="10"/>
  <c r="DK7" i="10"/>
  <c r="DJ7" i="10"/>
  <c r="C148" i="5"/>
  <c r="C147" i="5"/>
  <c r="C146" i="5"/>
  <c r="C145" i="5" l="1"/>
  <c r="C144" i="5"/>
  <c r="C143" i="5"/>
  <c r="C142" i="5"/>
  <c r="C141" i="5"/>
  <c r="DI7" i="10"/>
  <c r="DH7" i="10"/>
  <c r="DG7" i="10"/>
  <c r="DF7" i="10"/>
  <c r="DE7" i="10" l="1"/>
  <c r="B53" i="12"/>
  <c r="DD7" i="10" l="1"/>
  <c r="CT7" i="10" l="1"/>
  <c r="CU7" i="10"/>
  <c r="CV7" i="10"/>
  <c r="CW7" i="10"/>
  <c r="CX7" i="10"/>
  <c r="CY7" i="10"/>
  <c r="CZ7" i="10"/>
  <c r="DA7" i="10"/>
  <c r="DB7" i="10"/>
  <c r="DC7" i="10"/>
  <c r="CS7" i="10" l="1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45" i="11" l="1"/>
  <c r="BM39" i="11"/>
  <c r="BM31" i="11"/>
  <c r="BJ11" i="11"/>
  <c r="BK11" i="11"/>
  <c r="BL11" i="11"/>
  <c r="BM11" i="11"/>
  <c r="BJ17" i="11"/>
  <c r="BK17" i="11"/>
  <c r="BL17" i="11"/>
  <c r="BM17" i="11"/>
  <c r="BJ25" i="11"/>
  <c r="BK25" i="11"/>
  <c r="BL25" i="11"/>
  <c r="BM25" i="11"/>
  <c r="BJ31" i="11"/>
  <c r="BK31" i="11"/>
  <c r="BL31" i="11"/>
  <c r="BJ39" i="11"/>
  <c r="BK39" i="11"/>
  <c r="BL39" i="11"/>
  <c r="BJ45" i="11"/>
  <c r="BK45" i="11"/>
  <c r="BL45" i="11"/>
  <c r="BJ52" i="11"/>
  <c r="BK52" i="11"/>
  <c r="BL52" i="11"/>
  <c r="BM52" i="11"/>
  <c r="BJ58" i="11"/>
  <c r="BK58" i="11"/>
  <c r="BL58" i="11"/>
  <c r="BM58" i="11"/>
  <c r="BJ64" i="11"/>
  <c r="BK64" i="11"/>
  <c r="BL64" i="11"/>
  <c r="BM64" i="11"/>
  <c r="B68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Q17" i="11"/>
  <c r="AQ25" i="11"/>
  <c r="AQ31" i="11"/>
  <c r="AQ39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BI52" i="11"/>
  <c r="BH52" i="11"/>
  <c r="BG52" i="11"/>
  <c r="BF52" i="11"/>
  <c r="BE52" i="11"/>
  <c r="BD52" i="11"/>
  <c r="BC52" i="11"/>
  <c r="BB52" i="11"/>
  <c r="BA52" i="11"/>
  <c r="AZ52" i="11"/>
  <c r="AY52" i="11"/>
  <c r="AY51" i="11" s="1"/>
  <c r="AX52" i="11"/>
  <c r="AW52" i="11"/>
  <c r="AV52" i="11"/>
  <c r="AU52" i="11"/>
  <c r="AT52" i="11"/>
  <c r="AS52" i="11"/>
  <c r="AR52" i="11"/>
  <c r="AQ52" i="11"/>
  <c r="AP52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BI39" i="11"/>
  <c r="BH39" i="11"/>
  <c r="BG39" i="11"/>
  <c r="BG38" i="11" s="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P39" i="11"/>
  <c r="AP38" i="11" s="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P31" i="11"/>
  <c r="BI25" i="11"/>
  <c r="BH25" i="11"/>
  <c r="BG25" i="11"/>
  <c r="BF25" i="11"/>
  <c r="BE25" i="11"/>
  <c r="BE24" i="11" s="1"/>
  <c r="BD25" i="11"/>
  <c r="BC25" i="11"/>
  <c r="BB25" i="11"/>
  <c r="BA25" i="11"/>
  <c r="AZ25" i="11"/>
  <c r="AY25" i="11"/>
  <c r="AX25" i="11"/>
  <c r="AW25" i="11"/>
  <c r="AW24" i="11" s="1"/>
  <c r="AV25" i="11"/>
  <c r="AU25" i="11"/>
  <c r="AT25" i="11"/>
  <c r="AS25" i="11"/>
  <c r="AR25" i="11"/>
  <c r="AP25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P17" i="11"/>
  <c r="B5" i="8"/>
  <c r="B5" i="10"/>
  <c r="B5" i="9"/>
  <c r="B142" i="8"/>
  <c r="B198" i="10"/>
  <c r="A5" i="5"/>
  <c r="AZ38" i="11" l="1"/>
  <c r="BH38" i="11"/>
  <c r="BH51" i="11"/>
  <c r="BI51" i="11"/>
  <c r="BI24" i="11"/>
  <c r="BM38" i="11"/>
  <c r="AU38" i="11"/>
  <c r="BL38" i="11"/>
  <c r="AR10" i="11"/>
  <c r="BB24" i="11"/>
  <c r="AR38" i="11"/>
  <c r="BC38" i="11"/>
  <c r="AV51" i="11"/>
  <c r="AQ10" i="11"/>
  <c r="AU10" i="11"/>
  <c r="BC10" i="11"/>
  <c r="BJ51" i="11"/>
  <c r="AV38" i="11"/>
  <c r="BD51" i="11"/>
  <c r="AS10" i="11"/>
  <c r="AW10" i="11"/>
  <c r="BA10" i="11"/>
  <c r="BE10" i="11"/>
  <c r="BI10" i="11"/>
  <c r="AS38" i="11"/>
  <c r="AW38" i="11"/>
  <c r="BA38" i="11"/>
  <c r="AX38" i="11"/>
  <c r="AT51" i="11"/>
  <c r="AS51" i="11"/>
  <c r="AW51" i="11"/>
  <c r="BA51" i="11"/>
  <c r="BE51" i="11"/>
  <c r="AQ51" i="11"/>
  <c r="BG51" i="11"/>
  <c r="AQ24" i="11"/>
  <c r="AY10" i="11"/>
  <c r="BM51" i="11"/>
  <c r="BL10" i="11"/>
  <c r="AV10" i="11"/>
  <c r="BD10" i="11"/>
  <c r="BM24" i="11"/>
  <c r="BM10" i="11"/>
  <c r="BF24" i="11"/>
  <c r="AZ51" i="11"/>
  <c r="AQ38" i="11"/>
  <c r="AT10" i="11"/>
  <c r="AX10" i="11"/>
  <c r="BB10" i="11"/>
  <c r="BF10" i="11"/>
  <c r="AR24" i="11"/>
  <c r="AV24" i="11"/>
  <c r="BD24" i="11"/>
  <c r="BH24" i="11"/>
  <c r="AT38" i="11"/>
  <c r="BE38" i="11"/>
  <c r="AY38" i="11"/>
  <c r="AP51" i="11"/>
  <c r="AX51" i="11"/>
  <c r="BB51" i="11"/>
  <c r="BF51" i="11"/>
  <c r="BG10" i="11"/>
  <c r="BL51" i="11"/>
  <c r="BK38" i="11"/>
  <c r="BK24" i="11"/>
  <c r="BK10" i="11"/>
  <c r="AZ10" i="11"/>
  <c r="BH10" i="11"/>
  <c r="AT24" i="11"/>
  <c r="AX24" i="11"/>
  <c r="BD38" i="11"/>
  <c r="AR51" i="11"/>
  <c r="AP10" i="11"/>
  <c r="AZ24" i="11"/>
  <c r="AS24" i="11"/>
  <c r="BA24" i="11"/>
  <c r="BB38" i="11"/>
  <c r="BF38" i="11"/>
  <c r="BI38" i="11"/>
  <c r="BK51" i="11"/>
  <c r="BJ38" i="11"/>
  <c r="BJ24" i="11"/>
  <c r="BJ10" i="11"/>
  <c r="AP24" i="11"/>
  <c r="AU24" i="11"/>
  <c r="AY24" i="11"/>
  <c r="BC24" i="11"/>
  <c r="BG24" i="11"/>
  <c r="BL24" i="11"/>
  <c r="AU51" i="11"/>
  <c r="BC51" i="11"/>
  <c r="BM9" i="11" l="1"/>
  <c r="AT9" i="11"/>
  <c r="BG9" i="11"/>
  <c r="BA9" i="11"/>
  <c r="AR9" i="11"/>
  <c r="BC9" i="11"/>
  <c r="AZ9" i="11"/>
  <c r="BI9" i="11"/>
  <c r="AS9" i="11"/>
  <c r="AU9" i="11"/>
  <c r="BD9" i="11"/>
  <c r="AP9" i="11"/>
  <c r="BK9" i="11"/>
  <c r="BL9" i="11"/>
  <c r="BJ9" i="11"/>
  <c r="BH9" i="11"/>
  <c r="BE9" i="11"/>
  <c r="AW9" i="11"/>
  <c r="AQ9" i="11"/>
  <c r="BB9" i="11"/>
  <c r="AY9" i="11"/>
  <c r="BF9" i="11"/>
  <c r="AX9" i="11"/>
  <c r="AV9" i="11"/>
</calcChain>
</file>

<file path=xl/sharedStrings.xml><?xml version="1.0" encoding="utf-8"?>
<sst xmlns="http://schemas.openxmlformats.org/spreadsheetml/2006/main" count="5155" uniqueCount="603">
  <si>
    <t>Bienes</t>
  </si>
  <si>
    <t>Total</t>
  </si>
  <si>
    <t>Inversión de cartera</t>
  </si>
  <si>
    <t>BALANZA DE PAGOS</t>
  </si>
  <si>
    <t>Servicios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</si>
  <si>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</si>
  <si>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</si>
  <si>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</si>
  <si>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</si>
  <si>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</si>
  <si>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</si>
  <si>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</si>
  <si>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</si>
  <si>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</si>
  <si>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</si>
  <si>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</si>
  <si>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</si>
  <si>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</si>
  <si>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</si>
  <si>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</si>
  <si>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Otros sectores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</si>
  <si>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</si>
  <si>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</si>
  <si>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</si>
  <si>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</si>
  <si>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</si>
  <si>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</si>
  <si>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IV. Partidas informativas</t>
  </si>
  <si>
    <t>B. Otros Activos en Moneda Extranjera</t>
  </si>
  <si>
    <t>1. Préstamos, Títulos y depósitos en moneda extranjera</t>
  </si>
  <si>
    <t>2. Posiciones agregadas cortas y largas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</si>
  <si>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</si>
  <si>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</si>
  <si>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</si>
  <si>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</si>
  <si>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2. Posición de Reserva en el FMI</t>
  </si>
  <si>
    <t>4. Oro incluido depósitos de oro y swap de oro</t>
  </si>
  <si>
    <t>5. Otros Activos</t>
  </si>
  <si>
    <t>a) Garantías prendarias que vencen dentro del año</t>
  </si>
  <si>
    <t>b) Otros pasivos contingentes</t>
  </si>
  <si>
    <t>b) Caja y Depósitos totales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</si>
  <si>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</si>
  <si>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</si>
  <si>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</si>
  <si>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</si>
  <si>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</si>
  <si>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</si>
  <si>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</si>
  <si>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</si>
  <si>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</si>
  <si>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</si>
  <si>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</si>
  <si>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</si>
  <si>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</si>
  <si>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Préstamos</t>
  </si>
  <si>
    <t>Otros pasivos de deuda</t>
  </si>
  <si>
    <t>A corto plazo</t>
  </si>
  <si>
    <t>A largo plazo</t>
  </si>
  <si>
    <t>Moneda y depósitos</t>
  </si>
  <si>
    <t>DEUDA EXTERNA TOTAL</t>
  </si>
  <si>
    <t>Millones de US$</t>
  </si>
  <si>
    <t>ACTIVOS</t>
  </si>
  <si>
    <t>INVERSIÓN DIRECTA</t>
  </si>
  <si>
    <t>Participaciones de capital y participaciones en fondos de inversión</t>
  </si>
  <si>
    <t>Inversionista directo en empresas de inversión directa</t>
  </si>
  <si>
    <t>Empresas de inversión directa en inversionista directo (inversión en sentido contrario)</t>
  </si>
  <si>
    <t>Entre empresas emparentadas</t>
  </si>
  <si>
    <t>Instrumentos de deuda</t>
  </si>
  <si>
    <t>INVERSIÓN DE CARTERA</t>
  </si>
  <si>
    <t>Banco central</t>
  </si>
  <si>
    <t>Sociedades captadoras de depósitos, excepto el banco central</t>
  </si>
  <si>
    <t>Gobierno general</t>
  </si>
  <si>
    <t>De las cuales: Otras sociedades financieras</t>
  </si>
  <si>
    <t>Títulos de deuda</t>
  </si>
  <si>
    <t>DERIVADOS FINANCIEROS (DISTINTOS DE RESERVAS)</t>
  </si>
  <si>
    <t>OTRA INVERSIÓN</t>
  </si>
  <si>
    <t>Otras participaciones de capital</t>
  </si>
  <si>
    <t>Seguros, pensiones y mecanismos normalizados de garantía</t>
  </si>
  <si>
    <t>Créditos y anticipos comerciales</t>
  </si>
  <si>
    <t>Otras cuentas por cobrar</t>
  </si>
  <si>
    <t>ACTIVOS DE RESERVA</t>
  </si>
  <si>
    <t>Oro monetario</t>
  </si>
  <si>
    <t>Derechos especiales de giro</t>
  </si>
  <si>
    <t>Posición de reserva en el FMI</t>
  </si>
  <si>
    <t>Otros activos de reserva</t>
  </si>
  <si>
    <t>PASIVOS</t>
  </si>
  <si>
    <t>Derechos especiales de giro (asignaciones)</t>
  </si>
  <si>
    <t>Otros instrumentos de deuda</t>
  </si>
  <si>
    <t>POSICIÓN DE INVERSIÓN INTERNACIONAL NETA</t>
  </si>
  <si>
    <t>Partidas Adicionales:</t>
  </si>
  <si>
    <t>Inversión directa en el exterior</t>
  </si>
  <si>
    <t>Inversión directa en la economía declarante</t>
  </si>
  <si>
    <t xml:space="preserve">Presentación Analítica </t>
  </si>
  <si>
    <t xml:space="preserve">Presentación Normalizada 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</si>
  <si>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</si>
  <si>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</si>
  <si>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</si>
  <si>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</si>
  <si>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</si>
  <si>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</si>
  <si>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</si>
  <si>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</si>
  <si>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</si>
  <si>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</si>
  <si>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</si>
  <si>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</si>
  <si>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</si>
  <si>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</si>
  <si>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</si>
  <si>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</si>
  <si>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</si>
  <si>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</si>
  <si>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</si>
  <si>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</si>
  <si>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</si>
  <si>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</si>
  <si>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</si>
  <si>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</si>
  <si>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</si>
  <si>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 inversión: pasivos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</si>
  <si>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</si>
  <si>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</si>
  <si>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</si>
  <si>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</si>
  <si>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</si>
  <si>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</si>
  <si>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</si>
  <si>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</si>
  <si>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</si>
  <si>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</si>
  <si>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</si>
  <si>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</si>
  <si>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</si>
  <si>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</si>
  <si>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</si>
  <si>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</si>
  <si>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</si>
  <si>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</si>
  <si>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</si>
  <si>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</si>
  <si>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</si>
  <si>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</si>
  <si>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</si>
  <si>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</si>
  <si>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</si>
  <si>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</si>
  <si>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</si>
  <si>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</si>
  <si>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</si>
  <si>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</si>
  <si>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</si>
  <si>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</si>
  <si>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</si>
  <si>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</si>
  <si>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</si>
  <si>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</si>
  <si>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</si>
  <si>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</si>
  <si>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</si>
  <si>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</si>
  <si>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</si>
  <si>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</si>
  <si>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</si>
  <si>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</si>
  <si>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</si>
  <si>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</si>
  <si>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</si>
  <si>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</si>
  <si>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</si>
  <si>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</si>
  <si>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</si>
  <si>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</si>
  <si>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</si>
  <si>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</si>
  <si>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</si>
  <si>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</si>
  <si>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</si>
  <si>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</si>
  <si>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</si>
  <si>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</si>
  <si>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</si>
  <si>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</si>
  <si>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</si>
  <si>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</si>
  <si>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</si>
  <si>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</si>
  <si>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</si>
  <si>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</si>
  <si>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</si>
  <si>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</si>
  <si>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de las cuales: Otras sociedades financieras</t>
  </si>
  <si>
    <t>de los cuales: Otras sociedades financieras</t>
  </si>
  <si>
    <t>DERIVADOS FINANCIEROS (distintos de reservas)</t>
  </si>
  <si>
    <t>Otros Instrumentos de deuda</t>
  </si>
  <si>
    <t xml:space="preserve"> ERRORES Y OMISIONES NETOS</t>
  </si>
  <si>
    <t>Servicios de manufactura sobre insumos físicos pertenecientes a otros, debito</t>
  </si>
  <si>
    <t>Otras cuentas por pagar</t>
  </si>
  <si>
    <t>Panamá</t>
  </si>
  <si>
    <t>n.d.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</si>
  <si>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</si>
  <si>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</si>
  <si>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</si>
  <si>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</si>
  <si>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</si>
  <si>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</si>
  <si>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PANAMÁ: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</si>
  <si>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</si>
  <si>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</si>
  <si>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</si>
  <si>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</si>
  <si>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</si>
  <si>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</si>
  <si>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</si>
  <si>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</si>
  <si>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</si>
  <si>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</si>
  <si>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</si>
  <si>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</si>
  <si>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</si>
  <si>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</si>
  <si>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</si>
  <si>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</si>
  <si>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</si>
  <si>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</si>
  <si>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</si>
  <si>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</si>
  <si>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</si>
  <si>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</si>
  <si>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</si>
  <si>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</si>
  <si>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</si>
  <si>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</si>
  <si>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</si>
  <si>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</si>
  <si>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</si>
  <si>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</si>
  <si>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</si>
  <si>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</si>
  <si>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</si>
  <si>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</si>
  <si>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</si>
  <si>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</si>
  <si>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</si>
  <si>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</si>
  <si>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</si>
  <si>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</si>
  <si>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</si>
  <si>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</si>
  <si>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</si>
  <si>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</si>
  <si>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</si>
  <si>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</si>
  <si>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</si>
  <si>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</si>
  <si>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</si>
  <si>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</si>
  <si>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</si>
  <si>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</si>
  <si>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</si>
  <si>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</si>
  <si>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</si>
  <si>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</si>
  <si>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</si>
  <si>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</si>
  <si>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</si>
  <si>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</si>
  <si>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</si>
  <si>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</si>
  <si>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</si>
  <si>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</si>
  <si>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</si>
  <si>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</si>
  <si>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</si>
  <si>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</si>
  <si>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</si>
  <si>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</si>
  <si>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</si>
  <si>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</si>
  <si>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</si>
  <si>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</si>
  <si>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</si>
  <si>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</si>
  <si>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</si>
  <si>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</si>
  <si>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</si>
  <si>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</si>
  <si>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</si>
  <si>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</si>
  <si>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</si>
  <si>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</si>
  <si>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</si>
  <si>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</si>
  <si>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</si>
  <si>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</si>
  <si>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</si>
  <si>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</si>
  <si>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</si>
  <si>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</si>
  <si>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</si>
  <si>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</si>
  <si>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</si>
  <si>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</si>
  <si>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</si>
  <si>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</si>
  <si>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</si>
  <si>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</si>
  <si>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</si>
  <si>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</si>
  <si>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</si>
  <si>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</si>
  <si>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</si>
  <si>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</si>
  <si>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</si>
  <si>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</si>
  <si>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</si>
  <si>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</si>
  <si>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</si>
  <si>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</si>
  <si>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</si>
  <si>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</si>
  <si>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</si>
  <si>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</si>
  <si>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</si>
  <si>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</si>
  <si>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</si>
  <si>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</si>
  <si>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</si>
  <si>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</si>
  <si>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</si>
  <si>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</si>
  <si>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</si>
  <si>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</si>
  <si>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</si>
  <si>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</si>
  <si>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</si>
  <si>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</si>
  <si>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</si>
  <si>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</si>
  <si>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</si>
  <si>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</si>
  <si>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</si>
  <si>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</si>
  <si>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</si>
  <si>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</si>
  <si>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</si>
  <si>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</si>
  <si>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</si>
  <si>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</si>
  <si>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</si>
  <si>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</si>
  <si>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</si>
  <si>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</si>
  <si>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</si>
  <si>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</si>
  <si>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</si>
  <si>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</si>
  <si>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</si>
  <si>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</si>
  <si>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</si>
  <si>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</si>
  <si>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</si>
  <si>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</si>
  <si>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</si>
  <si>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</si>
  <si>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</si>
  <si>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</si>
  <si>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</si>
  <si>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</si>
  <si>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</si>
  <si>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</si>
  <si>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</si>
  <si>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</si>
  <si>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</si>
  <si>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</si>
  <si>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</si>
  <si>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</si>
  <si>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</si>
  <si>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</si>
  <si>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</si>
  <si>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</si>
  <si>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</si>
  <si>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</si>
  <si>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</si>
  <si>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</si>
  <si>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</si>
  <si>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</si>
  <si>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</si>
  <si>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</si>
  <si>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</si>
  <si>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</si>
  <si>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</si>
  <si>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</si>
  <si>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</si>
  <si>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</si>
  <si>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</si>
  <si>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</si>
  <si>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</si>
  <si>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</si>
  <si>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</si>
  <si>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Transacciones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</si>
  <si>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</si>
  <si>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</si>
  <si>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</si>
  <si>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</si>
  <si>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</si>
  <si>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</si>
  <si>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</si>
  <si>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</si>
  <si>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</si>
  <si>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</si>
  <si>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</si>
  <si>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</si>
  <si>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</si>
  <si>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</si>
  <si>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</si>
  <si>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PANAMÁ: Estado Integrado de Posición de Inversión Internacional</t>
  </si>
  <si>
    <t>POSICION DE INVERSIÓN INTERNACIONAL (PII)</t>
  </si>
  <si>
    <t>ESTADO INTEGRADO DE PII</t>
  </si>
  <si>
    <t>Variaciónes de Tipo de Cambio1/</t>
  </si>
  <si>
    <t>Nota: Elaboracion propia a partir de los datos nacionales.</t>
  </si>
  <si>
    <t>PII al inicio del 2018</t>
  </si>
  <si>
    <t>PII al final del 2018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</si>
  <si>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</si>
  <si>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</si>
  <si>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</si>
  <si>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</si>
  <si>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</si>
  <si>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</si>
  <si>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</si>
  <si>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</si>
  <si>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</si>
  <si>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</si>
  <si>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</si>
  <si>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</si>
  <si>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</si>
  <si>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</si>
  <si>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</si>
  <si>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</si>
  <si>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</si>
  <si>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</si>
  <si>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</si>
  <si>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</si>
  <si>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</si>
  <si>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</si>
  <si>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</si>
  <si>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</si>
  <si>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</si>
  <si>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</si>
  <si>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</si>
  <si>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</si>
  <si>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</si>
  <si>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</si>
  <si>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</si>
  <si>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</si>
  <si>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</si>
  <si>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</si>
  <si>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</si>
  <si>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</si>
  <si>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</si>
  <si>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</si>
  <si>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</si>
  <si>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</si>
  <si>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</si>
  <si>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</si>
  <si>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</si>
  <si>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</si>
  <si>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1/ Incluye las variaciones por precio y las otras variaciones de volumen.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</si>
  <si>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</si>
  <si>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</si>
  <si>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</si>
  <si>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</si>
  <si>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</si>
  <si>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</si>
  <si>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2020T1</t>
  </si>
  <si>
    <t>PII al inicio del 2019</t>
  </si>
  <si>
    <t>PII al final del 2019</t>
  </si>
  <si>
    <t>2020T2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</si>
  <si>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</si>
  <si>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</si>
  <si>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</si>
  <si>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</si>
  <si>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</si>
  <si>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</si>
  <si>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</si>
  <si>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</si>
  <si>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</si>
  <si>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</si>
  <si>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</si>
  <si>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</si>
  <si>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</si>
  <si>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</si>
  <si>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</si>
  <si>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</si>
  <si>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</si>
  <si>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</si>
  <si>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</si>
  <si>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</si>
  <si>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</si>
  <si>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</si>
  <si>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</si>
  <si>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</si>
  <si>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</si>
  <si>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</si>
  <si>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</si>
  <si>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</si>
  <si>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</si>
  <si>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</si>
  <si>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</si>
  <si>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</si>
  <si>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</si>
  <si>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</si>
  <si>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</si>
  <si>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</si>
  <si>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</si>
  <si>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</si>
  <si>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</si>
  <si>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</si>
  <si>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</si>
  <si>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</si>
  <si>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</si>
  <si>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</si>
  <si>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</si>
  <si>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</si>
  <si>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</si>
  <si>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</si>
  <si>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</si>
  <si>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</si>
  <si>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</si>
  <si>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</si>
  <si>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</si>
  <si>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</si>
  <si>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</si>
  <si>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</si>
  <si>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</si>
  <si>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</si>
  <si>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</si>
  <si>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</si>
  <si>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</si>
  <si>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</si>
  <si>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</si>
  <si>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2020T3</t>
  </si>
  <si>
    <t>2020T4</t>
  </si>
  <si>
    <t>PII al inicio del 2020</t>
  </si>
  <si>
    <t>PII al final del 2020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</si>
  <si>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</si>
  <si>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</si>
  <si>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</si>
  <si>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</si>
  <si>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</si>
  <si>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</si>
  <si>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</si>
  <si>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Panamá: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</si>
  <si>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</si>
  <si>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</si>
  <si>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</si>
  <si>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</si>
  <si>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</si>
  <si>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</si>
  <si>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</si>
  <si>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</si>
  <si>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</si>
  <si>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</si>
  <si>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</si>
  <si>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</si>
  <si>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</si>
  <si>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</si>
  <si>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</si>
  <si>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Panamá: Inversión Directa en la Economía Declarante según país/región de contrapartida </t>
  </si>
  <si>
    <t>País/Región</t>
  </si>
  <si>
    <t>Centroamérica, Republica Dominicana y Panamá</t>
  </si>
  <si>
    <t>Costa Rica</t>
  </si>
  <si>
    <t> El Salvador</t>
  </si>
  <si>
    <t> Guatemala</t>
  </si>
  <si>
    <t> Honduras</t>
  </si>
  <si>
    <t> Nicaragua</t>
  </si>
  <si>
    <t> Panamá</t>
  </si>
  <si>
    <t>n.a.</t>
  </si>
  <si>
    <t> República Dominicana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</si>
  <si>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</si>
  <si>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</si>
  <si>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</si>
  <si>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</si>
  <si>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</si>
  <si>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</si>
  <si>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</si>
  <si>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</si>
  <si>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</si>
  <si>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</si>
  <si>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</si>
  <si>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</si>
  <si>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</si>
  <si>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</si>
  <si>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</si>
  <si>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</si>
  <si>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</si>
  <si>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</si>
  <si>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</si>
  <si>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2022T2</t>
  </si>
  <si>
    <t>2022T3</t>
  </si>
  <si>
    <t>2022T4</t>
  </si>
  <si>
    <t>Julio 2023.</t>
  </si>
  <si>
    <t>PII al inicio del 2022</t>
  </si>
  <si>
    <t>PII al final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</si>
</sst>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-[$€-2]* #,##0.00_-;\-[$€-2]* #,##0.00_-;_-[$€-2]* &quot;-&quot;??_-"/>
    <numFmt numFmtId="171" formatCode="#,##0.0"/>
    <numFmt numFmtId="172" formatCode="[Black][&gt;0.05]#,##0.0;[Black][&lt;-0.05]\-#,##0.0;;"/>
    <numFmt numFmtId="173" formatCode="[Black][&gt;0.5]#,##0;[Black][&lt;-0.5]\-#,##0;;"/>
    <numFmt numFmtId="174" formatCode="0.0"/>
    <numFmt numFmtId="175" formatCode="_ * #,##0.0_ ;_ * \-#,##0.0_ ;_ * &quot;-&quot;??_ ;_ @_ "/>
    <numFmt numFmtId="176" formatCode="&quot;L.&quot;\ #,##0.00"/>
    <numFmt numFmtId="177" formatCode="_(&quot;B/.&quot;\ * #,##0_);_(&quot;B/.&quot;\ * \(#,##0\);_(&quot;B/.&quot;\ * &quot;-&quot;_);_(@_)"/>
    <numFmt numFmtId="178" formatCode="_(&quot;B/.&quot;\ * #,##0.00_);_(&quot;B/.&quot;\ * \(#,##0.00\);_(&quot;B/.&quot;\ * &quot;-&quot;??_);_(@_)"/>
  </numFmts>
  <fonts count="8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3"/>
      <name val="Times New Roman"/>
      <family val="1"/>
    </font>
    <font>
      <b/>
      <sz val="22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"/>
      <family val="1"/>
    </font>
    <font>
      <b/>
      <sz val="11"/>
      <name val="Times"/>
      <family val="1"/>
    </font>
    <font>
      <sz val="11"/>
      <name val="Times"/>
      <family val="1"/>
    </font>
    <font>
      <i/>
      <sz val="11"/>
      <color theme="1"/>
      <name val="Times"/>
      <family val="1"/>
    </font>
    <font>
      <i/>
      <sz val="11"/>
      <name val="Times"/>
      <family val="1"/>
    </font>
    <font>
      <sz val="11"/>
      <color indexed="8"/>
      <name val="Times"/>
      <family val="1"/>
    </font>
    <font>
      <b/>
      <sz val="11"/>
      <color indexed="8"/>
      <name val="Times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2"/>
      <name val="Times New Roman"/>
      <family val="1"/>
    </font>
    <font>
      <sz val="12"/>
      <color rgb="FF505050"/>
      <name val="Times New Roman"/>
      <family val="1"/>
    </font>
    <font>
      <i/>
      <sz val="11"/>
      <color indexed="8"/>
      <name val="Times"/>
      <family val="1"/>
    </font>
    <font>
      <sz val="9"/>
      <color indexed="8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b/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1" fontId="9" fillId="22" borderId="3">
      <alignment horizontal="right" vertical="center"/>
    </xf>
    <xf numFmtId="0" fontId="10" fillId="22" borderId="3">
      <alignment horizontal="right" vertical="center"/>
    </xf>
    <xf numFmtId="0" fontId="2" fillId="22" borderId="6"/>
    <xf numFmtId="0" fontId="9" fillId="23" borderId="3">
      <alignment horizontal="center" vertical="center"/>
    </xf>
    <xf numFmtId="1" fontId="9" fillId="22" borderId="3">
      <alignment horizontal="right" vertical="center"/>
    </xf>
    <xf numFmtId="0" fontId="2" fillId="22" borderId="0"/>
    <xf numFmtId="0" fontId="11" fillId="22" borderId="3">
      <alignment horizontal="left" vertical="center"/>
    </xf>
    <xf numFmtId="0" fontId="11" fillId="22" borderId="3"/>
    <xf numFmtId="0" fontId="10" fillId="22" borderId="3">
      <alignment horizontal="right" vertical="center"/>
    </xf>
    <xf numFmtId="0" fontId="12" fillId="24" borderId="3">
      <alignment horizontal="left" vertical="center"/>
    </xf>
    <xf numFmtId="0" fontId="12" fillId="24" borderId="3">
      <alignment horizontal="left" vertical="center"/>
    </xf>
    <xf numFmtId="0" fontId="13" fillId="22" borderId="3">
      <alignment horizontal="left" vertical="center"/>
    </xf>
    <xf numFmtId="0" fontId="14" fillId="22" borderId="6"/>
    <xf numFmtId="0" fontId="9" fillId="25" borderId="3">
      <alignment horizontal="left" vertical="center"/>
    </xf>
    <xf numFmtId="0" fontId="15" fillId="0" borderId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1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4" applyNumberFormat="0" applyAlignment="0" applyProtection="0"/>
    <xf numFmtId="0" fontId="23" fillId="0" borderId="10" applyNumberFormat="0" applyFill="0" applyAlignment="0" applyProtection="0"/>
    <xf numFmtId="0" fontId="24" fillId="0" borderId="0"/>
    <xf numFmtId="0" fontId="2" fillId="0" borderId="0"/>
    <xf numFmtId="0" fontId="1" fillId="26" borderId="11" applyNumberFormat="0" applyFont="0" applyAlignment="0" applyProtection="0"/>
    <xf numFmtId="0" fontId="25" fillId="20" borderId="12" applyNumberFormat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30" fillId="0" borderId="0" applyNumberFormat="0" applyFill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74" fillId="0" borderId="0"/>
    <xf numFmtId="0" fontId="2" fillId="0" borderId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74" fillId="0" borderId="0"/>
    <xf numFmtId="0" fontId="74" fillId="0" borderId="0"/>
    <xf numFmtId="0" fontId="75" fillId="0" borderId="0"/>
    <xf numFmtId="164" fontId="31" fillId="0" borderId="0" applyFont="0" applyFill="0" applyBorder="0" applyAlignment="0" applyProtection="0"/>
  </cellStyleXfs>
  <cellXfs count="234">
    <xf numFmtId="0" fontId="0" fillId="0" borderId="0" xfId="0"/>
    <xf numFmtId="0" fontId="29" fillId="0" borderId="0" xfId="0" applyFont="1"/>
    <xf numFmtId="171" fontId="29" fillId="0" borderId="0" xfId="0" applyNumberFormat="1" applyFont="1"/>
    <xf numFmtId="0" fontId="34" fillId="0" borderId="0" xfId="0" applyFont="1"/>
    <xf numFmtId="0" fontId="33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0" xfId="73" applyFont="1" applyAlignment="1">
      <alignment horizontal="left"/>
    </xf>
    <xf numFmtId="0" fontId="39" fillId="0" borderId="0" xfId="0" applyFont="1" applyAlignment="1">
      <alignment horizontal="left" indent="2"/>
    </xf>
    <xf numFmtId="0" fontId="41" fillId="0" borderId="0" xfId="0" applyFont="1"/>
    <xf numFmtId="0" fontId="33" fillId="0" borderId="0" xfId="0" applyFont="1"/>
    <xf numFmtId="0" fontId="42" fillId="0" borderId="0" xfId="0" applyFont="1"/>
    <xf numFmtId="0" fontId="34" fillId="0" borderId="24" xfId="0" applyFont="1" applyBorder="1"/>
    <xf numFmtId="0" fontId="44" fillId="0" borderId="0" xfId="0" applyFont="1"/>
    <xf numFmtId="0" fontId="44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3" fillId="0" borderId="0" xfId="0" applyFont="1" applyAlignment="1">
      <alignment horizontal="left" indent="4"/>
    </xf>
    <xf numFmtId="0" fontId="43" fillId="0" borderId="0" xfId="0" applyFont="1" applyAlignment="1">
      <alignment horizontal="left" indent="3"/>
    </xf>
    <xf numFmtId="0" fontId="43" fillId="0" borderId="0" xfId="0" applyFont="1" applyAlignment="1">
      <alignment horizontal="left" indent="6"/>
    </xf>
    <xf numFmtId="175" fontId="41" fillId="0" borderId="0" xfId="74" applyNumberFormat="1" applyFont="1"/>
    <xf numFmtId="0" fontId="45" fillId="0" borderId="0" xfId="0" applyFont="1"/>
    <xf numFmtId="0" fontId="43" fillId="0" borderId="0" xfId="0" applyFont="1" applyAlignment="1">
      <alignment horizontal="left" indent="2"/>
    </xf>
    <xf numFmtId="0" fontId="43" fillId="0" borderId="0" xfId="0" applyFont="1"/>
    <xf numFmtId="0" fontId="46" fillId="0" borderId="24" xfId="0" applyFont="1" applyBorder="1"/>
    <xf numFmtId="0" fontId="46" fillId="0" borderId="0" xfId="0" applyFont="1" applyAlignment="1">
      <alignment horizontal="left" indent="1"/>
    </xf>
    <xf numFmtId="171" fontId="34" fillId="0" borderId="0" xfId="0" applyNumberFormat="1" applyFont="1"/>
    <xf numFmtId="171" fontId="34" fillId="0" borderId="0" xfId="0" applyNumberFormat="1" applyFont="1" applyAlignment="1">
      <alignment horizontal="right"/>
    </xf>
    <xf numFmtId="171" fontId="4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0" fontId="32" fillId="0" borderId="0" xfId="0" applyFont="1"/>
    <xf numFmtId="0" fontId="48" fillId="0" borderId="0" xfId="0" applyFont="1" applyAlignment="1">
      <alignment horizontal="right"/>
    </xf>
    <xf numFmtId="0" fontId="49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50" fillId="0" borderId="0" xfId="0" applyFont="1"/>
    <xf numFmtId="0" fontId="51" fillId="0" borderId="0" xfId="0" applyFont="1" applyAlignment="1">
      <alignment horizontal="left"/>
    </xf>
    <xf numFmtId="0" fontId="52" fillId="0" borderId="24" xfId="0" applyFont="1" applyBorder="1"/>
    <xf numFmtId="0" fontId="52" fillId="0" borderId="0" xfId="0" applyFont="1"/>
    <xf numFmtId="0" fontId="32" fillId="0" borderId="25" xfId="0" applyFont="1" applyBorder="1"/>
    <xf numFmtId="0" fontId="32" fillId="0" borderId="25" xfId="0" applyFont="1" applyBorder="1" applyAlignment="1">
      <alignment horizontal="center"/>
    </xf>
    <xf numFmtId="0" fontId="32" fillId="0" borderId="25" xfId="0" applyFont="1" applyBorder="1" applyAlignment="1">
      <alignment horizontal="left"/>
    </xf>
    <xf numFmtId="171" fontId="52" fillId="0" borderId="0" xfId="0" applyNumberFormat="1" applyFont="1" applyAlignment="1">
      <alignment horizontal="right" vertical="center"/>
    </xf>
    <xf numFmtId="171" fontId="53" fillId="0" borderId="0" xfId="0" applyNumberFormat="1" applyFont="1" applyAlignment="1">
      <alignment horizontal="right" vertical="center"/>
    </xf>
    <xf numFmtId="174" fontId="47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left" indent="3"/>
    </xf>
    <xf numFmtId="171" fontId="32" fillId="0" borderId="0" xfId="0" applyNumberFormat="1" applyFont="1" applyAlignment="1">
      <alignment horizontal="right" vertical="center"/>
    </xf>
    <xf numFmtId="171" fontId="54" fillId="0" borderId="0" xfId="0" applyNumberFormat="1" applyFont="1" applyAlignment="1">
      <alignment horizontal="right" vertical="center"/>
    </xf>
    <xf numFmtId="0" fontId="55" fillId="0" borderId="0" xfId="0" applyFont="1" applyAlignment="1">
      <alignment horizontal="left"/>
    </xf>
    <xf numFmtId="171" fontId="47" fillId="0" borderId="0" xfId="0" applyNumberFormat="1" applyFont="1" applyAlignment="1">
      <alignment horizontal="right" vertical="center"/>
    </xf>
    <xf numFmtId="174" fontId="47" fillId="0" borderId="0" xfId="0" applyNumberFormat="1" applyFont="1" applyAlignment="1">
      <alignment horizontal="right" vertical="center" wrapText="1"/>
    </xf>
    <xf numFmtId="0" fontId="56" fillId="0" borderId="0" xfId="0" applyFont="1" applyAlignment="1">
      <alignment horizontal="left" indent="5"/>
    </xf>
    <xf numFmtId="2" fontId="57" fillId="0" borderId="0" xfId="0" applyNumberFormat="1" applyFont="1" applyAlignment="1">
      <alignment horizontal="left" vertical="top" wrapText="1" indent="3"/>
    </xf>
    <xf numFmtId="171" fontId="32" fillId="0" borderId="0" xfId="0" applyNumberFormat="1" applyFont="1" applyAlignment="1">
      <alignment horizontal="right" vertical="center" wrapText="1"/>
    </xf>
    <xf numFmtId="171" fontId="54" fillId="0" borderId="0" xfId="0" applyNumberFormat="1" applyFont="1" applyAlignment="1">
      <alignment horizontal="right" vertical="center" wrapText="1"/>
    </xf>
    <xf numFmtId="0" fontId="47" fillId="0" borderId="0" xfId="0" applyFont="1"/>
    <xf numFmtId="174" fontId="51" fillId="0" borderId="0" xfId="0" applyNumberFormat="1" applyFont="1" applyAlignment="1">
      <alignment horizontal="right" vertical="center"/>
    </xf>
    <xf numFmtId="2" fontId="58" fillId="0" borderId="0" xfId="0" applyNumberFormat="1" applyFont="1" applyAlignment="1">
      <alignment horizontal="left" vertical="top" wrapText="1"/>
    </xf>
    <xf numFmtId="2" fontId="57" fillId="0" borderId="0" xfId="0" applyNumberFormat="1" applyFont="1" applyAlignment="1">
      <alignment horizontal="left" vertical="top" wrapText="1" indent="5"/>
    </xf>
    <xf numFmtId="174" fontId="47" fillId="0" borderId="0" xfId="0" quotePrefix="1" applyNumberFormat="1" applyFont="1" applyAlignment="1">
      <alignment horizontal="right" vertical="center"/>
    </xf>
    <xf numFmtId="0" fontId="47" fillId="0" borderId="0" xfId="0" applyFont="1" applyAlignment="1">
      <alignment wrapText="1"/>
    </xf>
    <xf numFmtId="171" fontId="32" fillId="0" borderId="0" xfId="0" applyNumberFormat="1" applyFont="1"/>
    <xf numFmtId="171" fontId="54" fillId="0" borderId="0" xfId="0" applyNumberFormat="1" applyFont="1"/>
    <xf numFmtId="174" fontId="47" fillId="0" borderId="0" xfId="0" quotePrefix="1" applyNumberFormat="1" applyFont="1" applyAlignment="1">
      <alignment horizontal="right" vertical="center" wrapText="1"/>
    </xf>
    <xf numFmtId="171" fontId="32" fillId="0" borderId="0" xfId="0" quotePrefix="1" applyNumberFormat="1" applyFont="1" applyAlignment="1">
      <alignment horizontal="right" vertical="center"/>
    </xf>
    <xf numFmtId="2" fontId="54" fillId="0" borderId="0" xfId="0" applyNumberFormat="1" applyFont="1" applyAlignment="1">
      <alignment horizontal="left" vertical="top" wrapText="1" indent="3"/>
    </xf>
    <xf numFmtId="2" fontId="57" fillId="0" borderId="26" xfId="0" applyNumberFormat="1" applyFont="1" applyBorder="1" applyAlignment="1">
      <alignment horizontal="left" vertical="top" wrapText="1" indent="3"/>
    </xf>
    <xf numFmtId="171" fontId="32" fillId="0" borderId="26" xfId="0" applyNumberFormat="1" applyFont="1" applyBorder="1" applyAlignment="1">
      <alignment horizontal="right" vertical="center"/>
    </xf>
    <xf numFmtId="171" fontId="54" fillId="0" borderId="26" xfId="0" applyNumberFormat="1" applyFont="1" applyBorder="1" applyAlignment="1">
      <alignment horizontal="right" vertical="center"/>
    </xf>
    <xf numFmtId="0" fontId="32" fillId="0" borderId="0" xfId="0" applyFont="1" applyAlignment="1">
      <alignment horizontal="left"/>
    </xf>
    <xf numFmtId="0" fontId="54" fillId="0" borderId="0" xfId="0" applyFont="1"/>
    <xf numFmtId="0" fontId="59" fillId="0" borderId="0" xfId="0" applyFont="1"/>
    <xf numFmtId="0" fontId="60" fillId="0" borderId="0" xfId="0" applyFont="1" applyAlignment="1">
      <alignment horizontal="left" indent="1"/>
    </xf>
    <xf numFmtId="171" fontId="59" fillId="0" borderId="0" xfId="0" applyNumberFormat="1" applyFont="1"/>
    <xf numFmtId="171" fontId="61" fillId="0" borderId="0" xfId="0" applyNumberFormat="1" applyFont="1" applyAlignment="1">
      <alignment horizontal="right" vertical="center"/>
    </xf>
    <xf numFmtId="0" fontId="62" fillId="0" borderId="0" xfId="0" applyFont="1"/>
    <xf numFmtId="171" fontId="43" fillId="0" borderId="0" xfId="0" applyNumberFormat="1" applyFont="1"/>
    <xf numFmtId="0" fontId="63" fillId="0" borderId="0" xfId="0" applyFont="1"/>
    <xf numFmtId="0" fontId="64" fillId="0" borderId="0" xfId="0" applyFont="1"/>
    <xf numFmtId="0" fontId="41" fillId="0" borderId="25" xfId="0" applyFont="1" applyBorder="1"/>
    <xf numFmtId="171" fontId="44" fillId="0" borderId="0" xfId="0" applyNumberFormat="1" applyFont="1"/>
    <xf numFmtId="171" fontId="64" fillId="0" borderId="0" xfId="0" applyNumberFormat="1" applyFont="1"/>
    <xf numFmtId="171" fontId="41" fillId="0" borderId="0" xfId="0" applyNumberFormat="1" applyFont="1"/>
    <xf numFmtId="0" fontId="64" fillId="0" borderId="0" xfId="0" applyFont="1" applyAlignment="1">
      <alignment wrapText="1"/>
    </xf>
    <xf numFmtId="171" fontId="64" fillId="0" borderId="0" xfId="0" applyNumberFormat="1" applyFont="1" applyAlignment="1">
      <alignment wrapText="1"/>
    </xf>
    <xf numFmtId="0" fontId="36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65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46" fillId="0" borderId="0" xfId="0" applyFont="1"/>
    <xf numFmtId="0" fontId="34" fillId="0" borderId="13" xfId="0" applyFont="1" applyBorder="1" applyAlignment="1">
      <alignment horizontal="center"/>
    </xf>
    <xf numFmtId="1" fontId="59" fillId="0" borderId="1" xfId="2" quotePrefix="1" applyNumberFormat="1" applyFont="1" applyBorder="1" applyAlignment="1">
      <alignment horizontal="center"/>
    </xf>
    <xf numFmtId="174" fontId="1" fillId="0" borderId="13" xfId="2" applyNumberFormat="1" applyFont="1" applyBorder="1"/>
    <xf numFmtId="1" fontId="59" fillId="27" borderId="19" xfId="2" quotePrefix="1" applyNumberFormat="1" applyFont="1" applyFill="1" applyBorder="1" applyAlignment="1">
      <alignment horizontal="center"/>
    </xf>
    <xf numFmtId="174" fontId="1" fillId="27" borderId="20" xfId="2" applyNumberFormat="1" applyFont="1" applyFill="1" applyBorder="1"/>
    <xf numFmtId="1" fontId="59" fillId="0" borderId="13" xfId="2" quotePrefix="1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174" fontId="1" fillId="0" borderId="2" xfId="2" applyNumberFormat="1" applyFont="1" applyBorder="1"/>
    <xf numFmtId="0" fontId="34" fillId="0" borderId="17" xfId="0" applyFont="1" applyBorder="1"/>
    <xf numFmtId="0" fontId="34" fillId="0" borderId="18" xfId="0" applyFont="1" applyBorder="1"/>
    <xf numFmtId="174" fontId="1" fillId="0" borderId="22" xfId="2" applyNumberFormat="1" applyFont="1" applyBorder="1"/>
    <xf numFmtId="0" fontId="34" fillId="0" borderId="14" xfId="0" applyFont="1" applyBorder="1" applyAlignment="1">
      <alignment horizontal="center"/>
    </xf>
    <xf numFmtId="174" fontId="1" fillId="0" borderId="14" xfId="2" applyNumberFormat="1" applyFont="1" applyBorder="1"/>
    <xf numFmtId="4" fontId="34" fillId="0" borderId="0" xfId="0" applyNumberFormat="1" applyFont="1"/>
    <xf numFmtId="4" fontId="66" fillId="0" borderId="0" xfId="0" applyNumberFormat="1" applyFont="1"/>
    <xf numFmtId="0" fontId="66" fillId="0" borderId="0" xfId="0" applyFont="1"/>
    <xf numFmtId="171" fontId="43" fillId="0" borderId="0" xfId="0" applyNumberFormat="1" applyFont="1" applyAlignment="1">
      <alignment horizontal="right" vertical="center"/>
    </xf>
    <xf numFmtId="0" fontId="44" fillId="0" borderId="24" xfId="0" applyFont="1" applyBorder="1" applyAlignment="1">
      <alignment wrapText="1"/>
    </xf>
    <xf numFmtId="0" fontId="43" fillId="0" borderId="25" xfId="0" applyFont="1" applyBorder="1" applyAlignment="1">
      <alignment wrapText="1"/>
    </xf>
    <xf numFmtId="0" fontId="44" fillId="0" borderId="0" xfId="0" applyFont="1" applyAlignment="1">
      <alignment wrapText="1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wrapText="1" indent="1"/>
    </xf>
    <xf numFmtId="0" fontId="43" fillId="0" borderId="0" xfId="0" applyFont="1" applyAlignment="1">
      <alignment horizontal="left" wrapText="1" indent="2"/>
    </xf>
    <xf numFmtId="0" fontId="43" fillId="0" borderId="0" xfId="0" applyFont="1" applyAlignment="1">
      <alignment horizontal="left" wrapText="1" indent="3"/>
    </xf>
    <xf numFmtId="0" fontId="43" fillId="0" borderId="0" xfId="0" applyFont="1" applyAlignment="1">
      <alignment horizontal="left" wrapText="1" indent="4"/>
    </xf>
    <xf numFmtId="0" fontId="34" fillId="0" borderId="0" xfId="0" applyFont="1" applyAlignment="1">
      <alignment horizontal="left" wrapText="1" indent="4"/>
    </xf>
    <xf numFmtId="0" fontId="43" fillId="0" borderId="0" xfId="0" applyFont="1" applyAlignment="1">
      <alignment horizontal="left" wrapText="1" indent="5"/>
    </xf>
    <xf numFmtId="0" fontId="43" fillId="0" borderId="0" xfId="0" applyFont="1" applyAlignment="1">
      <alignment horizontal="left" wrapText="1" indent="6"/>
    </xf>
    <xf numFmtId="0" fontId="44" fillId="0" borderId="26" xfId="0" applyFont="1" applyBorder="1" applyAlignment="1">
      <alignment wrapText="1"/>
    </xf>
    <xf numFmtId="0" fontId="46" fillId="0" borderId="24" xfId="0" applyFont="1" applyBorder="1" applyAlignment="1">
      <alignment horizontal="center"/>
    </xf>
    <xf numFmtId="171" fontId="44" fillId="0" borderId="26" xfId="0" applyNumberFormat="1" applyFont="1" applyBorder="1"/>
    <xf numFmtId="0" fontId="34" fillId="0" borderId="0" xfId="0" applyFont="1" applyAlignment="1">
      <alignment horizontal="left" wrapText="1" indent="5"/>
    </xf>
    <xf numFmtId="0" fontId="43" fillId="0" borderId="0" xfId="0" applyFont="1" applyAlignment="1">
      <alignment wrapText="1"/>
    </xf>
    <xf numFmtId="2" fontId="67" fillId="0" borderId="0" xfId="0" applyNumberFormat="1" applyFont="1" applyAlignment="1">
      <alignment horizontal="left" vertical="top" wrapText="1"/>
    </xf>
    <xf numFmtId="171" fontId="44" fillId="0" borderId="0" xfId="74" applyNumberFormat="1" applyFont="1"/>
    <xf numFmtId="171" fontId="43" fillId="0" borderId="0" xfId="74" applyNumberFormat="1" applyFont="1"/>
    <xf numFmtId="171" fontId="44" fillId="0" borderId="24" xfId="74" applyNumberFormat="1" applyFont="1" applyBorder="1"/>
    <xf numFmtId="2" fontId="68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/>
    </xf>
    <xf numFmtId="0" fontId="43" fillId="0" borderId="0" xfId="0" applyFont="1" applyAlignment="1">
      <alignment horizontal="left" indent="5"/>
    </xf>
    <xf numFmtId="171" fontId="34" fillId="0" borderId="25" xfId="0" applyNumberFormat="1" applyFont="1" applyBorder="1"/>
    <xf numFmtId="0" fontId="69" fillId="0" borderId="0" xfId="0" applyFont="1"/>
    <xf numFmtId="171" fontId="0" fillId="0" borderId="0" xfId="0" applyNumberFormat="1"/>
    <xf numFmtId="171" fontId="2" fillId="0" borderId="0" xfId="0" applyNumberFormat="1" applyFont="1"/>
    <xf numFmtId="171" fontId="70" fillId="0" borderId="13" xfId="0" applyNumberFormat="1" applyFont="1" applyBorder="1"/>
    <xf numFmtId="171" fontId="70" fillId="0" borderId="1" xfId="0" applyNumberFormat="1" applyFont="1" applyBorder="1"/>
    <xf numFmtId="171" fontId="70" fillId="0" borderId="2" xfId="0" applyNumberFormat="1" applyFont="1" applyBorder="1"/>
    <xf numFmtId="171" fontId="70" fillId="27" borderId="21" xfId="0" applyNumberFormat="1" applyFont="1" applyFill="1" applyBorder="1"/>
    <xf numFmtId="171" fontId="70" fillId="27" borderId="20" xfId="0" applyNumberFormat="1" applyFont="1" applyFill="1" applyBorder="1"/>
    <xf numFmtId="171" fontId="70" fillId="0" borderId="0" xfId="0" applyNumberFormat="1" applyFont="1"/>
    <xf numFmtId="171" fontId="70" fillId="0" borderId="23" xfId="0" applyNumberFormat="1" applyFont="1" applyBorder="1"/>
    <xf numFmtId="171" fontId="70" fillId="0" borderId="22" xfId="0" applyNumberFormat="1" applyFont="1" applyBorder="1"/>
    <xf numFmtId="171" fontId="70" fillId="0" borderId="13" xfId="0" applyNumberFormat="1" applyFont="1" applyBorder="1" applyAlignment="1">
      <alignment wrapText="1"/>
    </xf>
    <xf numFmtId="171" fontId="70" fillId="0" borderId="13" xfId="74" applyNumberFormat="1" applyFont="1" applyBorder="1"/>
    <xf numFmtId="171" fontId="70" fillId="0" borderId="14" xfId="74" applyNumberFormat="1" applyFont="1" applyBorder="1"/>
    <xf numFmtId="171" fontId="59" fillId="0" borderId="0" xfId="0" applyNumberFormat="1" applyFont="1" applyAlignment="1">
      <alignment horizontal="center"/>
    </xf>
    <xf numFmtId="0" fontId="71" fillId="0" borderId="0" xfId="0" applyFont="1" applyAlignment="1">
      <alignment horizontal="left" wrapText="1" indent="5"/>
    </xf>
    <xf numFmtId="171" fontId="71" fillId="0" borderId="0" xfId="0" applyNumberFormat="1" applyFont="1"/>
    <xf numFmtId="171" fontId="45" fillId="0" borderId="0" xfId="0" applyNumberFormat="1" applyFont="1"/>
    <xf numFmtId="171" fontId="44" fillId="0" borderId="0" xfId="0" applyNumberFormat="1" applyFont="1" applyAlignment="1">
      <alignment horizontal="right"/>
    </xf>
    <xf numFmtId="0" fontId="72" fillId="0" borderId="0" xfId="0" applyFont="1"/>
    <xf numFmtId="176" fontId="34" fillId="0" borderId="24" xfId="0" applyNumberFormat="1" applyFont="1" applyBorder="1"/>
    <xf numFmtId="176" fontId="46" fillId="0" borderId="24" xfId="0" applyNumberFormat="1" applyFont="1" applyBorder="1" applyAlignment="1">
      <alignment horizontal="center"/>
    </xf>
    <xf numFmtId="171" fontId="46" fillId="0" borderId="0" xfId="0" applyNumberFormat="1" applyFont="1"/>
    <xf numFmtId="0" fontId="34" fillId="0" borderId="26" xfId="0" applyFont="1" applyBorder="1"/>
    <xf numFmtId="171" fontId="34" fillId="0" borderId="26" xfId="0" applyNumberFormat="1" applyFont="1" applyBorder="1"/>
    <xf numFmtId="2" fontId="68" fillId="0" borderId="0" xfId="0" applyNumberFormat="1" applyFont="1" applyAlignment="1">
      <alignment horizontal="left" vertical="top"/>
    </xf>
    <xf numFmtId="0" fontId="73" fillId="0" borderId="0" xfId="0" applyFont="1"/>
    <xf numFmtId="0" fontId="34" fillId="0" borderId="25" xfId="0" applyFont="1" applyBorder="1"/>
    <xf numFmtId="0" fontId="34" fillId="0" borderId="28" xfId="0" applyFont="1" applyBorder="1"/>
    <xf numFmtId="171" fontId="43" fillId="0" borderId="0" xfId="86" applyNumberFormat="1" applyFont="1"/>
    <xf numFmtId="171" fontId="44" fillId="0" borderId="0" xfId="86" applyNumberFormat="1" applyFont="1"/>
    <xf numFmtId="171" fontId="44" fillId="0" borderId="24" xfId="86" applyNumberFormat="1" applyFont="1" applyBorder="1"/>
    <xf numFmtId="2" fontId="76" fillId="0" borderId="0" xfId="0" applyNumberFormat="1" applyFont="1"/>
    <xf numFmtId="0" fontId="76" fillId="0" borderId="0" xfId="0" applyFont="1"/>
    <xf numFmtId="0" fontId="43" fillId="0" borderId="28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164" fontId="0" fillId="0" borderId="0" xfId="86" applyFont="1"/>
    <xf numFmtId="171" fontId="44" fillId="0" borderId="0" xfId="86" applyNumberFormat="1" applyFont="1" applyFill="1"/>
    <xf numFmtId="171" fontId="43" fillId="0" borderId="0" xfId="86" applyNumberFormat="1" applyFont="1" applyAlignment="1">
      <alignment horizontal="center"/>
    </xf>
    <xf numFmtId="171" fontId="44" fillId="0" borderId="0" xfId="86" applyNumberFormat="1" applyFont="1" applyAlignment="1">
      <alignment horizontal="center"/>
    </xf>
    <xf numFmtId="171" fontId="44" fillId="0" borderId="0" xfId="86" applyNumberFormat="1" applyFont="1" applyFill="1" applyAlignment="1">
      <alignment horizontal="center"/>
    </xf>
    <xf numFmtId="171" fontId="44" fillId="0" borderId="24" xfId="86" applyNumberFormat="1" applyFont="1" applyBorder="1" applyAlignment="1">
      <alignment horizontal="center"/>
    </xf>
    <xf numFmtId="0" fontId="46" fillId="0" borderId="15" xfId="0" applyFont="1" applyBorder="1" applyAlignment="1">
      <alignment horizontal="center" vertical="top" wrapText="1"/>
    </xf>
    <xf numFmtId="0" fontId="46" fillId="0" borderId="15" xfId="0" applyFont="1" applyBorder="1" applyAlignment="1">
      <alignment horizontal="left" vertical="top" wrapText="1"/>
    </xf>
    <xf numFmtId="0" fontId="46" fillId="0" borderId="29" xfId="0" applyFont="1" applyBorder="1"/>
    <xf numFmtId="0" fontId="46" fillId="0" borderId="16" xfId="0" applyFont="1" applyBorder="1"/>
    <xf numFmtId="0" fontId="46" fillId="0" borderId="30" xfId="0" applyFont="1" applyBorder="1"/>
    <xf numFmtId="0" fontId="44" fillId="0" borderId="24" xfId="0" applyFont="1" applyBorder="1" applyAlignment="1">
      <alignment horizontal="center"/>
    </xf>
    <xf numFmtId="2" fontId="57" fillId="0" borderId="28" xfId="0" applyNumberFormat="1" applyFont="1" applyBorder="1" applyAlignment="1">
      <alignment horizontal="left" vertical="top" wrapText="1" indent="3"/>
    </xf>
    <xf numFmtId="0" fontId="44" fillId="0" borderId="28" xfId="0" applyFont="1" applyBorder="1" applyAlignment="1">
      <alignment wrapText="1"/>
    </xf>
    <xf numFmtId="171" fontId="42" fillId="0" borderId="0" xfId="0" applyNumberFormat="1" applyFont="1"/>
    <xf numFmtId="171" fontId="43" fillId="0" borderId="13" xfId="74" applyNumberFormat="1" applyFont="1" applyBorder="1"/>
    <xf numFmtId="174" fontId="76" fillId="0" borderId="13" xfId="2" applyNumberFormat="1" applyFont="1" applyBorder="1"/>
    <xf numFmtId="171" fontId="34" fillId="0" borderId="13" xfId="74" applyNumberFormat="1" applyFont="1" applyBorder="1"/>
    <xf numFmtId="1" fontId="60" fillId="27" borderId="19" xfId="2" quotePrefix="1" applyNumberFormat="1" applyFont="1" applyFill="1" applyBorder="1" applyAlignment="1">
      <alignment horizontal="center"/>
    </xf>
    <xf numFmtId="174" fontId="76" fillId="27" borderId="20" xfId="2" applyNumberFormat="1" applyFont="1" applyFill="1" applyBorder="1"/>
    <xf numFmtId="171" fontId="34" fillId="27" borderId="21" xfId="0" applyNumberFormat="1" applyFont="1" applyFill="1" applyBorder="1"/>
    <xf numFmtId="171" fontId="34" fillId="27" borderId="20" xfId="0" applyNumberFormat="1" applyFont="1" applyFill="1" applyBorder="1"/>
    <xf numFmtId="174" fontId="76" fillId="0" borderId="2" xfId="2" applyNumberFormat="1" applyFont="1" applyBorder="1"/>
    <xf numFmtId="0" fontId="78" fillId="0" borderId="0" xfId="0" applyFont="1"/>
    <xf numFmtId="0" fontId="79" fillId="0" borderId="0" xfId="0" applyFont="1"/>
    <xf numFmtId="2" fontId="34" fillId="0" borderId="33" xfId="0" applyNumberFormat="1" applyFont="1" applyBorder="1"/>
    <xf numFmtId="1" fontId="34" fillId="0" borderId="33" xfId="0" applyNumberFormat="1" applyFont="1" applyBorder="1" applyAlignment="1">
      <alignment horizontal="center"/>
    </xf>
    <xf numFmtId="171" fontId="34" fillId="0" borderId="0" xfId="0" applyNumberFormat="1" applyFont="1" applyAlignment="1">
      <alignment horizontal="right" indent="1"/>
    </xf>
    <xf numFmtId="0" fontId="34" fillId="0" borderId="33" xfId="0" applyFont="1" applyBorder="1"/>
    <xf numFmtId="171" fontId="34" fillId="0" borderId="33" xfId="0" applyNumberFormat="1" applyFont="1" applyBorder="1"/>
    <xf numFmtId="171" fontId="80" fillId="0" borderId="0" xfId="0" applyNumberFormat="1" applyFont="1"/>
    <xf numFmtId="171" fontId="80" fillId="0" borderId="0" xfId="0" applyNumberFormat="1" applyFont="1" applyAlignment="1">
      <alignment horizontal="right"/>
    </xf>
    <xf numFmtId="171" fontId="79" fillId="0" borderId="0" xfId="0" applyNumberFormat="1" applyFont="1"/>
    <xf numFmtId="0" fontId="80" fillId="0" borderId="0" xfId="0" applyFont="1"/>
    <xf numFmtId="0" fontId="81" fillId="0" borderId="33" xfId="0" applyFont="1" applyBorder="1" applyAlignment="1">
      <alignment vertical="center"/>
    </xf>
    <xf numFmtId="0" fontId="42" fillId="0" borderId="33" xfId="0" applyFont="1" applyBorder="1" applyAlignment="1">
      <alignment vertical="center"/>
    </xf>
    <xf numFmtId="1" fontId="43" fillId="0" borderId="33" xfId="0" applyNumberFormat="1" applyFont="1" applyBorder="1" applyAlignment="1">
      <alignment horizontal="center"/>
    </xf>
    <xf numFmtId="171" fontId="65" fillId="0" borderId="33" xfId="0" applyNumberFormat="1" applyFont="1" applyBorder="1"/>
    <xf numFmtId="0" fontId="33" fillId="0" borderId="0" xfId="0" applyFont="1" applyAlignment="1">
      <alignment horizontal="center"/>
    </xf>
    <xf numFmtId="0" fontId="40" fillId="0" borderId="0" xfId="0" applyFont="1" applyAlignment="1">
      <alignment horizontal="left" wrapText="1"/>
    </xf>
    <xf numFmtId="0" fontId="43" fillId="0" borderId="25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6" fillId="0" borderId="29" xfId="0" applyFont="1" applyBorder="1" applyAlignment="1">
      <alignment horizontal="center" wrapText="1"/>
    </xf>
    <xf numFmtId="0" fontId="46" fillId="0" borderId="30" xfId="0" applyFont="1" applyBorder="1" applyAlignment="1">
      <alignment horizontal="center" wrapText="1"/>
    </xf>
    <xf numFmtId="0" fontId="46" fillId="0" borderId="15" xfId="0" applyFont="1" applyBorder="1" applyAlignment="1">
      <alignment horizontal="left" vertical="top" wrapText="1"/>
    </xf>
    <xf numFmtId="0" fontId="46" fillId="0" borderId="13" xfId="0" applyFont="1" applyBorder="1" applyAlignment="1">
      <alignment horizontal="left" vertical="top" wrapText="1"/>
    </xf>
    <xf numFmtId="0" fontId="46" fillId="0" borderId="15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29" xfId="0" applyFont="1" applyBorder="1" applyAlignment="1">
      <alignment horizontal="center" vertical="top"/>
    </xf>
    <xf numFmtId="0" fontId="46" fillId="0" borderId="16" xfId="0" applyFont="1" applyBorder="1" applyAlignment="1">
      <alignment horizontal="center" vertical="top"/>
    </xf>
    <xf numFmtId="0" fontId="46" fillId="0" borderId="30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46" fillId="0" borderId="29" xfId="0" applyFont="1" applyBorder="1" applyAlignment="1">
      <alignment horizontal="center"/>
    </xf>
    <xf numFmtId="0" fontId="46" fillId="0" borderId="30" xfId="0" applyFont="1" applyBorder="1" applyAlignment="1">
      <alignment horizontal="center"/>
    </xf>
    <xf numFmtId="0" fontId="79" fillId="0" borderId="33" xfId="0" applyFont="1" applyBorder="1" applyAlignment="1">
      <alignment horizontal="left"/>
    </xf>
  </cellXfs>
  <cellStyles count="87">
    <cellStyle name="1 indent" xfId="3" xr:uid="{00000000-0005-0000-0000-000000000000}"/>
    <cellStyle name="2 indents" xfId="4" xr:uid="{00000000-0005-0000-0000-000001000000}"/>
    <cellStyle name="20% - Accent1" xfId="5" xr:uid="{00000000-0005-0000-0000-000002000000}"/>
    <cellStyle name="20% - Accent2" xfId="6" xr:uid="{00000000-0005-0000-0000-000003000000}"/>
    <cellStyle name="20% - Accent3" xfId="7" xr:uid="{00000000-0005-0000-0000-000004000000}"/>
    <cellStyle name="20% - Accent4" xfId="8" xr:uid="{00000000-0005-0000-0000-000005000000}"/>
    <cellStyle name="20% - Accent5" xfId="9" xr:uid="{00000000-0005-0000-0000-000006000000}"/>
    <cellStyle name="20% - Accent6" xfId="10" xr:uid="{00000000-0005-0000-0000-000007000000}"/>
    <cellStyle name="3 indents" xfId="11" xr:uid="{00000000-0005-0000-0000-000008000000}"/>
    <cellStyle name="4 indents" xfId="12" xr:uid="{00000000-0005-0000-0000-000009000000}"/>
    <cellStyle name="40% - Accent1" xfId="13" xr:uid="{00000000-0005-0000-0000-00000A000000}"/>
    <cellStyle name="40% - Accent2" xfId="14" xr:uid="{00000000-0005-0000-0000-00000B000000}"/>
    <cellStyle name="40% - Accent3" xfId="15" xr:uid="{00000000-0005-0000-0000-00000C000000}"/>
    <cellStyle name="40% - Accent4" xfId="16" xr:uid="{00000000-0005-0000-0000-00000D000000}"/>
    <cellStyle name="40% - Accent5" xfId="17" xr:uid="{00000000-0005-0000-0000-00000E000000}"/>
    <cellStyle name="40% - Accent6" xfId="18" xr:uid="{00000000-0005-0000-0000-00000F000000}"/>
    <cellStyle name="5 indents" xfId="19" xr:uid="{00000000-0005-0000-0000-000010000000}"/>
    <cellStyle name="60% - Accent1" xfId="20" xr:uid="{00000000-0005-0000-0000-000011000000}"/>
    <cellStyle name="60% - Accent2" xfId="21" xr:uid="{00000000-0005-0000-0000-000012000000}"/>
    <cellStyle name="60% - Accent3" xfId="22" xr:uid="{00000000-0005-0000-0000-000013000000}"/>
    <cellStyle name="60% - Accent4" xfId="23" xr:uid="{00000000-0005-0000-0000-000014000000}"/>
    <cellStyle name="60% - Accent5" xfId="24" xr:uid="{00000000-0005-0000-0000-000015000000}"/>
    <cellStyle name="60% - Accent6" xfId="25" xr:uid="{00000000-0005-0000-0000-000016000000}"/>
    <cellStyle name="Accent1" xfId="26" xr:uid="{00000000-0005-0000-0000-000017000000}"/>
    <cellStyle name="Accent2" xfId="27" xr:uid="{00000000-0005-0000-0000-000018000000}"/>
    <cellStyle name="Accent3" xfId="28" xr:uid="{00000000-0005-0000-0000-000019000000}"/>
    <cellStyle name="Accent4" xfId="29" xr:uid="{00000000-0005-0000-0000-00001A000000}"/>
    <cellStyle name="Accent5" xfId="30" xr:uid="{00000000-0005-0000-0000-00001B000000}"/>
    <cellStyle name="Accent6" xfId="31" xr:uid="{00000000-0005-0000-0000-00001C000000}"/>
    <cellStyle name="Bad" xfId="32" xr:uid="{00000000-0005-0000-0000-00001D000000}"/>
    <cellStyle name="Calculation" xfId="33" xr:uid="{00000000-0005-0000-0000-00001E000000}"/>
    <cellStyle name="Check Cell" xfId="34" xr:uid="{00000000-0005-0000-0000-00001F000000}"/>
    <cellStyle name="clsAltData" xfId="35" xr:uid="{00000000-0005-0000-0000-000020000000}"/>
    <cellStyle name="clsAltMRVData" xfId="36" xr:uid="{00000000-0005-0000-0000-000021000000}"/>
    <cellStyle name="clsBlank" xfId="37" xr:uid="{00000000-0005-0000-0000-000022000000}"/>
    <cellStyle name="clsColumnHeader" xfId="38" xr:uid="{00000000-0005-0000-0000-000023000000}"/>
    <cellStyle name="clsData" xfId="39" xr:uid="{00000000-0005-0000-0000-000024000000}"/>
    <cellStyle name="clsDefault" xfId="40" xr:uid="{00000000-0005-0000-0000-000025000000}"/>
    <cellStyle name="clsFooter" xfId="41" xr:uid="{00000000-0005-0000-0000-000026000000}"/>
    <cellStyle name="clsIndexTableTitle" xfId="42" xr:uid="{00000000-0005-0000-0000-000027000000}"/>
    <cellStyle name="clsMRVData" xfId="43" xr:uid="{00000000-0005-0000-0000-000028000000}"/>
    <cellStyle name="clsReportFooter" xfId="44" xr:uid="{00000000-0005-0000-0000-000029000000}"/>
    <cellStyle name="clsReportHeader" xfId="45" xr:uid="{00000000-0005-0000-0000-00002A000000}"/>
    <cellStyle name="clsRowHeader" xfId="46" xr:uid="{00000000-0005-0000-0000-00002B000000}"/>
    <cellStyle name="clsScale" xfId="47" xr:uid="{00000000-0005-0000-0000-00002C000000}"/>
    <cellStyle name="clsSection" xfId="48" xr:uid="{00000000-0005-0000-0000-00002D000000}"/>
    <cellStyle name="Comma" xfId="81" xr:uid="{00000000-0005-0000-0000-000000000000}"/>
    <cellStyle name="Comma [0]" xfId="82" xr:uid="{00000000-0005-0000-0000-000001000000}"/>
    <cellStyle name="Currency" xfId="79" xr:uid="{00000000-0005-0000-0000-000002000000}"/>
    <cellStyle name="Currency [0]" xfId="80" xr:uid="{00000000-0005-0000-0000-000003000000}"/>
    <cellStyle name="Date" xfId="49" xr:uid="{00000000-0005-0000-0000-00002E000000}"/>
    <cellStyle name="Euro" xfId="50" xr:uid="{00000000-0005-0000-0000-00002F000000}"/>
    <cellStyle name="Explanatory Text" xfId="51" xr:uid="{00000000-0005-0000-0000-000030000000}"/>
    <cellStyle name="Fixed" xfId="52" xr:uid="{00000000-0005-0000-0000-000031000000}"/>
    <cellStyle name="Good" xfId="53" xr:uid="{00000000-0005-0000-0000-000032000000}"/>
    <cellStyle name="Heading 1" xfId="54" xr:uid="{00000000-0005-0000-0000-000033000000}"/>
    <cellStyle name="Heading 2" xfId="55" xr:uid="{00000000-0005-0000-0000-000034000000}"/>
    <cellStyle name="Heading 3" xfId="56" xr:uid="{00000000-0005-0000-0000-000035000000}"/>
    <cellStyle name="Heading 4" xfId="57" xr:uid="{00000000-0005-0000-0000-000036000000}"/>
    <cellStyle name="HEADING1" xfId="58" xr:uid="{00000000-0005-0000-0000-000037000000}"/>
    <cellStyle name="HEADING2" xfId="59" xr:uid="{00000000-0005-0000-0000-000038000000}"/>
    <cellStyle name="Hipervínculo" xfId="73" builtinId="8"/>
    <cellStyle name="imf-one decimal" xfId="60" xr:uid="{00000000-0005-0000-0000-00003A000000}"/>
    <cellStyle name="imf-zero decimal" xfId="61" xr:uid="{00000000-0005-0000-0000-00003B000000}"/>
    <cellStyle name="Input" xfId="62" xr:uid="{00000000-0005-0000-0000-00003C000000}"/>
    <cellStyle name="Linked Cell" xfId="63" xr:uid="{00000000-0005-0000-0000-00003D000000}"/>
    <cellStyle name="Millares" xfId="74" builtinId="3"/>
    <cellStyle name="Millares 2 59" xfId="86" xr:uid="{73CE91C0-A8D5-4427-9F6A-6621B4DE8AB8}"/>
    <cellStyle name="Normal" xfId="0" builtinId="0"/>
    <cellStyle name="Normal - Style1" xfId="64" xr:uid="{00000000-0005-0000-0000-000040000000}"/>
    <cellStyle name="Normal 2" xfId="65" xr:uid="{00000000-0005-0000-0000-000041000000}"/>
    <cellStyle name="Normal 2 2" xfId="83" xr:uid="{00000000-0005-0000-0000-000007000000}"/>
    <cellStyle name="Normal 2 3" xfId="75" xr:uid="{00000000-0005-0000-0000-000006000000}"/>
    <cellStyle name="Normal 3" xfId="72" xr:uid="{00000000-0005-0000-0000-000042000000}"/>
    <cellStyle name="Normal 3 2" xfId="76" xr:uid="{00000000-0005-0000-0000-000009000000}"/>
    <cellStyle name="Normal 3 3" xfId="85" xr:uid="{00000000-0005-0000-0000-00000A000000}"/>
    <cellStyle name="Normal 3 4" xfId="77" xr:uid="{00000000-0005-0000-0000-000008000000}"/>
    <cellStyle name="Normal 4" xfId="1" xr:uid="{00000000-0005-0000-0000-000043000000}"/>
    <cellStyle name="Normal 6" xfId="84" xr:uid="{00000000-0005-0000-0000-00000B000000}"/>
    <cellStyle name="Normal_CMCA - EMF Armonizadas para Centro América y RD (Spanish) v1" xfId="2" xr:uid="{00000000-0005-0000-0000-000044000000}"/>
    <cellStyle name="Note" xfId="66" xr:uid="{00000000-0005-0000-0000-000045000000}"/>
    <cellStyle name="Output" xfId="67" xr:uid="{00000000-0005-0000-0000-000046000000}"/>
    <cellStyle name="Percent" xfId="78" xr:uid="{00000000-0005-0000-0000-00000C000000}"/>
    <cellStyle name="percentage difference one decimal" xfId="68" xr:uid="{00000000-0005-0000-0000-000047000000}"/>
    <cellStyle name="percentage difference zero decimal" xfId="69" xr:uid="{00000000-0005-0000-0000-000048000000}"/>
    <cellStyle name="Title" xfId="70" xr:uid="{00000000-0005-0000-0000-000049000000}"/>
    <cellStyle name="Warning Text" xfId="71" xr:uid="{00000000-0005-0000-0000-00004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</xdr:row>
      <xdr:rowOff>161925</xdr:rowOff>
    </xdr:from>
    <xdr:to>
      <xdr:col>8</xdr:col>
      <xdr:colOff>28646</xdr:colOff>
      <xdr:row>4</xdr:row>
      <xdr:rowOff>130425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B84DF6-2AF7-4038-B90A-0FB77C46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352425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3705296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E05A03-D68F-4457-BD6D-E7AC2EECA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3714821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66313D-B486-49E2-AF88-27B41C84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3705296</xdr:colOff>
      <xdr:row>2</xdr:row>
      <xdr:rowOff>168525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3727C-D830-4630-A786-6EBA3160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9525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1</xdr:col>
      <xdr:colOff>3752921</xdr:colOff>
      <xdr:row>2</xdr:row>
      <xdr:rowOff>187575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99E464-99B1-458C-9843-53980FA6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4</xdr:col>
      <xdr:colOff>676346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94BF25-921D-42C9-B5B9-E4255FE77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3362396</xdr:colOff>
      <xdr:row>2</xdr:row>
      <xdr:rowOff>159000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EF343A-50CA-4EB8-8998-078B4F77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0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J30"/>
  <sheetViews>
    <sheetView showGridLines="0" topLeftCell="A14" zoomScaleNormal="100" workbookViewId="0">
      <selection activeCell="E31" sqref="E31"/>
    </sheetView>
  </sheetViews>
  <sheetFormatPr baseColWidth="10" defaultColWidth="9.140625" defaultRowHeight="15" x14ac:dyDescent="0.25"/>
  <cols>
    <col min="1" max="16384" width="9.140625" style="3"/>
  </cols>
  <sheetData>
    <row r="7" spans="1:10" ht="18.75" x14ac:dyDescent="0.3">
      <c r="A7" s="208" t="s">
        <v>22</v>
      </c>
      <c r="B7" s="208"/>
      <c r="C7" s="208"/>
      <c r="D7" s="208"/>
      <c r="E7" s="208"/>
      <c r="F7" s="208"/>
      <c r="G7" s="208"/>
      <c r="H7" s="208"/>
      <c r="I7" s="208"/>
      <c r="J7" s="208"/>
    </row>
    <row r="8" spans="1:10" ht="18.75" x14ac:dyDescent="0.3">
      <c r="A8" s="208" t="s">
        <v>23</v>
      </c>
      <c r="B8" s="208"/>
      <c r="C8" s="208"/>
      <c r="D8" s="208"/>
      <c r="E8" s="208"/>
      <c r="F8" s="208"/>
      <c r="G8" s="208"/>
      <c r="H8" s="208"/>
      <c r="I8" s="208"/>
      <c r="J8" s="208"/>
    </row>
    <row r="9" spans="1:10" ht="18.75" x14ac:dyDescent="0.3">
      <c r="A9" s="208"/>
      <c r="B9" s="208"/>
      <c r="C9" s="208"/>
      <c r="D9" s="208"/>
      <c r="E9" s="208"/>
      <c r="F9" s="208"/>
      <c r="G9" s="208"/>
      <c r="H9" s="208"/>
      <c r="I9" s="208"/>
      <c r="J9" s="208"/>
    </row>
    <row r="10" spans="1:10" ht="18.7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8.7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3" spans="1:10" ht="27" x14ac:dyDescent="0.35">
      <c r="A13" s="5" t="s">
        <v>24</v>
      </c>
      <c r="B13" s="6" t="s">
        <v>197</v>
      </c>
    </row>
    <row r="14" spans="1:10" ht="22.5" x14ac:dyDescent="0.3">
      <c r="B14" s="5"/>
      <c r="C14" s="7"/>
    </row>
    <row r="16" spans="1:10" ht="20.25" x14ac:dyDescent="0.3">
      <c r="B16" s="8" t="s">
        <v>25</v>
      </c>
    </row>
    <row r="18" spans="1:10" ht="20.25" x14ac:dyDescent="0.3">
      <c r="B18" s="9"/>
      <c r="C18" s="9"/>
      <c r="D18" s="9"/>
    </row>
    <row r="19" spans="1:10" ht="20.25" x14ac:dyDescent="0.3">
      <c r="B19" s="9" t="s">
        <v>3</v>
      </c>
      <c r="C19" s="9"/>
      <c r="D19" s="9"/>
    </row>
    <row r="20" spans="1:10" ht="20.25" x14ac:dyDescent="0.3">
      <c r="B20" s="11" t="s">
        <v>92</v>
      </c>
      <c r="C20" s="9"/>
      <c r="D20" s="9"/>
    </row>
    <row r="21" spans="1:10" ht="20.25" x14ac:dyDescent="0.3">
      <c r="B21" s="11" t="s">
        <v>93</v>
      </c>
      <c r="C21" s="10"/>
      <c r="D21" s="9"/>
    </row>
    <row r="22" spans="1:10" ht="20.25" x14ac:dyDescent="0.3">
      <c r="B22" s="10" t="s">
        <v>416</v>
      </c>
      <c r="C22" s="10"/>
      <c r="D22" s="9"/>
    </row>
    <row r="23" spans="1:10" ht="20.25" x14ac:dyDescent="0.3">
      <c r="B23" s="10" t="s">
        <v>417</v>
      </c>
      <c r="C23" s="10"/>
      <c r="D23" s="9"/>
    </row>
    <row r="24" spans="1:10" ht="20.25" x14ac:dyDescent="0.3">
      <c r="B24" s="10" t="s">
        <v>21</v>
      </c>
      <c r="C24" s="9"/>
      <c r="D24" s="9"/>
    </row>
    <row r="25" spans="1:10" ht="20.25" x14ac:dyDescent="0.3">
      <c r="B25" s="10" t="s">
        <v>59</v>
      </c>
    </row>
    <row r="30" spans="1:10" ht="35.25" customHeight="1" x14ac:dyDescent="0.25">
      <c r="A30" s="209" t="s">
        <v>26</v>
      </c>
      <c r="B30" s="209"/>
      <c r="C30" s="209"/>
      <c r="D30" s="209"/>
      <c r="E30" s="209"/>
      <c r="F30" s="209"/>
      <c r="G30" s="209"/>
      <c r="H30" s="209"/>
      <c r="I30" s="209"/>
      <c r="J30" s="209"/>
    </row>
  </sheetData>
  <mergeCells count="4">
    <mergeCell ref="A7:J7"/>
    <mergeCell ref="A8:J8"/>
    <mergeCell ref="A9:J9"/>
    <mergeCell ref="A30:J30"/>
  </mergeCells>
  <hyperlinks>
    <hyperlink ref="B24" location="ARLME!A1" display="ACTIVOS DE RESERVA Y LIQUIDEZ EN MONEDA EXTRANJERA" xr:uid="{00000000-0004-0000-0000-000000000000}"/>
    <hyperlink ref="B25" location="DET!A1" display="DEUDA EXTERNA TOTAL" xr:uid="{00000000-0004-0000-0000-000001000000}"/>
    <hyperlink ref="B20" location="BPAnalitica!A1" display="Presentación Analítica " xr:uid="{00000000-0004-0000-0000-000003000000}"/>
    <hyperlink ref="B21" location="BPNormalizada!A1" display="Presentación Normalizada " xr:uid="{00000000-0004-0000-0000-000004000000}"/>
    <hyperlink ref="B22" location="PII!A1" display="POSICION DE INVERSIÓN INTERNACIONAL (PII)" xr:uid="{AB6C26BB-815C-4A9D-9795-5E8C99FBEB9B}"/>
    <hyperlink ref="B23" location="EstadoPII!A1" display="ESTADO INTEGRADO DE PII" xr:uid="{10F1CA1A-19FC-4B1C-9A99-74BDEFBA44BB}"/>
  </hyperlink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Q59"/>
  <sheetViews>
    <sheetView showGridLines="0" zoomScaleNormal="100" workbookViewId="0">
      <pane xSplit="2" ySplit="8" topLeftCell="DC30" activePane="bottomRight" state="frozen"/>
      <selection activeCell="E70" sqref="E70"/>
      <selection pane="topRight" activeCell="E70" sqref="E70"/>
      <selection pane="bottomLeft" activeCell="E70" sqref="E70"/>
      <selection pane="bottomRight" activeCell="B52" sqref="B52"/>
    </sheetView>
  </sheetViews>
  <sheetFormatPr baseColWidth="10" defaultColWidth="11.42578125" defaultRowHeight="15" customHeight="1" x14ac:dyDescent="0.25"/>
  <cols>
    <col min="1" max="1" width="2.7109375" style="56" customWidth="1"/>
    <col min="2" max="2" width="64.85546875" style="32" customWidth="1"/>
    <col min="3" max="65" width="10.7109375" style="32" hidden="1" customWidth="1"/>
    <col min="66" max="66" width="8.42578125" style="32" bestFit="1" customWidth="1"/>
    <col min="67" max="70" width="11.5703125" style="32" customWidth="1"/>
    <col min="71" max="71" width="9.42578125" style="32" customWidth="1"/>
    <col min="72" max="75" width="11.5703125" style="32" customWidth="1"/>
    <col min="76" max="89" width="11.42578125" style="32" customWidth="1"/>
    <col min="90" max="92" width="11.42578125" style="32"/>
    <col min="93" max="97" width="11.42578125" style="32" customWidth="1"/>
    <col min="98" max="102" width="11.42578125" style="32"/>
    <col min="103" max="103" width="11.42578125" style="32" customWidth="1"/>
    <col min="104" max="16384" width="11.42578125" style="32"/>
  </cols>
  <sheetData>
    <row r="4" spans="1:121" ht="15" customHeight="1" x14ac:dyDescent="0.4">
      <c r="A4" s="31"/>
      <c r="BN4" s="33"/>
      <c r="BO4" s="33"/>
    </row>
    <row r="5" spans="1:121" ht="20.25" x14ac:dyDescent="0.3">
      <c r="A5" s="31"/>
      <c r="B5" s="34" t="str">
        <f>UPPER(Indice!B13)&amp;": Presentación Analítica de Balanza de Pagos"</f>
        <v>PANAMÁ: Presentación Analítica de Balanza de Pagos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5"/>
      <c r="BO5" s="35"/>
    </row>
    <row r="6" spans="1:121" ht="15.75" x14ac:dyDescent="0.25">
      <c r="A6" s="31"/>
      <c r="B6" s="36" t="s">
        <v>60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5"/>
      <c r="BO6" s="35"/>
    </row>
    <row r="7" spans="1:121" ht="15" customHeight="1" thickBot="1" x14ac:dyDescent="0.3">
      <c r="A7" s="31"/>
      <c r="BN7" s="35"/>
      <c r="BO7" s="35"/>
    </row>
    <row r="8" spans="1:121" s="39" customFormat="1" ht="15" customHeight="1" thickBot="1" x14ac:dyDescent="0.25">
      <c r="A8" s="37"/>
      <c r="B8" s="38"/>
      <c r="C8" s="26" t="s">
        <v>477</v>
      </c>
      <c r="D8" s="26" t="s">
        <v>478</v>
      </c>
      <c r="E8" s="26" t="s">
        <v>479</v>
      </c>
      <c r="F8" s="26" t="s">
        <v>480</v>
      </c>
      <c r="G8" s="26" t="s">
        <v>481</v>
      </c>
      <c r="H8" s="26" t="s">
        <v>482</v>
      </c>
      <c r="I8" s="26" t="s">
        <v>483</v>
      </c>
      <c r="J8" s="26" t="s">
        <v>484</v>
      </c>
      <c r="K8" s="26" t="s">
        <v>485</v>
      </c>
      <c r="L8" s="26" t="s">
        <v>486</v>
      </c>
      <c r="M8" s="26" t="s">
        <v>487</v>
      </c>
      <c r="N8" s="26" t="s">
        <v>488</v>
      </c>
      <c r="O8" s="26" t="s">
        <v>489</v>
      </c>
      <c r="P8" s="26" t="s">
        <v>490</v>
      </c>
      <c r="Q8" s="26" t="s">
        <v>491</v>
      </c>
      <c r="R8" s="26" t="s">
        <v>492</v>
      </c>
      <c r="S8" s="26" t="s">
        <v>493</v>
      </c>
      <c r="T8" s="26" t="s">
        <v>494</v>
      </c>
      <c r="U8" s="26" t="s">
        <v>495</v>
      </c>
      <c r="V8" s="26" t="s">
        <v>496</v>
      </c>
      <c r="W8" s="26" t="s">
        <v>497</v>
      </c>
      <c r="X8" s="26" t="s">
        <v>498</v>
      </c>
      <c r="Y8" s="26" t="s">
        <v>499</v>
      </c>
      <c r="Z8" s="26" t="s">
        <v>500</v>
      </c>
      <c r="AA8" s="26" t="s">
        <v>501</v>
      </c>
      <c r="AB8" s="26" t="s">
        <v>502</v>
      </c>
      <c r="AC8" s="26" t="s">
        <v>503</v>
      </c>
      <c r="AD8" s="26" t="s">
        <v>504</v>
      </c>
      <c r="AE8" s="26" t="s">
        <v>505</v>
      </c>
      <c r="AF8" s="26" t="s">
        <v>506</v>
      </c>
      <c r="AG8" s="26" t="s">
        <v>507</v>
      </c>
      <c r="AH8" s="26" t="s">
        <v>508</v>
      </c>
      <c r="AI8" s="26" t="s">
        <v>509</v>
      </c>
      <c r="AJ8" s="26" t="s">
        <v>510</v>
      </c>
      <c r="AK8" s="26" t="s">
        <v>511</v>
      </c>
      <c r="AL8" s="26" t="s">
        <v>512</v>
      </c>
      <c r="AM8" s="26" t="s">
        <v>513</v>
      </c>
      <c r="AN8" s="26" t="s">
        <v>514</v>
      </c>
      <c r="AO8" s="26" t="s">
        <v>515</v>
      </c>
      <c r="AP8" s="26" t="s">
        <v>516</v>
      </c>
      <c r="AQ8" s="26" t="s">
        <v>517</v>
      </c>
      <c r="AR8" s="26" t="s">
        <v>518</v>
      </c>
      <c r="AS8" s="26" t="s">
        <v>519</v>
      </c>
      <c r="AT8" s="26" t="s">
        <v>520</v>
      </c>
      <c r="AU8" s="26" t="s">
        <v>521</v>
      </c>
      <c r="AV8" s="26" t="s">
        <v>522</v>
      </c>
      <c r="AW8" s="26" t="s">
        <v>523</v>
      </c>
      <c r="AX8" s="26" t="s">
        <v>524</v>
      </c>
      <c r="AY8" s="26" t="s">
        <v>525</v>
      </c>
      <c r="AZ8" s="26" t="s">
        <v>526</v>
      </c>
      <c r="BA8" s="26" t="s">
        <v>527</v>
      </c>
      <c r="BB8" s="26" t="s">
        <v>528</v>
      </c>
      <c r="BC8" s="26" t="s">
        <v>529</v>
      </c>
      <c r="BD8" s="26" t="s">
        <v>530</v>
      </c>
      <c r="BE8" s="26" t="s">
        <v>531</v>
      </c>
      <c r="BF8" s="26" t="s">
        <v>532</v>
      </c>
      <c r="BG8" s="26" t="s">
        <v>533</v>
      </c>
      <c r="BH8" s="26" t="s">
        <v>534</v>
      </c>
      <c r="BI8" s="26" t="s">
        <v>535</v>
      </c>
      <c r="BJ8" s="26" t="s">
        <v>536</v>
      </c>
      <c r="BK8" s="26" t="s">
        <v>537</v>
      </c>
      <c r="BL8" s="26" t="s">
        <v>538</v>
      </c>
      <c r="BM8" s="26" t="s">
        <v>539</v>
      </c>
      <c r="BN8" s="122" t="s">
        <v>422</v>
      </c>
      <c r="BO8" s="122" t="s">
        <v>423</v>
      </c>
      <c r="BP8" s="122" t="s">
        <v>424</v>
      </c>
      <c r="BQ8" s="122" t="s">
        <v>425</v>
      </c>
      <c r="BR8" s="122" t="s">
        <v>426</v>
      </c>
      <c r="BS8" s="122" t="s">
        <v>427</v>
      </c>
      <c r="BT8" s="122" t="s">
        <v>428</v>
      </c>
      <c r="BU8" s="122" t="s">
        <v>429</v>
      </c>
      <c r="BV8" s="122" t="s">
        <v>430</v>
      </c>
      <c r="BW8" s="122" t="s">
        <v>431</v>
      </c>
      <c r="BX8" s="122" t="s">
        <v>432</v>
      </c>
      <c r="BY8" s="122" t="s">
        <v>433</v>
      </c>
      <c r="BZ8" s="122" t="s">
        <v>434</v>
      </c>
      <c r="CA8" s="122" t="s">
        <v>435</v>
      </c>
      <c r="CB8" s="122" t="s">
        <v>436</v>
      </c>
      <c r="CC8" s="122" t="s">
        <v>437</v>
      </c>
      <c r="CD8" s="122" t="s">
        <v>438</v>
      </c>
      <c r="CE8" s="122" t="s">
        <v>439</v>
      </c>
      <c r="CF8" s="122" t="s">
        <v>440</v>
      </c>
      <c r="CG8" s="122" t="s">
        <v>441</v>
      </c>
      <c r="CH8" s="122" t="s">
        <v>442</v>
      </c>
      <c r="CI8" s="122" t="s">
        <v>443</v>
      </c>
      <c r="CJ8" s="122" t="s">
        <v>444</v>
      </c>
      <c r="CK8" s="122" t="s">
        <v>445</v>
      </c>
      <c r="CL8" s="122" t="s">
        <v>446</v>
      </c>
      <c r="CM8" s="122" t="s">
        <v>447</v>
      </c>
      <c r="CN8" s="122" t="s">
        <v>448</v>
      </c>
      <c r="CO8" s="122" t="s">
        <v>449</v>
      </c>
      <c r="CP8" s="122" t="s">
        <v>450</v>
      </c>
      <c r="CQ8" s="122" t="s">
        <v>451</v>
      </c>
      <c r="CR8" s="122" t="s">
        <v>452</v>
      </c>
      <c r="CS8" s="122" t="s">
        <v>453</v>
      </c>
      <c r="CT8" s="122" t="s">
        <v>454</v>
      </c>
      <c r="CU8" s="122" t="s">
        <v>455</v>
      </c>
      <c r="CV8" s="122" t="s">
        <v>456</v>
      </c>
      <c r="CW8" s="122" t="s">
        <v>457</v>
      </c>
      <c r="CX8" s="122" t="s">
        <v>458</v>
      </c>
      <c r="CY8" s="122" t="s">
        <v>459</v>
      </c>
      <c r="CZ8" s="122" t="s">
        <v>460</v>
      </c>
      <c r="DA8" s="122" t="s">
        <v>461</v>
      </c>
      <c r="DB8" s="122" t="s">
        <v>462</v>
      </c>
      <c r="DC8" s="122" t="s">
        <v>463</v>
      </c>
      <c r="DD8" s="122" t="s">
        <v>464</v>
      </c>
      <c r="DE8" s="122" t="s">
        <v>465</v>
      </c>
      <c r="DF8" s="122" t="s">
        <v>473</v>
      </c>
      <c r="DG8" s="122" t="s">
        <v>476</v>
      </c>
      <c r="DH8" s="122" t="s">
        <v>540</v>
      </c>
      <c r="DI8" s="122" t="s">
        <v>541</v>
      </c>
      <c r="DJ8" s="122" t="s">
        <v>544</v>
      </c>
      <c r="DK8" s="122" t="s">
        <v>545</v>
      </c>
      <c r="DL8" s="122" t="s">
        <v>546</v>
      </c>
      <c r="DM8" s="122" t="s">
        <v>547</v>
      </c>
      <c r="DN8" s="122" t="s">
        <v>550</v>
      </c>
      <c r="DO8" s="122" t="s">
        <v>597</v>
      </c>
      <c r="DP8" s="122" t="s">
        <v>598</v>
      </c>
      <c r="DQ8" s="122" t="s">
        <v>599</v>
      </c>
    </row>
    <row r="9" spans="1:121" ht="15" customHeight="1" x14ac:dyDescent="0.25">
      <c r="A9" s="31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1"/>
      <c r="BO9" s="42"/>
      <c r="BP9" s="40"/>
      <c r="BQ9" s="40"/>
      <c r="BR9" s="40"/>
      <c r="BS9" s="40"/>
      <c r="CL9" s="62"/>
      <c r="CM9" s="62"/>
      <c r="CN9" s="62"/>
    </row>
    <row r="10" spans="1:121" s="39" customFormat="1" ht="15" customHeight="1" x14ac:dyDescent="0.2">
      <c r="A10" s="37"/>
      <c r="B10" s="58" t="s">
        <v>94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43">
        <v>-506.60000000000048</v>
      </c>
      <c r="BO10" s="43">
        <v>-156.60000000000014</v>
      </c>
      <c r="BP10" s="43">
        <v>220.2</v>
      </c>
      <c r="BQ10" s="43">
        <v>230.80000000000027</v>
      </c>
      <c r="BR10" s="43">
        <v>-761.70000000000027</v>
      </c>
      <c r="BS10" s="43">
        <v>-898.39999999999986</v>
      </c>
      <c r="BT10" s="43">
        <v>-1188.3</v>
      </c>
      <c r="BU10" s="43">
        <v>-264.49999999999983</v>
      </c>
      <c r="BV10" s="43">
        <v>-1154.9000000000005</v>
      </c>
      <c r="BW10" s="43">
        <v>-1232.7999999999997</v>
      </c>
      <c r="BX10" s="43">
        <v>-1413.9</v>
      </c>
      <c r="BY10" s="43">
        <v>-721</v>
      </c>
      <c r="BZ10" s="43">
        <v>-456.29999999999984</v>
      </c>
      <c r="CA10" s="43">
        <v>-851.99999999999898</v>
      </c>
      <c r="CB10" s="43">
        <v>-1710.3000000000002</v>
      </c>
      <c r="CC10" s="43">
        <v>-716.49999999999807</v>
      </c>
      <c r="CD10" s="43">
        <v>-906.19999999999982</v>
      </c>
      <c r="CE10" s="43">
        <v>-1163.0999999999999</v>
      </c>
      <c r="CF10" s="43">
        <v>-989.59999999999968</v>
      </c>
      <c r="CG10" s="43">
        <v>-1024.8000000000002</v>
      </c>
      <c r="CH10" s="43">
        <v>-1393.1000000000001</v>
      </c>
      <c r="CI10" s="43">
        <v>-1480.8999999999994</v>
      </c>
      <c r="CJ10" s="43">
        <v>-2176.7000000000007</v>
      </c>
      <c r="CK10" s="43">
        <v>-1626.4999999999998</v>
      </c>
      <c r="CL10" s="43">
        <v>-1213.2999999999997</v>
      </c>
      <c r="CM10" s="43">
        <v>-1001.9999999999998</v>
      </c>
      <c r="CN10" s="43">
        <v>-1904.7999999999995</v>
      </c>
      <c r="CO10" s="43">
        <v>-728.3</v>
      </c>
      <c r="CP10" s="43">
        <v>-999.46814631999951</v>
      </c>
      <c r="CQ10" s="43">
        <v>-994.48616271999958</v>
      </c>
      <c r="CR10" s="43">
        <v>-1493.7632198699991</v>
      </c>
      <c r="CS10" s="43">
        <v>-1019.9520536100013</v>
      </c>
      <c r="CT10" s="43">
        <v>-847.81634460999885</v>
      </c>
      <c r="CU10" s="43">
        <v>-571.7324905700001</v>
      </c>
      <c r="CV10" s="43">
        <v>-1309.9739510099998</v>
      </c>
      <c r="CW10" s="43">
        <v>-1015.9221345600008</v>
      </c>
      <c r="CX10" s="43">
        <v>-1556.8389303999995</v>
      </c>
      <c r="CY10" s="43">
        <v>-660.54102970000031</v>
      </c>
      <c r="CZ10" s="43">
        <v>-1607.7694127400005</v>
      </c>
      <c r="DA10" s="43">
        <v>-1480.8233291899992</v>
      </c>
      <c r="DB10" s="43">
        <v>-1108.4348180999998</v>
      </c>
      <c r="DC10" s="43">
        <v>-1592.1998139900006</v>
      </c>
      <c r="DD10" s="43">
        <v>-632.99942113999862</v>
      </c>
      <c r="DE10" s="43">
        <v>-691.62609427999917</v>
      </c>
      <c r="DF10" s="43">
        <v>-4.7049200200000882</v>
      </c>
      <c r="DG10" s="43">
        <v>-30.681223089999776</v>
      </c>
      <c r="DH10" s="43">
        <v>-362.72445454999996</v>
      </c>
      <c r="DI10" s="43">
        <v>208.85634855000001</v>
      </c>
      <c r="DJ10" s="43">
        <v>-371.98541523999972</v>
      </c>
      <c r="DK10" s="43">
        <v>-322.77652802999972</v>
      </c>
      <c r="DL10" s="43">
        <v>-657.98702026999945</v>
      </c>
      <c r="DM10" s="43">
        <v>-697.91750920999971</v>
      </c>
      <c r="DN10" s="43">
        <v>-648.05116512000063</v>
      </c>
      <c r="DO10" s="43">
        <v>209.09656450999901</v>
      </c>
      <c r="DP10" s="43">
        <v>-3016.840144169998</v>
      </c>
      <c r="DQ10" s="43">
        <v>454.31136622000093</v>
      </c>
    </row>
    <row r="11" spans="1:121" ht="15" customHeight="1" x14ac:dyDescent="0.25">
      <c r="A11" s="45"/>
      <c r="B11" s="46" t="s">
        <v>95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7">
        <v>2667.2</v>
      </c>
      <c r="BO11" s="47">
        <v>3185.7</v>
      </c>
      <c r="BP11" s="47">
        <v>3932.5</v>
      </c>
      <c r="BQ11" s="47">
        <v>3377.4</v>
      </c>
      <c r="BR11" s="47">
        <v>3116.1</v>
      </c>
      <c r="BS11" s="47">
        <v>3344.3</v>
      </c>
      <c r="BT11" s="47">
        <v>3557.9</v>
      </c>
      <c r="BU11" s="47">
        <v>4127.7</v>
      </c>
      <c r="BV11" s="47">
        <v>4001.5</v>
      </c>
      <c r="BW11" s="47">
        <v>4414.7</v>
      </c>
      <c r="BX11" s="47">
        <v>5564.2</v>
      </c>
      <c r="BY11" s="47">
        <v>5095.8</v>
      </c>
      <c r="BZ11" s="47">
        <v>5388.7</v>
      </c>
      <c r="CA11" s="47">
        <v>4998.7000000000007</v>
      </c>
      <c r="CB11" s="47">
        <v>5342.8</v>
      </c>
      <c r="CC11" s="47">
        <v>5391.7000000000007</v>
      </c>
      <c r="CD11" s="47">
        <v>4745.6000000000004</v>
      </c>
      <c r="CE11" s="47">
        <v>4658.1000000000004</v>
      </c>
      <c r="CF11" s="47">
        <v>5427.2000000000007</v>
      </c>
      <c r="CG11" s="47">
        <v>4772.1000000000004</v>
      </c>
      <c r="CH11" s="47">
        <v>3665.2</v>
      </c>
      <c r="CI11" s="47">
        <v>4403.6000000000004</v>
      </c>
      <c r="CJ11" s="47">
        <v>4665.3999999999996</v>
      </c>
      <c r="CK11" s="47">
        <v>4106.6000000000004</v>
      </c>
      <c r="CL11" s="48">
        <v>3601.8</v>
      </c>
      <c r="CM11" s="48">
        <v>3517.8</v>
      </c>
      <c r="CN11" s="48">
        <v>3609.8</v>
      </c>
      <c r="CO11" s="48">
        <v>3479.2</v>
      </c>
      <c r="CP11" s="48">
        <v>2685.8885999999998</v>
      </c>
      <c r="CQ11" s="48">
        <v>3453.2010999999998</v>
      </c>
      <c r="CR11" s="48">
        <v>3515.5308000000005</v>
      </c>
      <c r="CS11" s="48">
        <v>3278.2294000000002</v>
      </c>
      <c r="CT11" s="48">
        <v>3366.2439992</v>
      </c>
      <c r="CU11" s="48">
        <v>3636.1223057799998</v>
      </c>
      <c r="CV11" s="48">
        <v>3236.0695827399995</v>
      </c>
      <c r="CW11" s="48">
        <v>3579.0097600499998</v>
      </c>
      <c r="CX11" s="48">
        <v>3813.0096653199998</v>
      </c>
      <c r="CY11" s="48">
        <v>3925.3402990499999</v>
      </c>
      <c r="CZ11" s="48">
        <v>3739.6643242399996</v>
      </c>
      <c r="DA11" s="48">
        <v>3273.97331605</v>
      </c>
      <c r="DB11" s="48">
        <v>3269.5357599300005</v>
      </c>
      <c r="DC11" s="48">
        <v>3576.3450893099998</v>
      </c>
      <c r="DD11" s="48">
        <v>3856.2090172200005</v>
      </c>
      <c r="DE11" s="48">
        <v>3943.3920374000004</v>
      </c>
      <c r="DF11" s="48">
        <v>3069.6206909799998</v>
      </c>
      <c r="DG11" s="48">
        <v>2088.8775265200002</v>
      </c>
      <c r="DH11" s="48">
        <v>3156.17413777</v>
      </c>
      <c r="DI11" s="48">
        <v>3285.9986695900002</v>
      </c>
      <c r="DJ11" s="48">
        <v>3792.2411013800001</v>
      </c>
      <c r="DK11" s="48">
        <v>3865.0838006700001</v>
      </c>
      <c r="DL11" s="48">
        <v>4276.9160662200002</v>
      </c>
      <c r="DM11" s="48">
        <v>4755.5561950900001</v>
      </c>
      <c r="DN11" s="48">
        <v>4926.1134366599999</v>
      </c>
      <c r="DO11" s="48">
        <v>5483.5417384299999</v>
      </c>
      <c r="DP11" s="48">
        <v>5262.4190813200012</v>
      </c>
      <c r="DQ11" s="48">
        <v>5177.9958770800013</v>
      </c>
    </row>
    <row r="12" spans="1:121" ht="15" customHeight="1" x14ac:dyDescent="0.25">
      <c r="A12" s="45"/>
      <c r="B12" s="46" t="s">
        <v>96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7">
        <v>3593.8</v>
      </c>
      <c r="BO12" s="47">
        <v>3886.7</v>
      </c>
      <c r="BP12" s="47">
        <v>3990</v>
      </c>
      <c r="BQ12" s="47">
        <v>3886.7</v>
      </c>
      <c r="BR12" s="47">
        <v>3987.9</v>
      </c>
      <c r="BS12" s="47">
        <v>4647.5</v>
      </c>
      <c r="BT12" s="47">
        <v>4967.2</v>
      </c>
      <c r="BU12" s="47">
        <v>5106.8999999999996</v>
      </c>
      <c r="BV12" s="47">
        <v>5568.1</v>
      </c>
      <c r="BW12" s="47">
        <v>6136.7</v>
      </c>
      <c r="BX12" s="47">
        <v>7477.7</v>
      </c>
      <c r="BY12" s="47">
        <v>6479</v>
      </c>
      <c r="BZ12" s="47">
        <v>6471.9</v>
      </c>
      <c r="CA12" s="47">
        <v>6729.0999999999995</v>
      </c>
      <c r="CB12" s="47">
        <v>7707.5</v>
      </c>
      <c r="CC12" s="47">
        <v>6853.1999999999989</v>
      </c>
      <c r="CD12" s="47">
        <v>6395.7</v>
      </c>
      <c r="CE12" s="47">
        <v>6568.9</v>
      </c>
      <c r="CF12" s="47">
        <v>7157.8</v>
      </c>
      <c r="CG12" s="47">
        <v>6371</v>
      </c>
      <c r="CH12" s="47">
        <v>5609.2</v>
      </c>
      <c r="CI12" s="47">
        <v>6659.5</v>
      </c>
      <c r="CJ12" s="47">
        <v>7179.3</v>
      </c>
      <c r="CK12" s="47">
        <v>6335.1</v>
      </c>
      <c r="CL12" s="48">
        <v>5680</v>
      </c>
      <c r="CM12" s="48">
        <v>5429.7</v>
      </c>
      <c r="CN12" s="48">
        <v>6158.2</v>
      </c>
      <c r="CO12" s="48">
        <v>5273.9</v>
      </c>
      <c r="CP12" s="48">
        <v>4559.4669999999996</v>
      </c>
      <c r="CQ12" s="48">
        <v>5242.7740999999996</v>
      </c>
      <c r="CR12" s="48">
        <v>5578.9139999999998</v>
      </c>
      <c r="CS12" s="48">
        <v>5312.6014000000005</v>
      </c>
      <c r="CT12" s="48">
        <v>5431.6893409999993</v>
      </c>
      <c r="CU12" s="48">
        <v>5596.6509379999998</v>
      </c>
      <c r="CV12" s="48">
        <v>5456.9059429999988</v>
      </c>
      <c r="CW12" s="48">
        <v>5801.0198440000004</v>
      </c>
      <c r="CX12" s="48">
        <v>5937.2557441499994</v>
      </c>
      <c r="CY12" s="48">
        <v>6020.7760708599999</v>
      </c>
      <c r="CZ12" s="48">
        <v>6209.1210802200003</v>
      </c>
      <c r="DA12" s="48">
        <v>5792.23594392</v>
      </c>
      <c r="DB12" s="48">
        <v>5468.3226064399996</v>
      </c>
      <c r="DC12" s="48">
        <v>5903.2676796700007</v>
      </c>
      <c r="DD12" s="48">
        <v>5572.8981856699993</v>
      </c>
      <c r="DE12" s="48">
        <v>5233.1546365200002</v>
      </c>
      <c r="DF12" s="48">
        <v>3987.4948495200001</v>
      </c>
      <c r="DG12" s="48">
        <v>3035.8162277599999</v>
      </c>
      <c r="DH12" s="48">
        <v>3517.3727735500001</v>
      </c>
      <c r="DI12" s="48">
        <v>3861.5368843400001</v>
      </c>
      <c r="DJ12" s="48">
        <v>4252.6923472099998</v>
      </c>
      <c r="DK12" s="48">
        <v>4671.5660481699997</v>
      </c>
      <c r="DL12" s="48">
        <v>5327.2689498099999</v>
      </c>
      <c r="DM12" s="48">
        <v>6029.1403903299997</v>
      </c>
      <c r="DN12" s="48">
        <v>6506.4413521900005</v>
      </c>
      <c r="DO12" s="48">
        <v>6818.6387255400005</v>
      </c>
      <c r="DP12" s="48">
        <v>9762.7140326799981</v>
      </c>
      <c r="DQ12" s="48">
        <v>7061.7146555499994</v>
      </c>
    </row>
    <row r="13" spans="1:121" ht="15" customHeight="1" x14ac:dyDescent="0.25">
      <c r="A13" s="45"/>
      <c r="B13" s="46" t="s">
        <v>97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7">
        <v>1383.8</v>
      </c>
      <c r="BO13" s="47">
        <v>1296.8</v>
      </c>
      <c r="BP13" s="47">
        <v>1331.9</v>
      </c>
      <c r="BQ13" s="47">
        <v>1482.3</v>
      </c>
      <c r="BR13" s="47">
        <v>1475.1</v>
      </c>
      <c r="BS13" s="47">
        <v>1473.6</v>
      </c>
      <c r="BT13" s="47">
        <v>1608.6</v>
      </c>
      <c r="BU13" s="47">
        <v>1854.7</v>
      </c>
      <c r="BV13" s="47">
        <v>1985.6</v>
      </c>
      <c r="BW13" s="47">
        <v>1901.4</v>
      </c>
      <c r="BX13" s="47">
        <v>2043.4</v>
      </c>
      <c r="BY13" s="47">
        <v>2178.1</v>
      </c>
      <c r="BZ13" s="47">
        <v>2457</v>
      </c>
      <c r="CA13" s="47">
        <v>2374</v>
      </c>
      <c r="CB13" s="47">
        <v>2538.7999999999997</v>
      </c>
      <c r="CC13" s="47">
        <v>2600.2000000000003</v>
      </c>
      <c r="CD13" s="47">
        <v>2696.2</v>
      </c>
      <c r="CE13" s="47">
        <v>2546.4999999999995</v>
      </c>
      <c r="CF13" s="47">
        <v>2806.2</v>
      </c>
      <c r="CG13" s="47">
        <v>2751.5999999999995</v>
      </c>
      <c r="CH13" s="47">
        <v>3092.6</v>
      </c>
      <c r="CI13" s="47">
        <v>2806.9</v>
      </c>
      <c r="CJ13" s="47">
        <v>2659.3</v>
      </c>
      <c r="CK13" s="47">
        <v>2878.8</v>
      </c>
      <c r="CL13" s="48">
        <v>3120.5</v>
      </c>
      <c r="CM13" s="48">
        <v>2937.5</v>
      </c>
      <c r="CN13" s="48">
        <v>2894.9</v>
      </c>
      <c r="CO13" s="48">
        <v>2912.6</v>
      </c>
      <c r="CP13" s="48">
        <v>3173.3221096700004</v>
      </c>
      <c r="CQ13" s="48">
        <v>2986.2377943100005</v>
      </c>
      <c r="CR13" s="48">
        <v>2970.5535278299999</v>
      </c>
      <c r="CS13" s="48">
        <v>3144.9745019999991</v>
      </c>
      <c r="CT13" s="48">
        <v>3476.3320728000003</v>
      </c>
      <c r="CU13" s="48">
        <v>3342.6310533599999</v>
      </c>
      <c r="CV13" s="48">
        <v>3215.6312342899996</v>
      </c>
      <c r="CW13" s="48">
        <v>3299.2128647</v>
      </c>
      <c r="CX13" s="48">
        <v>3616.6493784499994</v>
      </c>
      <c r="CY13" s="48">
        <v>3438.4081667099999</v>
      </c>
      <c r="CZ13" s="48">
        <v>3249.1047471900001</v>
      </c>
      <c r="DA13" s="48">
        <v>3242.5296297800005</v>
      </c>
      <c r="DB13" s="48">
        <v>3629.9417488399995</v>
      </c>
      <c r="DC13" s="48">
        <v>3428.20524991</v>
      </c>
      <c r="DD13" s="48">
        <v>3373.8669565999999</v>
      </c>
      <c r="DE13" s="48">
        <v>3302.3390322600007</v>
      </c>
      <c r="DF13" s="48">
        <v>3170.7083629600002</v>
      </c>
      <c r="DG13" s="48">
        <v>1467.45127686</v>
      </c>
      <c r="DH13" s="48">
        <v>1527.6352275700001</v>
      </c>
      <c r="DI13" s="48">
        <v>2025.73614765</v>
      </c>
      <c r="DJ13" s="48">
        <v>2173.1821275699999</v>
      </c>
      <c r="DK13" s="48">
        <v>2428.87698073</v>
      </c>
      <c r="DL13" s="48">
        <v>2905.7542688600001</v>
      </c>
      <c r="DM13" s="48">
        <v>3140.4914429400001</v>
      </c>
      <c r="DN13" s="48">
        <v>3470.3085546900002</v>
      </c>
      <c r="DO13" s="48">
        <v>3715.5531545799995</v>
      </c>
      <c r="DP13" s="48">
        <v>3925.9945924799995</v>
      </c>
      <c r="DQ13" s="48">
        <v>4182.959262299999</v>
      </c>
    </row>
    <row r="14" spans="1:121" ht="15" customHeight="1" x14ac:dyDescent="0.25">
      <c r="A14" s="45"/>
      <c r="B14" s="46" t="s">
        <v>98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7">
        <v>582.4</v>
      </c>
      <c r="BO14" s="47">
        <v>482.5</v>
      </c>
      <c r="BP14" s="47">
        <v>512</v>
      </c>
      <c r="BQ14" s="47">
        <v>614</v>
      </c>
      <c r="BR14" s="47">
        <v>621.6</v>
      </c>
      <c r="BS14" s="47">
        <v>665.2</v>
      </c>
      <c r="BT14" s="47">
        <v>731.5</v>
      </c>
      <c r="BU14" s="47">
        <v>769.5</v>
      </c>
      <c r="BV14" s="47">
        <v>1052.3</v>
      </c>
      <c r="BW14" s="47">
        <v>1055</v>
      </c>
      <c r="BX14" s="47">
        <v>970.7</v>
      </c>
      <c r="BY14" s="47">
        <v>1224.5</v>
      </c>
      <c r="BZ14" s="47">
        <v>1002.9</v>
      </c>
      <c r="CA14" s="47">
        <v>987.9000000000002</v>
      </c>
      <c r="CB14" s="47">
        <v>1102.6999999999998</v>
      </c>
      <c r="CC14" s="47">
        <v>1317.3</v>
      </c>
      <c r="CD14" s="47">
        <v>1084.2</v>
      </c>
      <c r="CE14" s="47">
        <v>1236.1000000000001</v>
      </c>
      <c r="CF14" s="47">
        <v>1301.0000000000002</v>
      </c>
      <c r="CG14" s="47">
        <v>1521.1</v>
      </c>
      <c r="CH14" s="47">
        <v>1291.9000000000001</v>
      </c>
      <c r="CI14" s="47">
        <v>1112.0999999999999</v>
      </c>
      <c r="CJ14" s="47">
        <v>1173.4000000000001</v>
      </c>
      <c r="CK14" s="47">
        <v>1363.2</v>
      </c>
      <c r="CL14" s="48">
        <v>1322.1</v>
      </c>
      <c r="CM14" s="48">
        <v>1088.2</v>
      </c>
      <c r="CN14" s="48">
        <v>1178.5999999999999</v>
      </c>
      <c r="CO14" s="48">
        <v>1234.9000000000001</v>
      </c>
      <c r="CP14" s="48">
        <v>1189.4037827500001</v>
      </c>
      <c r="CQ14" s="48">
        <v>1163.8419391599998</v>
      </c>
      <c r="CR14" s="48">
        <v>1174.4380179499999</v>
      </c>
      <c r="CS14" s="48">
        <v>1252.9587339499999</v>
      </c>
      <c r="CT14" s="48">
        <v>1228.1701692799998</v>
      </c>
      <c r="CU14" s="48">
        <v>1110.70962592</v>
      </c>
      <c r="CV14" s="48">
        <v>1138.43000981</v>
      </c>
      <c r="CW14" s="48">
        <v>1195.9412105900003</v>
      </c>
      <c r="CX14" s="48">
        <v>1478.0432479799997</v>
      </c>
      <c r="CY14" s="48">
        <v>1099.4656382800001</v>
      </c>
      <c r="CZ14" s="48">
        <v>1237.2341212399999</v>
      </c>
      <c r="DA14" s="48">
        <v>1393.96972362</v>
      </c>
      <c r="DB14" s="48">
        <v>1367.7485159200003</v>
      </c>
      <c r="DC14" s="48">
        <v>1288.2500042199997</v>
      </c>
      <c r="DD14" s="48">
        <v>1238.6669309099998</v>
      </c>
      <c r="DE14" s="48">
        <v>1218.07376142</v>
      </c>
      <c r="DF14" s="48">
        <v>1197.05009148</v>
      </c>
      <c r="DG14" s="48">
        <v>470.15899323000002</v>
      </c>
      <c r="DH14" s="48">
        <v>735.56355516999997</v>
      </c>
      <c r="DI14" s="48">
        <v>809.23175257000003</v>
      </c>
      <c r="DJ14" s="48">
        <v>871.12519039999995</v>
      </c>
      <c r="DK14" s="48">
        <v>948.53479987000003</v>
      </c>
      <c r="DL14" s="48">
        <v>1063.56616525</v>
      </c>
      <c r="DM14" s="48">
        <v>1260.12230047</v>
      </c>
      <c r="DN14" s="48">
        <v>1350.5324394699999</v>
      </c>
      <c r="DO14" s="48">
        <v>1348.8060810699999</v>
      </c>
      <c r="DP14" s="48">
        <v>1452.8274758</v>
      </c>
      <c r="DQ14" s="48">
        <v>1390.6480148399999</v>
      </c>
    </row>
    <row r="15" spans="1:121" ht="15" customHeight="1" x14ac:dyDescent="0.25">
      <c r="A15" s="45"/>
      <c r="B15" s="49" t="s">
        <v>99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7">
        <v>-125.20000000000039</v>
      </c>
      <c r="BO15" s="47">
        <v>113.29999999999995</v>
      </c>
      <c r="BP15" s="47">
        <v>762.40000000000009</v>
      </c>
      <c r="BQ15" s="47">
        <v>359.00000000000023</v>
      </c>
      <c r="BR15" s="47">
        <v>-18.300000000000296</v>
      </c>
      <c r="BS15" s="47">
        <v>-494.79999999999995</v>
      </c>
      <c r="BT15" s="47">
        <v>-532.19999999999982</v>
      </c>
      <c r="BU15" s="47">
        <v>106.00000000000023</v>
      </c>
      <c r="BV15" s="47">
        <v>-633.30000000000041</v>
      </c>
      <c r="BW15" s="47">
        <v>-875.59999999999991</v>
      </c>
      <c r="BX15" s="47">
        <v>-840.8</v>
      </c>
      <c r="BY15" s="47">
        <v>-429.59999999999991</v>
      </c>
      <c r="BZ15" s="47">
        <v>370.9000000000002</v>
      </c>
      <c r="CA15" s="47">
        <v>-344.29999999999893</v>
      </c>
      <c r="CB15" s="47">
        <v>-928.59999999999991</v>
      </c>
      <c r="CC15" s="47">
        <v>-178.59999999999786</v>
      </c>
      <c r="CD15" s="47">
        <v>-38.099999999999682</v>
      </c>
      <c r="CE15" s="47">
        <v>-600.39999999999986</v>
      </c>
      <c r="CF15" s="47">
        <v>-225.39999999999986</v>
      </c>
      <c r="CG15" s="47">
        <v>-368.40000000000009</v>
      </c>
      <c r="CH15" s="47">
        <v>-143.30000000000018</v>
      </c>
      <c r="CI15" s="47">
        <v>-561.09999999999945</v>
      </c>
      <c r="CJ15" s="47">
        <v>-1028.0000000000005</v>
      </c>
      <c r="CK15" s="47">
        <v>-712.89999999999986</v>
      </c>
      <c r="CL15" s="48">
        <v>-279.79999999999973</v>
      </c>
      <c r="CM15" s="48">
        <v>-62.599999999999682</v>
      </c>
      <c r="CN15" s="48">
        <v>-832.09999999999945</v>
      </c>
      <c r="CO15" s="48">
        <v>-117</v>
      </c>
      <c r="CP15" s="48">
        <v>110.33992692000038</v>
      </c>
      <c r="CQ15" s="48">
        <v>32.822855150000805</v>
      </c>
      <c r="CR15" s="48">
        <v>-267.26769011999932</v>
      </c>
      <c r="CS15" s="48">
        <v>-142.35623195000107</v>
      </c>
      <c r="CT15" s="47">
        <v>182.71656172000121</v>
      </c>
      <c r="CU15" s="47">
        <v>271.39279521999993</v>
      </c>
      <c r="CV15" s="47">
        <v>-143.6351357799997</v>
      </c>
      <c r="CW15" s="47">
        <v>-118.73842984000089</v>
      </c>
      <c r="CX15" s="47">
        <v>14.360051640000165</v>
      </c>
      <c r="CY15" s="47">
        <v>243.50675661999981</v>
      </c>
      <c r="CZ15" s="47">
        <v>-457.5861300300005</v>
      </c>
      <c r="DA15" s="47">
        <v>-669.70272170999942</v>
      </c>
      <c r="DB15" s="47">
        <v>63.406386410000096</v>
      </c>
      <c r="DC15" s="47">
        <v>-186.96734467000056</v>
      </c>
      <c r="DD15" s="47">
        <v>418.51085724000131</v>
      </c>
      <c r="DE15" s="47">
        <v>794.50267172000099</v>
      </c>
      <c r="DF15" s="47">
        <v>1055.7841129399999</v>
      </c>
      <c r="DG15" s="47">
        <v>50.353582390000213</v>
      </c>
      <c r="DH15" s="47">
        <v>430.87303661999999</v>
      </c>
      <c r="DI15" s="47">
        <v>640.96618033000004</v>
      </c>
      <c r="DJ15" s="47">
        <v>841.60569134000036</v>
      </c>
      <c r="DK15" s="47">
        <v>673.85993336000035</v>
      </c>
      <c r="DL15" s="47">
        <v>791.83522002000041</v>
      </c>
      <c r="DM15" s="47">
        <v>606.7849472300004</v>
      </c>
      <c r="DN15" s="47">
        <v>539.44819968999968</v>
      </c>
      <c r="DO15" s="47">
        <v>1031.6500863999991</v>
      </c>
      <c r="DP15" s="47">
        <v>-2027.1278346799975</v>
      </c>
      <c r="DQ15" s="47">
        <v>908.59246899000095</v>
      </c>
    </row>
    <row r="16" spans="1:121" ht="15" customHeight="1" x14ac:dyDescent="0.25">
      <c r="A16" s="50"/>
      <c r="B16" s="46" t="s">
        <v>100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7">
        <v>390.3</v>
      </c>
      <c r="BO16" s="47">
        <v>408.8</v>
      </c>
      <c r="BP16" s="47">
        <v>336.6</v>
      </c>
      <c r="BQ16" s="47">
        <v>323.10000000000002</v>
      </c>
      <c r="BR16" s="47">
        <v>382.2</v>
      </c>
      <c r="BS16" s="47">
        <v>337.1</v>
      </c>
      <c r="BT16" s="47">
        <v>338.4</v>
      </c>
      <c r="BU16" s="47">
        <v>377.4</v>
      </c>
      <c r="BV16" s="47">
        <v>480.9</v>
      </c>
      <c r="BW16" s="47">
        <v>409.3</v>
      </c>
      <c r="BX16" s="47">
        <v>422.6</v>
      </c>
      <c r="BY16" s="47">
        <v>480.2</v>
      </c>
      <c r="BZ16" s="47">
        <v>415.3</v>
      </c>
      <c r="CA16" s="47">
        <v>427.79999999999995</v>
      </c>
      <c r="CB16" s="47">
        <v>405.2</v>
      </c>
      <c r="CC16" s="47">
        <v>467.8</v>
      </c>
      <c r="CD16" s="47">
        <v>602.30000000000007</v>
      </c>
      <c r="CE16" s="47">
        <v>461.20000000000005</v>
      </c>
      <c r="CF16" s="47">
        <v>431.90000000000003</v>
      </c>
      <c r="CG16" s="47">
        <v>453.09999999999997</v>
      </c>
      <c r="CH16" s="47">
        <v>537.79999999999995</v>
      </c>
      <c r="CI16" s="47">
        <v>446.8</v>
      </c>
      <c r="CJ16" s="47">
        <v>443.3</v>
      </c>
      <c r="CK16" s="47">
        <v>495.2</v>
      </c>
      <c r="CL16" s="48">
        <v>505.7</v>
      </c>
      <c r="CM16" s="48">
        <v>381.8</v>
      </c>
      <c r="CN16" s="48">
        <v>443.9</v>
      </c>
      <c r="CO16" s="48">
        <v>455</v>
      </c>
      <c r="CP16" s="48">
        <v>565.58585937999999</v>
      </c>
      <c r="CQ16" s="48">
        <v>449.26182937999994</v>
      </c>
      <c r="CR16" s="48">
        <v>442.88291621000002</v>
      </c>
      <c r="CS16" s="48">
        <v>431.10069716999999</v>
      </c>
      <c r="CT16" s="48">
        <v>600.48204415999999</v>
      </c>
      <c r="CU16" s="48">
        <v>496.97781938999998</v>
      </c>
      <c r="CV16" s="48">
        <v>513.05151617000001</v>
      </c>
      <c r="CW16" s="48">
        <v>536.97162877000005</v>
      </c>
      <c r="CX16" s="48">
        <v>623.23237727000003</v>
      </c>
      <c r="CY16" s="48">
        <v>492.37728294000004</v>
      </c>
      <c r="CZ16" s="48">
        <v>534.70786868999994</v>
      </c>
      <c r="DA16" s="48">
        <v>608.23280648000002</v>
      </c>
      <c r="DB16" s="48">
        <v>585.59855792999997</v>
      </c>
      <c r="DC16" s="48">
        <v>448.76039829999996</v>
      </c>
      <c r="DD16" s="48">
        <v>573.70226830000001</v>
      </c>
      <c r="DE16" s="48">
        <v>404.84292115000005</v>
      </c>
      <c r="DF16" s="48">
        <v>524.06218020999995</v>
      </c>
      <c r="DG16" s="48">
        <v>348.36837200000002</v>
      </c>
      <c r="DH16" s="48">
        <v>288.40154508000001</v>
      </c>
      <c r="DI16" s="48">
        <v>264.41667991999998</v>
      </c>
      <c r="DJ16" s="48">
        <v>343.90110425</v>
      </c>
      <c r="DK16" s="48">
        <v>246.41996083000001</v>
      </c>
      <c r="DL16" s="48">
        <v>264.68978084999998</v>
      </c>
      <c r="DM16" s="48">
        <v>277.61335467999999</v>
      </c>
      <c r="DN16" s="48">
        <v>492.53746622999995</v>
      </c>
      <c r="DO16" s="48">
        <v>390.22917778999999</v>
      </c>
      <c r="DP16" s="48">
        <v>531.40182613000002</v>
      </c>
      <c r="DQ16" s="48">
        <v>688.98291614000004</v>
      </c>
    </row>
    <row r="17" spans="1:121" ht="15" customHeight="1" x14ac:dyDescent="0.25">
      <c r="A17" s="50"/>
      <c r="B17" s="46" t="s">
        <v>101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7">
        <v>812.6</v>
      </c>
      <c r="BO17" s="47">
        <v>711.7</v>
      </c>
      <c r="BP17" s="47">
        <v>892.1</v>
      </c>
      <c r="BQ17" s="47">
        <v>490.4</v>
      </c>
      <c r="BR17" s="47">
        <v>1173</v>
      </c>
      <c r="BS17" s="47">
        <v>771.6</v>
      </c>
      <c r="BT17" s="47">
        <v>1025.2</v>
      </c>
      <c r="BU17" s="47">
        <v>776.6</v>
      </c>
      <c r="BV17" s="47">
        <v>1082.9000000000001</v>
      </c>
      <c r="BW17" s="47">
        <v>796.1</v>
      </c>
      <c r="BX17" s="47">
        <v>996.6</v>
      </c>
      <c r="BY17" s="47">
        <v>831.4</v>
      </c>
      <c r="BZ17" s="47">
        <v>1265.9000000000001</v>
      </c>
      <c r="CA17" s="47">
        <v>961</v>
      </c>
      <c r="CB17" s="47">
        <v>1199.9000000000001</v>
      </c>
      <c r="CC17" s="47">
        <v>1027.6000000000001</v>
      </c>
      <c r="CD17" s="47">
        <v>1497.4</v>
      </c>
      <c r="CE17" s="47">
        <v>1061.4000000000001</v>
      </c>
      <c r="CF17" s="47">
        <v>1221.0999999999999</v>
      </c>
      <c r="CG17" s="47">
        <v>1076</v>
      </c>
      <c r="CH17" s="47">
        <v>1792.3</v>
      </c>
      <c r="CI17" s="47">
        <v>1382</v>
      </c>
      <c r="CJ17" s="47">
        <v>1643</v>
      </c>
      <c r="CK17" s="47">
        <v>1459.9</v>
      </c>
      <c r="CL17" s="48">
        <v>1420.9</v>
      </c>
      <c r="CM17" s="48">
        <v>1284.9000000000001</v>
      </c>
      <c r="CN17" s="48">
        <v>1464.5</v>
      </c>
      <c r="CO17" s="48">
        <v>1067</v>
      </c>
      <c r="CP17" s="48">
        <v>1652.8726326199999</v>
      </c>
      <c r="CQ17" s="48">
        <v>1439.7385472500002</v>
      </c>
      <c r="CR17" s="48">
        <v>1634.89244596</v>
      </c>
      <c r="CS17" s="48">
        <v>1298.4786188300002</v>
      </c>
      <c r="CT17" s="48">
        <v>1612.5853504900001</v>
      </c>
      <c r="CU17" s="48">
        <v>1299.79190518</v>
      </c>
      <c r="CV17" s="48">
        <v>1642.3485314000002</v>
      </c>
      <c r="CW17" s="48">
        <v>1405.55843349</v>
      </c>
      <c r="CX17" s="48">
        <v>2131.0850413099997</v>
      </c>
      <c r="CY17" s="48">
        <v>1358.8352242600001</v>
      </c>
      <c r="CZ17" s="48">
        <v>1624.5632863999999</v>
      </c>
      <c r="DA17" s="48">
        <v>1374.88188496</v>
      </c>
      <c r="DB17" s="48">
        <v>1696.4544589799998</v>
      </c>
      <c r="DC17" s="48">
        <v>1793.7241818800001</v>
      </c>
      <c r="DD17" s="48">
        <v>1567.3933507199999</v>
      </c>
      <c r="DE17" s="48">
        <v>1862.8268826400001</v>
      </c>
      <c r="DF17" s="48">
        <v>1565.7936336099999</v>
      </c>
      <c r="DG17" s="48">
        <v>455.85880651000002</v>
      </c>
      <c r="DH17" s="48">
        <v>1093.7556901299999</v>
      </c>
      <c r="DI17" s="48">
        <v>712.38973075000001</v>
      </c>
      <c r="DJ17" s="48">
        <v>1572.4215314800001</v>
      </c>
      <c r="DK17" s="48">
        <v>1267.8329075900001</v>
      </c>
      <c r="DL17" s="48">
        <v>1759.33656548</v>
      </c>
      <c r="DM17" s="48">
        <v>1679.5192069300001</v>
      </c>
      <c r="DN17" s="48">
        <v>1677.9931792000002</v>
      </c>
      <c r="DO17" s="48">
        <v>1211.36764543</v>
      </c>
      <c r="DP17" s="48">
        <v>1501.1245470900001</v>
      </c>
      <c r="DQ17" s="48">
        <v>1122.21303472</v>
      </c>
    </row>
    <row r="18" spans="1:121" ht="15" customHeight="1" x14ac:dyDescent="0.25">
      <c r="A18" s="45"/>
      <c r="B18" s="49" t="s">
        <v>102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7">
        <v>-547.50000000000045</v>
      </c>
      <c r="BO18" s="47">
        <v>-189.60000000000014</v>
      </c>
      <c r="BP18" s="47">
        <v>206.89999999999998</v>
      </c>
      <c r="BQ18" s="47">
        <v>191.70000000000027</v>
      </c>
      <c r="BR18" s="47">
        <v>-809.10000000000036</v>
      </c>
      <c r="BS18" s="47">
        <v>-929.3</v>
      </c>
      <c r="BT18" s="47">
        <v>-1219</v>
      </c>
      <c r="BU18" s="47">
        <v>-293.19999999999982</v>
      </c>
      <c r="BV18" s="47">
        <v>-1235.3000000000006</v>
      </c>
      <c r="BW18" s="47">
        <v>-1262.3999999999999</v>
      </c>
      <c r="BX18" s="47">
        <v>-1414.8</v>
      </c>
      <c r="BY18" s="47">
        <v>-780.8</v>
      </c>
      <c r="BZ18" s="47">
        <v>-479.69999999999982</v>
      </c>
      <c r="CA18" s="47">
        <v>-877.49999999999898</v>
      </c>
      <c r="CB18" s="47">
        <v>-1723.3</v>
      </c>
      <c r="CC18" s="47">
        <v>-738.39999999999804</v>
      </c>
      <c r="CD18" s="47">
        <v>-933.1999999999997</v>
      </c>
      <c r="CE18" s="47">
        <v>-1200.5999999999999</v>
      </c>
      <c r="CF18" s="47">
        <v>-1014.5999999999997</v>
      </c>
      <c r="CG18" s="47">
        <v>-991.30000000000018</v>
      </c>
      <c r="CH18" s="47">
        <v>-1397.8000000000002</v>
      </c>
      <c r="CI18" s="47">
        <v>-1496.2999999999995</v>
      </c>
      <c r="CJ18" s="47">
        <v>-2227.7000000000007</v>
      </c>
      <c r="CK18" s="47">
        <v>-1677.6</v>
      </c>
      <c r="CL18" s="48">
        <v>-1194.9999999999998</v>
      </c>
      <c r="CM18" s="48">
        <v>-965.69999999999982</v>
      </c>
      <c r="CN18" s="48">
        <v>-1852.6999999999994</v>
      </c>
      <c r="CO18" s="48">
        <v>-729</v>
      </c>
      <c r="CP18" s="48">
        <v>-976.94684631999951</v>
      </c>
      <c r="CQ18" s="48">
        <v>-957.65386271999955</v>
      </c>
      <c r="CR18" s="48">
        <v>-1459.2772198699993</v>
      </c>
      <c r="CS18" s="48">
        <v>-1009.7341536100013</v>
      </c>
      <c r="CT18" s="47">
        <v>-829.38674460999891</v>
      </c>
      <c r="CU18" s="47">
        <v>-531.42129057000011</v>
      </c>
      <c r="CV18" s="47">
        <v>-1272.9321510099999</v>
      </c>
      <c r="CW18" s="47">
        <v>-987.32523456000081</v>
      </c>
      <c r="CX18" s="47">
        <v>-1493.4926123999994</v>
      </c>
      <c r="CY18" s="47">
        <v>-622.95118470000034</v>
      </c>
      <c r="CZ18" s="47">
        <v>-1547.4415477400005</v>
      </c>
      <c r="DA18" s="47">
        <v>-1436.3518001899993</v>
      </c>
      <c r="DB18" s="47">
        <v>-1047.4495146399997</v>
      </c>
      <c r="DC18" s="47">
        <v>-1531.9311282500007</v>
      </c>
      <c r="DD18" s="47">
        <v>-575.18022517999862</v>
      </c>
      <c r="DE18" s="47">
        <v>-663.48128976999919</v>
      </c>
      <c r="DF18" s="47">
        <v>14.052659539999922</v>
      </c>
      <c r="DG18" s="47">
        <v>-57.136852119999787</v>
      </c>
      <c r="DH18" s="47">
        <v>-374.48110842999995</v>
      </c>
      <c r="DI18" s="47">
        <v>192.99312950000001</v>
      </c>
      <c r="DJ18" s="47">
        <v>-386.91473588999975</v>
      </c>
      <c r="DK18" s="47">
        <v>-347.55301339999971</v>
      </c>
      <c r="DL18" s="47">
        <v>-702.81156460999955</v>
      </c>
      <c r="DM18" s="47">
        <v>-795.12090501999978</v>
      </c>
      <c r="DN18" s="47">
        <v>-646.00751328000069</v>
      </c>
      <c r="DO18" s="47">
        <v>210.51161875999901</v>
      </c>
      <c r="DP18" s="47">
        <v>-2996.8505556399978</v>
      </c>
      <c r="DQ18" s="47">
        <v>475.362350410001</v>
      </c>
    </row>
    <row r="19" spans="1:121" ht="15" customHeight="1" x14ac:dyDescent="0.25">
      <c r="A19" s="51"/>
      <c r="B19" s="46" t="s">
        <v>103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8">
        <v>192.2</v>
      </c>
      <c r="BO19" s="48">
        <v>177.1</v>
      </c>
      <c r="BP19" s="48">
        <v>175</v>
      </c>
      <c r="BQ19" s="48">
        <v>204.7</v>
      </c>
      <c r="BR19" s="48">
        <v>200.6</v>
      </c>
      <c r="BS19" s="48">
        <v>187.2</v>
      </c>
      <c r="BT19" s="48">
        <v>189.3</v>
      </c>
      <c r="BU19" s="48">
        <v>214.1</v>
      </c>
      <c r="BV19" s="48">
        <v>171.7</v>
      </c>
      <c r="BW19" s="48">
        <v>196.9</v>
      </c>
      <c r="BX19" s="48">
        <v>203.6</v>
      </c>
      <c r="BY19" s="48">
        <v>224</v>
      </c>
      <c r="BZ19" s="48">
        <v>215.9</v>
      </c>
      <c r="CA19" s="48">
        <v>186.9</v>
      </c>
      <c r="CB19" s="48">
        <v>200.89999999999998</v>
      </c>
      <c r="CC19" s="48">
        <v>215.79999999999998</v>
      </c>
      <c r="CD19" s="48">
        <v>227.2</v>
      </c>
      <c r="CE19" s="48">
        <v>213.7</v>
      </c>
      <c r="CF19" s="48">
        <v>223.89999999999998</v>
      </c>
      <c r="CG19" s="48">
        <v>178.89999999999998</v>
      </c>
      <c r="CH19" s="48">
        <v>213</v>
      </c>
      <c r="CI19" s="48">
        <v>238.4</v>
      </c>
      <c r="CJ19" s="48">
        <v>277</v>
      </c>
      <c r="CK19" s="48">
        <v>299.39999999999998</v>
      </c>
      <c r="CL19" s="48">
        <v>229.9</v>
      </c>
      <c r="CM19" s="48">
        <v>226</v>
      </c>
      <c r="CN19" s="48">
        <v>214.6</v>
      </c>
      <c r="CO19" s="48">
        <v>250.9</v>
      </c>
      <c r="CP19" s="48">
        <v>224.8467</v>
      </c>
      <c r="CQ19" s="48">
        <v>214.84870000000001</v>
      </c>
      <c r="CR19" s="48">
        <v>219.43989999999999</v>
      </c>
      <c r="CS19" s="48">
        <v>246.77459999999999</v>
      </c>
      <c r="CT19" s="48">
        <v>222.01609999999999</v>
      </c>
      <c r="CU19" s="48">
        <v>213.95649999999998</v>
      </c>
      <c r="CV19" s="48">
        <v>221.26609999999999</v>
      </c>
      <c r="CW19" s="48">
        <v>245.9812</v>
      </c>
      <c r="CX19" s="48">
        <v>179.325332</v>
      </c>
      <c r="CY19" s="48">
        <v>206.23592500000001</v>
      </c>
      <c r="CZ19" s="48">
        <v>184.19519700000001</v>
      </c>
      <c r="DA19" s="48">
        <v>213.32088100000001</v>
      </c>
      <c r="DB19" s="48">
        <v>189.60926373999999</v>
      </c>
      <c r="DC19" s="48">
        <v>192.55781052</v>
      </c>
      <c r="DD19" s="48">
        <v>195.87804772999999</v>
      </c>
      <c r="DE19" s="48">
        <v>221.72376849999998</v>
      </c>
      <c r="DF19" s="48">
        <v>174.74603060999999</v>
      </c>
      <c r="DG19" s="48">
        <v>137.55434105</v>
      </c>
      <c r="DH19" s="48">
        <v>153.28892725</v>
      </c>
      <c r="DI19" s="48">
        <v>187.25447628000001</v>
      </c>
      <c r="DJ19" s="48">
        <v>172.11375895</v>
      </c>
      <c r="DK19" s="48">
        <v>218.99834808</v>
      </c>
      <c r="DL19" s="48">
        <v>248.70911706000001</v>
      </c>
      <c r="DM19" s="48">
        <v>329.40226581000002</v>
      </c>
      <c r="DN19" s="48">
        <v>187.13041324</v>
      </c>
      <c r="DO19" s="48">
        <v>230.55991853</v>
      </c>
      <c r="DP19" s="48">
        <v>218.14704077000002</v>
      </c>
      <c r="DQ19" s="48">
        <v>247.09493814999999</v>
      </c>
    </row>
    <row r="20" spans="1:121" ht="15" customHeight="1" x14ac:dyDescent="0.25">
      <c r="A20" s="51"/>
      <c r="B20" s="52" t="s">
        <v>104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109">
        <v>75.400000000000006</v>
      </c>
      <c r="BO20" s="109">
        <v>78.599999999999994</v>
      </c>
      <c r="BP20" s="109">
        <v>81.900000000000006</v>
      </c>
      <c r="BQ20" s="109">
        <v>91.7</v>
      </c>
      <c r="BR20" s="109">
        <v>96</v>
      </c>
      <c r="BS20" s="109">
        <v>96</v>
      </c>
      <c r="BT20" s="109">
        <v>92</v>
      </c>
      <c r="BU20" s="109">
        <v>116</v>
      </c>
      <c r="BV20" s="109">
        <v>46.5</v>
      </c>
      <c r="BW20" s="109">
        <v>90.9</v>
      </c>
      <c r="BX20" s="109">
        <v>103.3</v>
      </c>
      <c r="BY20" s="109">
        <v>103.8</v>
      </c>
      <c r="BZ20" s="109">
        <v>101.2</v>
      </c>
      <c r="CA20" s="109">
        <v>84.9</v>
      </c>
      <c r="CB20" s="109">
        <v>99.2</v>
      </c>
      <c r="CC20" s="109">
        <v>95.8</v>
      </c>
      <c r="CD20" s="109">
        <v>114.4</v>
      </c>
      <c r="CE20" s="109">
        <v>95.3</v>
      </c>
      <c r="CF20" s="109">
        <v>110.2</v>
      </c>
      <c r="CG20" s="109">
        <v>104.1</v>
      </c>
      <c r="CH20" s="109">
        <v>113.8</v>
      </c>
      <c r="CI20" s="109">
        <v>148.19999999999999</v>
      </c>
      <c r="CJ20" s="109">
        <v>189.9</v>
      </c>
      <c r="CK20" s="109">
        <v>200</v>
      </c>
      <c r="CL20" s="109">
        <v>107.8</v>
      </c>
      <c r="CM20" s="109">
        <v>115.4</v>
      </c>
      <c r="CN20" s="109">
        <v>120.8</v>
      </c>
      <c r="CO20" s="109">
        <v>128.69999999999999</v>
      </c>
      <c r="CP20" s="109">
        <v>101.4143</v>
      </c>
      <c r="CQ20" s="109">
        <v>104.16540000000001</v>
      </c>
      <c r="CR20" s="109">
        <v>106.0415</v>
      </c>
      <c r="CS20" s="109">
        <v>114.465</v>
      </c>
      <c r="CT20" s="109">
        <v>103.7433</v>
      </c>
      <c r="CU20" s="109">
        <v>108.4282</v>
      </c>
      <c r="CV20" s="109">
        <v>113.5812</v>
      </c>
      <c r="CW20" s="109">
        <v>117.99630000000001</v>
      </c>
      <c r="CX20" s="109">
        <v>105.47280000000001</v>
      </c>
      <c r="CY20" s="109">
        <v>125.65649999999999</v>
      </c>
      <c r="CZ20" s="109">
        <v>103.5325</v>
      </c>
      <c r="DA20" s="109">
        <v>122.0913</v>
      </c>
      <c r="DB20" s="109">
        <v>117.3562</v>
      </c>
      <c r="DC20" s="109">
        <v>125.66256308</v>
      </c>
      <c r="DD20" s="109">
        <v>122.285</v>
      </c>
      <c r="DE20" s="109">
        <v>127.84509</v>
      </c>
      <c r="DF20" s="109">
        <v>112.56546508</v>
      </c>
      <c r="DG20" s="109">
        <v>85.182124920000007</v>
      </c>
      <c r="DH20" s="109">
        <v>93.216062500000007</v>
      </c>
      <c r="DI20" s="109">
        <v>107.2813481</v>
      </c>
      <c r="DJ20" s="109">
        <v>106.52826827</v>
      </c>
      <c r="DK20" s="109">
        <v>131.12674329000001</v>
      </c>
      <c r="DL20" s="109">
        <v>139.82640330999999</v>
      </c>
      <c r="DM20" s="109">
        <v>135.22821124000001</v>
      </c>
      <c r="DN20" s="109">
        <v>114.05980663</v>
      </c>
      <c r="DO20" s="109">
        <v>118.12880118</v>
      </c>
      <c r="DP20" s="109">
        <v>114.39149134</v>
      </c>
      <c r="DQ20" s="109">
        <v>122.96040601999999</v>
      </c>
    </row>
    <row r="21" spans="1:121" ht="15" customHeight="1" x14ac:dyDescent="0.25">
      <c r="A21" s="45"/>
      <c r="B21" s="46" t="s">
        <v>105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7">
        <v>151.30000000000001</v>
      </c>
      <c r="BO21" s="47">
        <v>144.1</v>
      </c>
      <c r="BP21" s="47">
        <v>161.69999999999999</v>
      </c>
      <c r="BQ21" s="47">
        <v>165.6</v>
      </c>
      <c r="BR21" s="47">
        <v>153.19999999999999</v>
      </c>
      <c r="BS21" s="47">
        <v>156.30000000000001</v>
      </c>
      <c r="BT21" s="47">
        <v>158.6</v>
      </c>
      <c r="BU21" s="47">
        <v>185.4</v>
      </c>
      <c r="BV21" s="47">
        <v>91.3</v>
      </c>
      <c r="BW21" s="47">
        <v>167.3</v>
      </c>
      <c r="BX21" s="47">
        <v>202.7</v>
      </c>
      <c r="BY21" s="47">
        <v>164.2</v>
      </c>
      <c r="BZ21" s="47">
        <v>192.5</v>
      </c>
      <c r="CA21" s="47">
        <v>161.4</v>
      </c>
      <c r="CB21" s="47">
        <v>187.9</v>
      </c>
      <c r="CC21" s="47">
        <v>193.89999999999998</v>
      </c>
      <c r="CD21" s="47">
        <v>200.20000000000002</v>
      </c>
      <c r="CE21" s="47">
        <v>176.20000000000002</v>
      </c>
      <c r="CF21" s="47">
        <v>198.89999999999998</v>
      </c>
      <c r="CG21" s="47">
        <v>212.4</v>
      </c>
      <c r="CH21" s="47">
        <v>208.3</v>
      </c>
      <c r="CI21" s="47">
        <v>223</v>
      </c>
      <c r="CJ21" s="47">
        <v>226</v>
      </c>
      <c r="CK21" s="47">
        <v>248.3</v>
      </c>
      <c r="CL21" s="48">
        <v>248.2</v>
      </c>
      <c r="CM21" s="48">
        <v>262.3</v>
      </c>
      <c r="CN21" s="48">
        <v>266.7</v>
      </c>
      <c r="CO21" s="48">
        <v>250.2</v>
      </c>
      <c r="CP21" s="48">
        <v>247.36799999999999</v>
      </c>
      <c r="CQ21" s="48">
        <v>251.68100000000001</v>
      </c>
      <c r="CR21" s="48">
        <v>253.92590000000001</v>
      </c>
      <c r="CS21" s="48">
        <v>256.99249999999995</v>
      </c>
      <c r="CT21" s="48">
        <v>240.44570000000002</v>
      </c>
      <c r="CU21" s="48">
        <v>254.26769999999999</v>
      </c>
      <c r="CV21" s="48">
        <v>258.30790000000002</v>
      </c>
      <c r="CW21" s="48">
        <v>274.57810000000001</v>
      </c>
      <c r="CX21" s="48">
        <v>242.67164999999997</v>
      </c>
      <c r="CY21" s="48">
        <v>243.82577000000001</v>
      </c>
      <c r="CZ21" s="48">
        <v>244.52306200000001</v>
      </c>
      <c r="DA21" s="48">
        <v>257.79241000000002</v>
      </c>
      <c r="DB21" s="48">
        <v>250.5945672</v>
      </c>
      <c r="DC21" s="48">
        <v>252.82649625999997</v>
      </c>
      <c r="DD21" s="48">
        <v>253.69724368999999</v>
      </c>
      <c r="DE21" s="48">
        <v>249.86857300999998</v>
      </c>
      <c r="DF21" s="48">
        <v>193.50361017</v>
      </c>
      <c r="DG21" s="48">
        <v>111.09871201999999</v>
      </c>
      <c r="DH21" s="48">
        <v>141.53227337000001</v>
      </c>
      <c r="DI21" s="48">
        <v>171.39125723000001</v>
      </c>
      <c r="DJ21" s="48">
        <v>157.18443830000001</v>
      </c>
      <c r="DK21" s="48">
        <v>194.22186271000001</v>
      </c>
      <c r="DL21" s="48">
        <v>203.88457271999999</v>
      </c>
      <c r="DM21" s="48">
        <v>232.19887</v>
      </c>
      <c r="DN21" s="48">
        <v>189.17406507999999</v>
      </c>
      <c r="DO21" s="48">
        <v>231.97497278</v>
      </c>
      <c r="DP21" s="48">
        <v>238.13662929999998</v>
      </c>
      <c r="DQ21" s="48">
        <v>268.14592234000003</v>
      </c>
    </row>
    <row r="22" spans="1:121" s="39" customFormat="1" ht="15" customHeight="1" x14ac:dyDescent="0.2">
      <c r="A22" s="51"/>
      <c r="B22" s="58" t="s">
        <v>106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43">
        <v>13</v>
      </c>
      <c r="BO22" s="43">
        <v>3.6</v>
      </c>
      <c r="BP22" s="43">
        <v>0</v>
      </c>
      <c r="BQ22" s="43">
        <v>13.4</v>
      </c>
      <c r="BR22" s="43">
        <v>7.5</v>
      </c>
      <c r="BS22" s="43">
        <v>0</v>
      </c>
      <c r="BT22" s="43">
        <v>10</v>
      </c>
      <c r="BU22" s="43">
        <v>25</v>
      </c>
      <c r="BV22" s="43">
        <v>0.5</v>
      </c>
      <c r="BW22" s="43">
        <v>0</v>
      </c>
      <c r="BX22" s="43">
        <v>5.0999999999999996</v>
      </c>
      <c r="BY22" s="43">
        <v>16.5</v>
      </c>
      <c r="BZ22" s="43">
        <v>0.1</v>
      </c>
      <c r="CA22" s="43">
        <v>6.7</v>
      </c>
      <c r="CB22" s="43">
        <v>0</v>
      </c>
      <c r="CC22" s="43">
        <v>9.6999999999999993</v>
      </c>
      <c r="CD22" s="43">
        <v>6</v>
      </c>
      <c r="CE22" s="43">
        <v>6.4</v>
      </c>
      <c r="CF22" s="43">
        <v>6.1</v>
      </c>
      <c r="CG22" s="43">
        <v>7.9</v>
      </c>
      <c r="CH22" s="43">
        <v>6</v>
      </c>
      <c r="CI22" s="43">
        <v>6.8</v>
      </c>
      <c r="CJ22" s="43">
        <v>5.7</v>
      </c>
      <c r="CK22" s="43">
        <v>5.7</v>
      </c>
      <c r="CL22" s="43">
        <v>6</v>
      </c>
      <c r="CM22" s="43">
        <v>7</v>
      </c>
      <c r="CN22" s="43">
        <v>7</v>
      </c>
      <c r="CO22" s="43">
        <v>6.9</v>
      </c>
      <c r="CP22" s="43">
        <v>6.0052000000000003</v>
      </c>
      <c r="CQ22" s="43">
        <v>6.0015000000000001</v>
      </c>
      <c r="CR22" s="43">
        <v>6.0045000000000002</v>
      </c>
      <c r="CS22" s="43">
        <v>6.0030000000000001</v>
      </c>
      <c r="CT22" s="43">
        <v>6.5049000000000001</v>
      </c>
      <c r="CU22" s="43">
        <v>6.2016</v>
      </c>
      <c r="CV22" s="43">
        <v>6.0030000000000001</v>
      </c>
      <c r="CW22" s="43">
        <v>6.5</v>
      </c>
      <c r="CX22" s="43">
        <v>5.5237863300000001</v>
      </c>
      <c r="CY22" s="43">
        <v>5.5227413299999997</v>
      </c>
      <c r="CZ22" s="43">
        <v>5.8018751899999996</v>
      </c>
      <c r="DA22" s="43">
        <v>5.8018751899999996</v>
      </c>
      <c r="DB22" s="43">
        <v>5.5956926899999999</v>
      </c>
      <c r="DC22" s="43">
        <v>5.3184609800000002</v>
      </c>
      <c r="DD22" s="43">
        <v>5.4025060700000003</v>
      </c>
      <c r="DE22" s="43">
        <v>5.8018751899999996</v>
      </c>
      <c r="DF22" s="43">
        <v>3.0247570000000001</v>
      </c>
      <c r="DG22" s="43">
        <v>2.7696000000000001</v>
      </c>
      <c r="DH22" s="43">
        <v>2.5099999999999998</v>
      </c>
      <c r="DI22" s="43">
        <v>2.79</v>
      </c>
      <c r="DJ22" s="43">
        <v>1.0759000000000001</v>
      </c>
      <c r="DK22" s="43">
        <v>1.081</v>
      </c>
      <c r="DL22" s="43">
        <v>1.0784499999999999</v>
      </c>
      <c r="DM22" s="43">
        <v>1.0784499999999999</v>
      </c>
      <c r="DN22" s="43">
        <v>2.0503285</v>
      </c>
      <c r="DO22" s="43">
        <v>2.4658000000000002</v>
      </c>
      <c r="DP22" s="43">
        <v>2.33345</v>
      </c>
      <c r="DQ22" s="43">
        <v>2.01458191</v>
      </c>
    </row>
    <row r="23" spans="1:121" ht="15" customHeight="1" x14ac:dyDescent="0.25">
      <c r="A23" s="51"/>
      <c r="B23" s="53" t="s">
        <v>107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4">
        <v>13</v>
      </c>
      <c r="BO23" s="54">
        <v>3.6</v>
      </c>
      <c r="BP23" s="54">
        <v>0</v>
      </c>
      <c r="BQ23" s="54">
        <v>13.4</v>
      </c>
      <c r="BR23" s="54">
        <v>7.5</v>
      </c>
      <c r="BS23" s="54">
        <v>0</v>
      </c>
      <c r="BT23" s="54">
        <v>10</v>
      </c>
      <c r="BU23" s="54">
        <v>25</v>
      </c>
      <c r="BV23" s="54">
        <v>0.5</v>
      </c>
      <c r="BW23" s="54">
        <v>0</v>
      </c>
      <c r="BX23" s="54">
        <v>5.0999999999999996</v>
      </c>
      <c r="BY23" s="54">
        <v>16.5</v>
      </c>
      <c r="BZ23" s="54">
        <v>0.1</v>
      </c>
      <c r="CA23" s="54">
        <v>6.7</v>
      </c>
      <c r="CB23" s="54">
        <v>0</v>
      </c>
      <c r="CC23" s="54">
        <v>9.6999999999999993</v>
      </c>
      <c r="CD23" s="54">
        <v>6</v>
      </c>
      <c r="CE23" s="54">
        <v>6.4</v>
      </c>
      <c r="CF23" s="54">
        <v>6.1</v>
      </c>
      <c r="CG23" s="54">
        <v>7.9</v>
      </c>
      <c r="CH23" s="54">
        <v>6</v>
      </c>
      <c r="CI23" s="54">
        <v>6.8</v>
      </c>
      <c r="CJ23" s="54">
        <v>5.7</v>
      </c>
      <c r="CK23" s="54">
        <v>5.7</v>
      </c>
      <c r="CL23" s="55">
        <v>6</v>
      </c>
      <c r="CM23" s="55">
        <v>7</v>
      </c>
      <c r="CN23" s="55">
        <v>7</v>
      </c>
      <c r="CO23" s="55">
        <v>6.9</v>
      </c>
      <c r="CP23" s="55">
        <v>6.0052000000000003</v>
      </c>
      <c r="CQ23" s="55">
        <v>6.0015000000000001</v>
      </c>
      <c r="CR23" s="55">
        <v>6.0045000000000002</v>
      </c>
      <c r="CS23" s="55">
        <v>6.0030000000000001</v>
      </c>
      <c r="CT23" s="55">
        <v>6.5049000000000001</v>
      </c>
      <c r="CU23" s="55">
        <v>6.2016</v>
      </c>
      <c r="CV23" s="55">
        <v>6.0030000000000001</v>
      </c>
      <c r="CW23" s="55">
        <v>6.5</v>
      </c>
      <c r="CX23" s="55">
        <v>5.5237863300000001</v>
      </c>
      <c r="CY23" s="55">
        <v>5.5227413299999997</v>
      </c>
      <c r="CZ23" s="55">
        <v>5.8018751899999996</v>
      </c>
      <c r="DA23" s="55">
        <v>5.8018751899999996</v>
      </c>
      <c r="DB23" s="55">
        <v>5.5956926899999999</v>
      </c>
      <c r="DC23" s="55">
        <v>5.3184609800000002</v>
      </c>
      <c r="DD23" s="55">
        <v>5.4025060700000003</v>
      </c>
      <c r="DE23" s="55">
        <v>5.8018751899999996</v>
      </c>
      <c r="DF23" s="55">
        <v>3.0247570000000001</v>
      </c>
      <c r="DG23" s="55">
        <v>2.7696000000000001</v>
      </c>
      <c r="DH23" s="55">
        <v>2.5099999999999998</v>
      </c>
      <c r="DI23" s="55">
        <v>2.79</v>
      </c>
      <c r="DJ23" s="55">
        <v>1.0759000000000001</v>
      </c>
      <c r="DK23" s="55">
        <v>1.081</v>
      </c>
      <c r="DL23" s="55">
        <v>1.0784499999999999</v>
      </c>
      <c r="DM23" s="55">
        <v>1.0784499999999999</v>
      </c>
      <c r="DN23" s="55">
        <v>2.0503285</v>
      </c>
      <c r="DO23" s="55">
        <v>2.4658000000000002</v>
      </c>
      <c r="DP23" s="55">
        <v>2.33345</v>
      </c>
      <c r="DQ23" s="55">
        <v>2.01458191</v>
      </c>
    </row>
    <row r="24" spans="1:121" ht="15" customHeight="1" x14ac:dyDescent="0.25">
      <c r="A24" s="45"/>
      <c r="B24" s="53" t="s">
        <v>108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>
        <v>0</v>
      </c>
      <c r="BX24" s="47">
        <v>0</v>
      </c>
      <c r="BY24" s="47">
        <v>0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0</v>
      </c>
      <c r="CJ24" s="47">
        <v>0</v>
      </c>
      <c r="CK24" s="47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0</v>
      </c>
      <c r="CS24" s="48">
        <v>0</v>
      </c>
      <c r="CT24" s="55">
        <v>0</v>
      </c>
      <c r="CU24" s="55">
        <v>0</v>
      </c>
      <c r="CV24" s="55">
        <v>0</v>
      </c>
      <c r="CW24" s="55">
        <v>0</v>
      </c>
      <c r="CX24" s="55">
        <v>0</v>
      </c>
      <c r="CY24" s="55">
        <v>0</v>
      </c>
      <c r="CZ24" s="55">
        <v>0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0</v>
      </c>
      <c r="DG24" s="55">
        <v>0</v>
      </c>
      <c r="DH24" s="55">
        <v>0</v>
      </c>
      <c r="DI24" s="55">
        <v>0</v>
      </c>
      <c r="DJ24" s="55">
        <v>0</v>
      </c>
      <c r="DK24" s="55">
        <v>0</v>
      </c>
      <c r="DL24" s="55">
        <v>0</v>
      </c>
      <c r="DM24" s="55">
        <v>0</v>
      </c>
      <c r="DN24" s="55">
        <v>0</v>
      </c>
      <c r="DO24" s="55">
        <v>0</v>
      </c>
      <c r="DP24" s="55">
        <v>0</v>
      </c>
      <c r="DQ24" s="55">
        <v>0</v>
      </c>
    </row>
    <row r="25" spans="1:121" ht="15" customHeight="1" x14ac:dyDescent="0.25">
      <c r="B25" s="126" t="s">
        <v>109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47">
        <v>-493.60000000000048</v>
      </c>
      <c r="BO25" s="47">
        <v>-153.00000000000014</v>
      </c>
      <c r="BP25" s="47">
        <v>220.2</v>
      </c>
      <c r="BQ25" s="47">
        <v>244.20000000000027</v>
      </c>
      <c r="BR25" s="47">
        <v>-754.20000000000027</v>
      </c>
      <c r="BS25" s="47">
        <v>-898.39999999999986</v>
      </c>
      <c r="BT25" s="47">
        <v>-1178.3</v>
      </c>
      <c r="BU25" s="47">
        <v>-239.49999999999983</v>
      </c>
      <c r="BV25" s="47">
        <v>-1154.4000000000005</v>
      </c>
      <c r="BW25" s="47">
        <v>-1232.7999999999997</v>
      </c>
      <c r="BX25" s="47">
        <v>-1408.8000000000002</v>
      </c>
      <c r="BY25" s="47">
        <v>-704.5</v>
      </c>
      <c r="BZ25" s="47">
        <v>-456.19999999999982</v>
      </c>
      <c r="CA25" s="47">
        <v>-845.29999999999893</v>
      </c>
      <c r="CB25" s="47">
        <v>-1710.3000000000002</v>
      </c>
      <c r="CC25" s="47">
        <v>-706.79999999999802</v>
      </c>
      <c r="CD25" s="47">
        <v>-900.19999999999982</v>
      </c>
      <c r="CE25" s="47">
        <v>-1156.6999999999998</v>
      </c>
      <c r="CF25" s="47">
        <v>-983.49999999999966</v>
      </c>
      <c r="CG25" s="47">
        <v>-1016.9000000000002</v>
      </c>
      <c r="CH25" s="47">
        <v>-1387.1000000000001</v>
      </c>
      <c r="CI25" s="47">
        <v>-1474.0999999999995</v>
      </c>
      <c r="CJ25" s="47">
        <v>-2171.0000000000009</v>
      </c>
      <c r="CK25" s="47">
        <v>-1620.7999999999997</v>
      </c>
      <c r="CL25" s="48">
        <v>-1207.2999999999997</v>
      </c>
      <c r="CM25" s="48">
        <v>-994.99999999999977</v>
      </c>
      <c r="CN25" s="48">
        <v>-1897.7999999999995</v>
      </c>
      <c r="CO25" s="48">
        <v>-721.4</v>
      </c>
      <c r="CP25" s="48">
        <v>-993.46294631999956</v>
      </c>
      <c r="CQ25" s="48">
        <v>-988.48466271999962</v>
      </c>
      <c r="CR25" s="48">
        <v>-1487.7587198699991</v>
      </c>
      <c r="CS25" s="48">
        <v>-1013.9490536100012</v>
      </c>
      <c r="CT25" s="47">
        <v>-841.31144460999883</v>
      </c>
      <c r="CU25" s="47">
        <v>-565.53089057000011</v>
      </c>
      <c r="CV25" s="47">
        <v>-1303.9709510099999</v>
      </c>
      <c r="CW25" s="47">
        <v>-1009.4221345600008</v>
      </c>
      <c r="CX25" s="47">
        <v>-1551.3151440699996</v>
      </c>
      <c r="CY25" s="47">
        <v>-655.01828837000028</v>
      </c>
      <c r="CZ25" s="47">
        <v>-1601.9675375500005</v>
      </c>
      <c r="DA25" s="47">
        <v>-1475.0214539999993</v>
      </c>
      <c r="DB25" s="47">
        <v>-1102.8391254099997</v>
      </c>
      <c r="DC25" s="47">
        <v>-1586.8813530100006</v>
      </c>
      <c r="DD25" s="47">
        <v>-627.59691506999866</v>
      </c>
      <c r="DE25" s="47">
        <v>-685.82421908999913</v>
      </c>
      <c r="DF25" s="47">
        <v>-1.6801630200000881</v>
      </c>
      <c r="DG25" s="47">
        <v>-27.911623089999775</v>
      </c>
      <c r="DH25" s="47">
        <v>-360.21445454999997</v>
      </c>
      <c r="DI25" s="47">
        <v>211.64634855</v>
      </c>
      <c r="DJ25" s="47">
        <v>-370.90951523999973</v>
      </c>
      <c r="DK25" s="47">
        <v>-321.69552802999971</v>
      </c>
      <c r="DL25" s="47">
        <v>-656.90857026999947</v>
      </c>
      <c r="DM25" s="47">
        <v>-696.83905920999973</v>
      </c>
      <c r="DN25" s="47">
        <v>-646.00083662000065</v>
      </c>
      <c r="DO25" s="47">
        <v>211.56236450999901</v>
      </c>
      <c r="DP25" s="47">
        <v>-3014.5066941699979</v>
      </c>
      <c r="DQ25" s="47">
        <v>456.32594813000094</v>
      </c>
    </row>
    <row r="26" spans="1:121" s="39" customFormat="1" ht="15" customHeight="1" x14ac:dyDescent="0.2">
      <c r="A26" s="57"/>
      <c r="B26" s="58" t="s">
        <v>110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43">
        <v>-154.69999999999993</v>
      </c>
      <c r="BO26" s="43">
        <v>-242.79999999999984</v>
      </c>
      <c r="BP26" s="43">
        <v>802.19999999999982</v>
      </c>
      <c r="BQ26" s="43">
        <v>-717.5999999999998</v>
      </c>
      <c r="BR26" s="43">
        <v>-834.60000000000036</v>
      </c>
      <c r="BS26" s="43">
        <v>-514.20000000000016</v>
      </c>
      <c r="BT26" s="43">
        <v>-985.59999999999991</v>
      </c>
      <c r="BU26" s="43">
        <v>-776.6</v>
      </c>
      <c r="BV26" s="43">
        <v>-490.10000000000008</v>
      </c>
      <c r="BW26" s="43">
        <v>-2256.8999999999996</v>
      </c>
      <c r="BX26" s="43">
        <v>-1420.4999999999998</v>
      </c>
      <c r="BY26" s="43">
        <v>-442.20000000000005</v>
      </c>
      <c r="BZ26" s="43">
        <v>-29.800000000000068</v>
      </c>
      <c r="CA26" s="43">
        <v>-1066</v>
      </c>
      <c r="CB26" s="43">
        <v>-1572.9</v>
      </c>
      <c r="CC26" s="43">
        <v>-649.80000000000007</v>
      </c>
      <c r="CD26" s="43">
        <v>-1473.7999999999995</v>
      </c>
      <c r="CE26" s="43">
        <v>-1754.1000000000001</v>
      </c>
      <c r="CF26" s="43">
        <v>-1054.7000000000003</v>
      </c>
      <c r="CG26" s="43">
        <v>-1057.3000000000006</v>
      </c>
      <c r="CH26" s="43">
        <v>-852.6999999999997</v>
      </c>
      <c r="CI26" s="43">
        <v>-790.10000000000036</v>
      </c>
      <c r="CJ26" s="43">
        <v>-2938.9999999999995</v>
      </c>
      <c r="CK26" s="43">
        <v>-1635.3999999999999</v>
      </c>
      <c r="CL26" s="43">
        <v>-2342.4</v>
      </c>
      <c r="CM26" s="43">
        <v>-1258.6999999999998</v>
      </c>
      <c r="CN26" s="43">
        <v>-1545.1</v>
      </c>
      <c r="CO26" s="43">
        <v>-1256.1000000000004</v>
      </c>
      <c r="CP26" s="43">
        <v>-2538.6531681600004</v>
      </c>
      <c r="CQ26" s="43">
        <v>-1741.772418</v>
      </c>
      <c r="CR26" s="43">
        <v>-1985.13473531</v>
      </c>
      <c r="CS26" s="43">
        <v>-2007.6123336000001</v>
      </c>
      <c r="CT26" s="43">
        <v>-395.43724182999995</v>
      </c>
      <c r="CU26" s="43">
        <v>-1781.49048679</v>
      </c>
      <c r="CV26" s="43">
        <v>-1512.3054977900001</v>
      </c>
      <c r="CW26" s="43">
        <v>-1495.6742219400003</v>
      </c>
      <c r="CX26" s="43">
        <v>737.85926703000041</v>
      </c>
      <c r="CY26" s="43">
        <v>-2727.2185622399998</v>
      </c>
      <c r="CZ26" s="43">
        <v>-1040.0457205999999</v>
      </c>
      <c r="DA26" s="43">
        <v>-1802.1335469299997</v>
      </c>
      <c r="DB26" s="43">
        <v>263.66275073000043</v>
      </c>
      <c r="DC26" s="43">
        <v>762.13122753000039</v>
      </c>
      <c r="DD26" s="43">
        <v>-1394.3583139299999</v>
      </c>
      <c r="DE26" s="43">
        <v>-3023.7140024500004</v>
      </c>
      <c r="DF26" s="43">
        <v>-313.3793422800004</v>
      </c>
      <c r="DG26" s="43">
        <v>-2076.6231587200004</v>
      </c>
      <c r="DH26" s="43">
        <v>-2986.27861833</v>
      </c>
      <c r="DI26" s="43">
        <v>926.69628845999978</v>
      </c>
      <c r="DJ26" s="43">
        <v>85.537476250000168</v>
      </c>
      <c r="DK26" s="43">
        <v>468.5750932100002</v>
      </c>
      <c r="DL26" s="43">
        <v>-149.2639851100007</v>
      </c>
      <c r="DM26" s="43">
        <v>-373.72323962999985</v>
      </c>
      <c r="DN26" s="43">
        <v>-2650.7319791599998</v>
      </c>
      <c r="DO26" s="43">
        <v>-75.688607289999709</v>
      </c>
      <c r="DP26" s="43">
        <v>-1018.3939930600001</v>
      </c>
      <c r="DQ26" s="43">
        <v>-1327.4034031199992</v>
      </c>
    </row>
    <row r="27" spans="1:121" ht="15" customHeight="1" x14ac:dyDescent="0.25">
      <c r="A27" s="45"/>
      <c r="B27" s="53" t="s">
        <v>111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47">
        <v>-72.599999999999994</v>
      </c>
      <c r="BO27" s="47">
        <v>-145.1</v>
      </c>
      <c r="BP27" s="47">
        <v>89.9</v>
      </c>
      <c r="BQ27" s="47">
        <v>-46</v>
      </c>
      <c r="BR27" s="47">
        <v>65.8</v>
      </c>
      <c r="BS27" s="47">
        <v>36.1</v>
      </c>
      <c r="BT27" s="47">
        <v>-217.1</v>
      </c>
      <c r="BU27" s="47">
        <v>257.8</v>
      </c>
      <c r="BV27" s="47">
        <v>475.9</v>
      </c>
      <c r="BW27" s="47">
        <v>256.2</v>
      </c>
      <c r="BX27" s="47">
        <v>356.6</v>
      </c>
      <c r="BY27" s="47">
        <v>329.9</v>
      </c>
      <c r="BZ27" s="47">
        <v>296.3</v>
      </c>
      <c r="CA27" s="47">
        <v>15.29999999999999</v>
      </c>
      <c r="CB27" s="47">
        <v>100.1</v>
      </c>
      <c r="CC27" s="47">
        <v>-514.70000000000005</v>
      </c>
      <c r="CD27" s="47">
        <v>-202.3</v>
      </c>
      <c r="CE27" s="47">
        <v>7.5000000000000036</v>
      </c>
      <c r="CF27" s="47">
        <v>64.7</v>
      </c>
      <c r="CG27" s="47">
        <v>692.8</v>
      </c>
      <c r="CH27" s="47">
        <v>231</v>
      </c>
      <c r="CI27" s="47">
        <v>245</v>
      </c>
      <c r="CJ27" s="47">
        <v>190.9</v>
      </c>
      <c r="CK27" s="47">
        <v>187.9</v>
      </c>
      <c r="CL27" s="48">
        <v>258.5</v>
      </c>
      <c r="CM27" s="48">
        <v>293</v>
      </c>
      <c r="CN27" s="48">
        <v>246.3</v>
      </c>
      <c r="CO27" s="48">
        <v>349.4</v>
      </c>
      <c r="CP27" s="48">
        <v>254.97693240000001</v>
      </c>
      <c r="CQ27" s="48">
        <v>136.66367389999999</v>
      </c>
      <c r="CR27" s="48">
        <v>199.48106464</v>
      </c>
      <c r="CS27" s="48">
        <v>100.00554432999999</v>
      </c>
      <c r="CT27" s="48">
        <v>22.22032003999999</v>
      </c>
      <c r="CU27" s="48">
        <v>61.050360010000006</v>
      </c>
      <c r="CV27" s="48">
        <v>55.00917166</v>
      </c>
      <c r="CW27" s="48">
        <v>-476.43655781999996</v>
      </c>
      <c r="CX27" s="48">
        <v>79.353101129999999</v>
      </c>
      <c r="CY27" s="48">
        <v>383.59533236999999</v>
      </c>
      <c r="CZ27" s="48">
        <v>18.325077109999981</v>
      </c>
      <c r="DA27" s="48">
        <v>-40.117643789999995</v>
      </c>
      <c r="DB27" s="48">
        <v>218.21078163999999</v>
      </c>
      <c r="DC27" s="48">
        <v>1035.3605098200001</v>
      </c>
      <c r="DD27" s="48">
        <v>-324.80706655</v>
      </c>
      <c r="DE27" s="48">
        <v>-83.383849380000001</v>
      </c>
      <c r="DF27" s="48">
        <v>-920.28734140999995</v>
      </c>
      <c r="DG27" s="48">
        <v>-1566.1888706300001</v>
      </c>
      <c r="DH27" s="48">
        <v>365.65439607000002</v>
      </c>
      <c r="DI27" s="48">
        <v>-413.87129881999999</v>
      </c>
      <c r="DJ27" s="48">
        <v>64.974751400000002</v>
      </c>
      <c r="DK27" s="48">
        <v>143.37290579</v>
      </c>
      <c r="DL27" s="48">
        <v>-204.01036621</v>
      </c>
      <c r="DM27" s="48">
        <v>127.13409459</v>
      </c>
      <c r="DN27" s="48">
        <v>-111.50475963999999</v>
      </c>
      <c r="DO27" s="48">
        <v>-97.173275359999991</v>
      </c>
      <c r="DP27" s="48">
        <v>154.43214869000002</v>
      </c>
      <c r="DQ27" s="48">
        <v>-111.44452575</v>
      </c>
    </row>
    <row r="28" spans="1:121" ht="15" customHeight="1" x14ac:dyDescent="0.25">
      <c r="A28" s="51"/>
      <c r="B28" s="53" t="s">
        <v>112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4">
        <v>411.2</v>
      </c>
      <c r="BO28" s="54">
        <v>269.89999999999998</v>
      </c>
      <c r="BP28" s="54">
        <v>225.3</v>
      </c>
      <c r="BQ28" s="54">
        <v>179.1</v>
      </c>
      <c r="BR28" s="54">
        <v>971.8</v>
      </c>
      <c r="BS28" s="54">
        <v>627.79999999999995</v>
      </c>
      <c r="BT28" s="54">
        <v>126.9</v>
      </c>
      <c r="BU28" s="54">
        <v>822.6</v>
      </c>
      <c r="BV28" s="54">
        <v>1111.3</v>
      </c>
      <c r="BW28" s="54">
        <v>1386.2</v>
      </c>
      <c r="BX28" s="54">
        <v>1097.5999999999999</v>
      </c>
      <c r="BY28" s="54">
        <v>800.5</v>
      </c>
      <c r="BZ28" s="54">
        <v>1118.5</v>
      </c>
      <c r="CA28" s="54">
        <v>773.8</v>
      </c>
      <c r="CB28" s="54">
        <v>1035.5</v>
      </c>
      <c r="CC28" s="54">
        <v>454.1</v>
      </c>
      <c r="CD28" s="54">
        <v>1381</v>
      </c>
      <c r="CE28" s="54">
        <v>716.90000000000009</v>
      </c>
      <c r="CF28" s="54">
        <v>914.90000000000009</v>
      </c>
      <c r="CG28" s="54">
        <v>786.2</v>
      </c>
      <c r="CH28" s="54">
        <v>1282.8</v>
      </c>
      <c r="CI28" s="54">
        <v>1162.0999999999999</v>
      </c>
      <c r="CJ28" s="54">
        <v>1187.0999999999999</v>
      </c>
      <c r="CK28" s="54">
        <v>1352.4</v>
      </c>
      <c r="CL28" s="55">
        <v>1383.2</v>
      </c>
      <c r="CM28" s="55">
        <v>1462.5</v>
      </c>
      <c r="CN28" s="55">
        <v>1225.8</v>
      </c>
      <c r="CO28" s="55">
        <v>1047.8</v>
      </c>
      <c r="CP28" s="55">
        <v>1449.9042370900002</v>
      </c>
      <c r="CQ28" s="55">
        <v>1475.44379867</v>
      </c>
      <c r="CR28" s="55">
        <v>1521.0130806400002</v>
      </c>
      <c r="CS28" s="55">
        <v>801.99333380999997</v>
      </c>
      <c r="CT28" s="48">
        <v>1220.7730711499999</v>
      </c>
      <c r="CU28" s="48">
        <v>1280.7924266299999</v>
      </c>
      <c r="CV28" s="48">
        <v>1156.6068602599998</v>
      </c>
      <c r="CW28" s="48">
        <v>423.89011090000008</v>
      </c>
      <c r="CX28" s="48">
        <v>684.69058928999993</v>
      </c>
      <c r="CY28" s="48">
        <v>2368.24652793</v>
      </c>
      <c r="CZ28" s="48">
        <v>1092.1107983699999</v>
      </c>
      <c r="DA28" s="48">
        <v>866.27850524999985</v>
      </c>
      <c r="DB28" s="48">
        <v>1045.70017495</v>
      </c>
      <c r="DC28" s="48">
        <v>1688.7518047799999</v>
      </c>
      <c r="DD28" s="48">
        <v>1177.5742126700002</v>
      </c>
      <c r="DE28" s="48">
        <v>307.26131918000004</v>
      </c>
      <c r="DF28" s="48">
        <v>5.8656405999999999</v>
      </c>
      <c r="DG28" s="48">
        <v>-1121.4771727</v>
      </c>
      <c r="DH28" s="48">
        <v>-555.24110771000005</v>
      </c>
      <c r="DI28" s="48">
        <v>-805.66514810000001</v>
      </c>
      <c r="DJ28" s="48">
        <v>60.78241843</v>
      </c>
      <c r="DK28" s="48">
        <v>421.11294132</v>
      </c>
      <c r="DL28" s="48">
        <v>578.98484284999995</v>
      </c>
      <c r="DM28" s="48">
        <v>699.96182407000003</v>
      </c>
      <c r="DN28" s="48">
        <v>701.61091396999996</v>
      </c>
      <c r="DO28" s="48">
        <v>630.02654021000001</v>
      </c>
      <c r="DP28" s="48">
        <v>711.40275216000009</v>
      </c>
      <c r="DQ28" s="48">
        <v>469.86960892000002</v>
      </c>
    </row>
    <row r="29" spans="1:121" ht="15" customHeight="1" x14ac:dyDescent="0.25">
      <c r="A29" s="45"/>
      <c r="B29" s="53" t="s">
        <v>113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47">
        <v>143.1</v>
      </c>
      <c r="BO29" s="47">
        <v>627.5</v>
      </c>
      <c r="BP29" s="47">
        <v>-4.6999999999999993</v>
      </c>
      <c r="BQ29" s="47">
        <v>149.19999999999999</v>
      </c>
      <c r="BR29" s="47">
        <v>734.19999999999993</v>
      </c>
      <c r="BS29" s="47">
        <v>83.5</v>
      </c>
      <c r="BT29" s="47">
        <v>439.7</v>
      </c>
      <c r="BU29" s="47">
        <v>-359.3</v>
      </c>
      <c r="BV29" s="47">
        <v>640.29999999999995</v>
      </c>
      <c r="BW29" s="47">
        <v>-163.1</v>
      </c>
      <c r="BX29" s="47">
        <v>393.6</v>
      </c>
      <c r="BY29" s="47">
        <v>-111.2</v>
      </c>
      <c r="BZ29" s="47">
        <v>71.299999999999983</v>
      </c>
      <c r="CA29" s="47">
        <v>167.4</v>
      </c>
      <c r="CB29" s="47">
        <v>-480.09999999999991</v>
      </c>
      <c r="CC29" s="47">
        <v>372.6</v>
      </c>
      <c r="CD29" s="47">
        <v>429.2</v>
      </c>
      <c r="CE29" s="47">
        <v>546.6</v>
      </c>
      <c r="CF29" s="47">
        <v>-125.1</v>
      </c>
      <c r="CG29" s="47">
        <v>-28.000000000000036</v>
      </c>
      <c r="CH29" s="47">
        <v>378.2</v>
      </c>
      <c r="CI29" s="47">
        <v>290.8</v>
      </c>
      <c r="CJ29" s="47">
        <v>311.5</v>
      </c>
      <c r="CK29" s="47">
        <v>127.7</v>
      </c>
      <c r="CL29" s="47">
        <v>826</v>
      </c>
      <c r="CM29" s="47">
        <v>665.5</v>
      </c>
      <c r="CN29" s="47">
        <v>369.3</v>
      </c>
      <c r="CO29" s="47">
        <v>-404.99999999999994</v>
      </c>
      <c r="CP29" s="47">
        <v>-51.882169290000064</v>
      </c>
      <c r="CQ29" s="47">
        <v>-152.88991991999998</v>
      </c>
      <c r="CR29" s="47">
        <v>299.00752631</v>
      </c>
      <c r="CS29" s="47">
        <v>53.08481398</v>
      </c>
      <c r="CT29" s="47">
        <v>47.356941859999949</v>
      </c>
      <c r="CU29" s="47">
        <v>343.81515440999999</v>
      </c>
      <c r="CV29" s="47">
        <v>77.286712739999956</v>
      </c>
      <c r="CW29" s="47">
        <v>-299.74993885999999</v>
      </c>
      <c r="CX29" s="47">
        <v>250.18391312000006</v>
      </c>
      <c r="CY29" s="47">
        <v>312.56800289999995</v>
      </c>
      <c r="CZ29" s="47">
        <v>437.06435848999996</v>
      </c>
      <c r="DA29" s="47">
        <v>185.50257003999999</v>
      </c>
      <c r="DB29" s="47">
        <v>577.22952649000001</v>
      </c>
      <c r="DC29" s="47">
        <v>-486.66798190999992</v>
      </c>
      <c r="DD29" s="47">
        <v>1032.8119605900001</v>
      </c>
      <c r="DE29" s="47">
        <v>-1669.5023518300002</v>
      </c>
      <c r="DF29" s="47">
        <v>685.72755600999994</v>
      </c>
      <c r="DG29" s="47">
        <v>318.06002856000003</v>
      </c>
      <c r="DH29" s="47">
        <v>-445.14121503999996</v>
      </c>
      <c r="DI29" s="47">
        <v>1162.2105951399999</v>
      </c>
      <c r="DJ29" s="47">
        <v>1263.1572931400001</v>
      </c>
      <c r="DK29" s="47">
        <v>1661.6748193200001</v>
      </c>
      <c r="DL29" s="47">
        <v>2226.7967716099997</v>
      </c>
      <c r="DM29" s="47">
        <v>917.32207246000007</v>
      </c>
      <c r="DN29" s="47">
        <v>814.65076904</v>
      </c>
      <c r="DO29" s="47">
        <v>542.38958121000007</v>
      </c>
      <c r="DP29" s="47">
        <v>-175.79744923000001</v>
      </c>
      <c r="DQ29" s="47">
        <v>-1698.76104891</v>
      </c>
    </row>
    <row r="30" spans="1:121" ht="15" customHeight="1" x14ac:dyDescent="0.25">
      <c r="A30" s="45"/>
      <c r="B30" s="59" t="s">
        <v>63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47">
        <v>3.1</v>
      </c>
      <c r="BO30" s="47">
        <v>10.1</v>
      </c>
      <c r="BP30" s="47">
        <v>13.7</v>
      </c>
      <c r="BQ30" s="47">
        <v>13.2</v>
      </c>
      <c r="BR30" s="47">
        <v>16.399999999999999</v>
      </c>
      <c r="BS30" s="47">
        <v>15.7</v>
      </c>
      <c r="BT30" s="47">
        <v>16.399999999999999</v>
      </c>
      <c r="BU30" s="47">
        <v>18</v>
      </c>
      <c r="BV30" s="47">
        <v>15.9</v>
      </c>
      <c r="BW30" s="47">
        <v>12.4</v>
      </c>
      <c r="BX30" s="47">
        <v>14.8</v>
      </c>
      <c r="BY30" s="47">
        <v>10.7</v>
      </c>
      <c r="BZ30" s="47">
        <v>24.1</v>
      </c>
      <c r="CA30" s="47">
        <v>16.8</v>
      </c>
      <c r="CB30" s="47">
        <v>17.8</v>
      </c>
      <c r="CC30" s="47">
        <v>86.5</v>
      </c>
      <c r="CD30" s="47">
        <v>-7.2999999999999989</v>
      </c>
      <c r="CE30" s="47">
        <v>67.199999999999989</v>
      </c>
      <c r="CF30" s="47">
        <v>48</v>
      </c>
      <c r="CG30" s="47">
        <v>57.9</v>
      </c>
      <c r="CH30" s="47">
        <v>31.4</v>
      </c>
      <c r="CI30" s="47">
        <v>171</v>
      </c>
      <c r="CJ30" s="47">
        <v>-8.8000000000000007</v>
      </c>
      <c r="CK30" s="47">
        <v>-77.2</v>
      </c>
      <c r="CL30" s="48">
        <v>111.5</v>
      </c>
      <c r="CM30" s="48">
        <v>6.1</v>
      </c>
      <c r="CN30" s="48">
        <v>6.8</v>
      </c>
      <c r="CO30" s="48">
        <v>137.80000000000001</v>
      </c>
      <c r="CP30" s="48">
        <v>145.11766276</v>
      </c>
      <c r="CQ30" s="48">
        <v>3.1715768</v>
      </c>
      <c r="CR30" s="48">
        <v>10.45820713</v>
      </c>
      <c r="CS30" s="48">
        <v>3.3602022600000003</v>
      </c>
      <c r="CT30" s="48">
        <v>-228.35692153999997</v>
      </c>
      <c r="CU30" s="48">
        <v>31.068467339999998</v>
      </c>
      <c r="CV30" s="48">
        <v>-85.954328110000006</v>
      </c>
      <c r="CW30" s="48">
        <v>164.01356364999998</v>
      </c>
      <c r="CX30" s="48">
        <v>65.506052430000011</v>
      </c>
      <c r="CY30" s="48">
        <v>-104.24727605999999</v>
      </c>
      <c r="CZ30" s="48">
        <v>52.518534419999995</v>
      </c>
      <c r="DA30" s="48">
        <v>-17.78928994</v>
      </c>
      <c r="DB30" s="48">
        <v>5.1692085999999975</v>
      </c>
      <c r="DC30" s="48">
        <v>-109.12250743999999</v>
      </c>
      <c r="DD30" s="48">
        <v>107.08270830000001</v>
      </c>
      <c r="DE30" s="48">
        <v>-20.653296749999999</v>
      </c>
      <c r="DF30" s="48">
        <v>68.634607279999997</v>
      </c>
      <c r="DG30" s="48">
        <v>-105.13235862000001</v>
      </c>
      <c r="DH30" s="48">
        <v>102.55781020000001</v>
      </c>
      <c r="DI30" s="48">
        <v>109.97453136</v>
      </c>
      <c r="DJ30" s="48">
        <v>175.04513352000001</v>
      </c>
      <c r="DK30" s="48">
        <v>97.683064169999994</v>
      </c>
      <c r="DL30" s="48">
        <v>56.243763229999999</v>
      </c>
      <c r="DM30" s="48">
        <v>624.00373320000006</v>
      </c>
      <c r="DN30" s="48">
        <v>-409.24207444000001</v>
      </c>
      <c r="DO30" s="48">
        <v>393.12729018000005</v>
      </c>
      <c r="DP30" s="48">
        <v>-81.218480400000004</v>
      </c>
      <c r="DQ30" s="48">
        <v>-268.32627243000002</v>
      </c>
    </row>
    <row r="31" spans="1:121" ht="15" customHeight="1" x14ac:dyDescent="0.25">
      <c r="A31" s="45"/>
      <c r="B31" s="59" t="s">
        <v>73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47">
        <v>140</v>
      </c>
      <c r="BO31" s="47">
        <v>617.4</v>
      </c>
      <c r="BP31" s="47">
        <v>-18.399999999999999</v>
      </c>
      <c r="BQ31" s="47">
        <v>136</v>
      </c>
      <c r="BR31" s="47">
        <v>717.8</v>
      </c>
      <c r="BS31" s="47">
        <v>67.8</v>
      </c>
      <c r="BT31" s="47">
        <v>423.3</v>
      </c>
      <c r="BU31" s="47">
        <v>-377.3</v>
      </c>
      <c r="BV31" s="47">
        <v>624.4</v>
      </c>
      <c r="BW31" s="47">
        <v>-175.5</v>
      </c>
      <c r="BX31" s="47">
        <v>378.8</v>
      </c>
      <c r="BY31" s="47">
        <v>-121.9</v>
      </c>
      <c r="BZ31" s="47">
        <v>47.199999999999989</v>
      </c>
      <c r="CA31" s="47">
        <v>150.6</v>
      </c>
      <c r="CB31" s="47">
        <v>-497.89999999999992</v>
      </c>
      <c r="CC31" s="47">
        <v>286.10000000000002</v>
      </c>
      <c r="CD31" s="47">
        <v>436.5</v>
      </c>
      <c r="CE31" s="47">
        <v>479.40000000000003</v>
      </c>
      <c r="CF31" s="47">
        <v>-173.1</v>
      </c>
      <c r="CG31" s="47">
        <v>-85.900000000000034</v>
      </c>
      <c r="CH31" s="47">
        <v>346.8</v>
      </c>
      <c r="CI31" s="47">
        <v>119.8</v>
      </c>
      <c r="CJ31" s="47">
        <v>320.3</v>
      </c>
      <c r="CK31" s="47">
        <v>204.9</v>
      </c>
      <c r="CL31" s="48">
        <v>714.5</v>
      </c>
      <c r="CM31" s="48">
        <v>659.4</v>
      </c>
      <c r="CN31" s="48">
        <v>362.5</v>
      </c>
      <c r="CO31" s="48">
        <v>-542.79999999999995</v>
      </c>
      <c r="CP31" s="48">
        <v>-196.99983205000007</v>
      </c>
      <c r="CQ31" s="48">
        <v>-156.06149671999998</v>
      </c>
      <c r="CR31" s="48">
        <v>288.54931918</v>
      </c>
      <c r="CS31" s="48">
        <v>49.724611719999999</v>
      </c>
      <c r="CT31" s="48">
        <v>275.71386339999992</v>
      </c>
      <c r="CU31" s="48">
        <v>312.74668707000001</v>
      </c>
      <c r="CV31" s="48">
        <v>163.24104084999996</v>
      </c>
      <c r="CW31" s="48">
        <v>-463.76350250999997</v>
      </c>
      <c r="CX31" s="48">
        <v>184.67786069000005</v>
      </c>
      <c r="CY31" s="48">
        <v>416.81527895999994</v>
      </c>
      <c r="CZ31" s="48">
        <v>384.54582406999998</v>
      </c>
      <c r="DA31" s="48">
        <v>203.29185998</v>
      </c>
      <c r="DB31" s="48">
        <v>572.06031788999996</v>
      </c>
      <c r="DC31" s="48">
        <v>-377.54547446999993</v>
      </c>
      <c r="DD31" s="48">
        <v>925.72925229000009</v>
      </c>
      <c r="DE31" s="48">
        <v>-1648.8490550800002</v>
      </c>
      <c r="DF31" s="48">
        <v>617.09294872999999</v>
      </c>
      <c r="DG31" s="48">
        <v>423.19238718000003</v>
      </c>
      <c r="DH31" s="48">
        <v>-547.69902523999997</v>
      </c>
      <c r="DI31" s="48">
        <v>1052.23606378</v>
      </c>
      <c r="DJ31" s="48">
        <v>1088.1121596200001</v>
      </c>
      <c r="DK31" s="48">
        <v>1563.99175515</v>
      </c>
      <c r="DL31" s="48">
        <v>2170.5530083799999</v>
      </c>
      <c r="DM31" s="48">
        <v>293.31833926000002</v>
      </c>
      <c r="DN31" s="48">
        <v>1223.89284348</v>
      </c>
      <c r="DO31" s="48">
        <v>149.26229103000003</v>
      </c>
      <c r="DP31" s="48">
        <v>-94.578968830000008</v>
      </c>
      <c r="DQ31" s="48">
        <v>-1430.43477648</v>
      </c>
    </row>
    <row r="32" spans="1:121" ht="15" customHeight="1" x14ac:dyDescent="0.25">
      <c r="A32" s="45"/>
      <c r="B32" s="53" t="s">
        <v>114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47">
        <v>323</v>
      </c>
      <c r="BO32" s="47">
        <v>0</v>
      </c>
      <c r="BP32" s="47">
        <v>0</v>
      </c>
      <c r="BQ32" s="47">
        <v>1000</v>
      </c>
      <c r="BR32" s="47">
        <v>-58.1</v>
      </c>
      <c r="BS32" s="47">
        <v>271.8</v>
      </c>
      <c r="BT32" s="47">
        <v>981</v>
      </c>
      <c r="BU32" s="47">
        <v>393.5</v>
      </c>
      <c r="BV32" s="47">
        <v>787.6</v>
      </c>
      <c r="BW32" s="47">
        <v>450.1</v>
      </c>
      <c r="BX32" s="47">
        <v>404.6</v>
      </c>
      <c r="BY32" s="47">
        <v>15.5</v>
      </c>
      <c r="BZ32" s="47">
        <v>-495.3</v>
      </c>
      <c r="CA32" s="47">
        <v>806.90000000000009</v>
      </c>
      <c r="CB32" s="47">
        <v>-34.600000000000023</v>
      </c>
      <c r="CC32" s="47">
        <v>225</v>
      </c>
      <c r="CD32" s="47">
        <v>86.7</v>
      </c>
      <c r="CE32" s="47">
        <v>741.6</v>
      </c>
      <c r="CF32" s="47">
        <v>314.39999999999998</v>
      </c>
      <c r="CG32" s="47">
        <v>34.499999999999972</v>
      </c>
      <c r="CH32" s="47">
        <v>20.399999999999999</v>
      </c>
      <c r="CI32" s="47">
        <v>420.2</v>
      </c>
      <c r="CJ32" s="47">
        <v>1097.0999999999999</v>
      </c>
      <c r="CK32" s="47">
        <v>537</v>
      </c>
      <c r="CL32" s="47">
        <v>785.5</v>
      </c>
      <c r="CM32" s="47">
        <v>414.4</v>
      </c>
      <c r="CN32" s="47">
        <v>429.8</v>
      </c>
      <c r="CO32" s="47">
        <v>148.6</v>
      </c>
      <c r="CP32" s="47">
        <v>651.96782088999998</v>
      </c>
      <c r="CQ32" s="47">
        <v>-74.394032960000004</v>
      </c>
      <c r="CR32" s="47">
        <v>-419.26276286000001</v>
      </c>
      <c r="CS32" s="47">
        <v>127.01282450000001</v>
      </c>
      <c r="CT32" s="47">
        <v>139.80362191999998</v>
      </c>
      <c r="CU32" s="47">
        <v>632.52928629999997</v>
      </c>
      <c r="CV32" s="47">
        <v>743.75700156000005</v>
      </c>
      <c r="CW32" s="47">
        <v>-123.50724843</v>
      </c>
      <c r="CX32" s="47">
        <v>-477.10872695</v>
      </c>
      <c r="CY32" s="47">
        <v>1631.6429459999999</v>
      </c>
      <c r="CZ32" s="47">
        <v>-63.458969319999994</v>
      </c>
      <c r="DA32" s="47">
        <v>631.47863777999987</v>
      </c>
      <c r="DB32" s="47">
        <v>65.364304770000004</v>
      </c>
      <c r="DC32" s="47">
        <v>323.83724733999998</v>
      </c>
      <c r="DD32" s="47">
        <v>2006.6799188499999</v>
      </c>
      <c r="DE32" s="47">
        <v>588.30813986999999</v>
      </c>
      <c r="DF32" s="47">
        <v>-1363.6722515500001</v>
      </c>
      <c r="DG32" s="47">
        <v>1953.1740037100001</v>
      </c>
      <c r="DH32" s="47">
        <v>2914.9831792700002</v>
      </c>
      <c r="DI32" s="47">
        <v>219.05349634000001</v>
      </c>
      <c r="DJ32" s="47">
        <v>1849.44339758</v>
      </c>
      <c r="DK32" s="47">
        <v>176.70325603000001</v>
      </c>
      <c r="DL32" s="47">
        <v>281.44316992</v>
      </c>
      <c r="DM32" s="47">
        <v>19.37043027</v>
      </c>
      <c r="DN32" s="47">
        <v>2671.7404470299998</v>
      </c>
      <c r="DO32" s="47">
        <v>274.47300474000002</v>
      </c>
      <c r="DP32" s="47">
        <v>-109.87713004999995</v>
      </c>
      <c r="DQ32" s="47">
        <v>605.65706468000008</v>
      </c>
    </row>
    <row r="33" spans="1:121" ht="15" customHeight="1" x14ac:dyDescent="0.25">
      <c r="A33" s="51"/>
      <c r="B33" s="59" t="s">
        <v>63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0</v>
      </c>
      <c r="CJ33" s="47">
        <v>0</v>
      </c>
      <c r="CK33" s="47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</v>
      </c>
      <c r="CQ33" s="48">
        <v>0</v>
      </c>
      <c r="CR33" s="48">
        <v>0</v>
      </c>
      <c r="CS33" s="48">
        <v>0</v>
      </c>
      <c r="CT33" s="48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48">
        <v>0</v>
      </c>
      <c r="DB33" s="48">
        <v>0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48">
        <v>0</v>
      </c>
      <c r="DK33" s="48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</row>
    <row r="34" spans="1:121" ht="15" customHeight="1" x14ac:dyDescent="0.25">
      <c r="A34" s="60"/>
      <c r="B34" s="59" t="s">
        <v>73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47">
        <v>323</v>
      </c>
      <c r="BO34" s="47">
        <v>0</v>
      </c>
      <c r="BP34" s="47">
        <v>0</v>
      </c>
      <c r="BQ34" s="47">
        <v>1000</v>
      </c>
      <c r="BR34" s="47">
        <v>-58.1</v>
      </c>
      <c r="BS34" s="47">
        <v>271.8</v>
      </c>
      <c r="BT34" s="47">
        <v>981</v>
      </c>
      <c r="BU34" s="47">
        <v>393.5</v>
      </c>
      <c r="BV34" s="47">
        <v>787.6</v>
      </c>
      <c r="BW34" s="47">
        <v>450.1</v>
      </c>
      <c r="BX34" s="47">
        <v>404.6</v>
      </c>
      <c r="BY34" s="47">
        <v>15.5</v>
      </c>
      <c r="BZ34" s="47">
        <v>-495.3</v>
      </c>
      <c r="CA34" s="47">
        <v>806.90000000000009</v>
      </c>
      <c r="CB34" s="47">
        <v>-34.600000000000023</v>
      </c>
      <c r="CC34" s="47">
        <v>225</v>
      </c>
      <c r="CD34" s="47">
        <v>86.7</v>
      </c>
      <c r="CE34" s="47">
        <v>741.6</v>
      </c>
      <c r="CF34" s="47">
        <v>314.39999999999998</v>
      </c>
      <c r="CG34" s="47">
        <v>34.499999999999972</v>
      </c>
      <c r="CH34" s="47">
        <v>20.399999999999999</v>
      </c>
      <c r="CI34" s="47">
        <v>420.2</v>
      </c>
      <c r="CJ34" s="48">
        <v>1097.0999999999999</v>
      </c>
      <c r="CK34" s="48">
        <v>537</v>
      </c>
      <c r="CL34" s="48">
        <v>785.5</v>
      </c>
      <c r="CM34" s="48">
        <v>414.4</v>
      </c>
      <c r="CN34" s="48">
        <v>429.8</v>
      </c>
      <c r="CO34" s="48">
        <v>148.6</v>
      </c>
      <c r="CP34" s="48">
        <v>651.96782088999998</v>
      </c>
      <c r="CQ34" s="48">
        <v>-74.394032960000004</v>
      </c>
      <c r="CR34" s="48">
        <v>-419.26276286000001</v>
      </c>
      <c r="CS34" s="48">
        <v>127.01282450000001</v>
      </c>
      <c r="CT34" s="48">
        <v>139.80362191999998</v>
      </c>
      <c r="CU34" s="48">
        <v>632.52928629999997</v>
      </c>
      <c r="CV34" s="48">
        <v>743.75700156000005</v>
      </c>
      <c r="CW34" s="48">
        <v>-123.50724843</v>
      </c>
      <c r="CX34" s="48">
        <v>-477.10872695</v>
      </c>
      <c r="CY34" s="48">
        <v>1631.6429459999999</v>
      </c>
      <c r="CZ34" s="48">
        <v>-63.458969319999994</v>
      </c>
      <c r="DA34" s="48">
        <v>631.47863777999987</v>
      </c>
      <c r="DB34" s="48">
        <v>65.364304770000004</v>
      </c>
      <c r="DC34" s="48">
        <v>323.83724733999998</v>
      </c>
      <c r="DD34" s="48">
        <v>2006.6799188499999</v>
      </c>
      <c r="DE34" s="48">
        <v>588.30813986999999</v>
      </c>
      <c r="DF34" s="48">
        <v>-1363.6722515500001</v>
      </c>
      <c r="DG34" s="48">
        <v>1953.1740037100001</v>
      </c>
      <c r="DH34" s="48">
        <v>2914.9831792700002</v>
      </c>
      <c r="DI34" s="48">
        <v>219.05349634000001</v>
      </c>
      <c r="DJ34" s="48">
        <v>1849.44339758</v>
      </c>
      <c r="DK34" s="48">
        <v>176.70325603000001</v>
      </c>
      <c r="DL34" s="48">
        <v>281.44316992</v>
      </c>
      <c r="DM34" s="48">
        <v>19.37043027</v>
      </c>
      <c r="DN34" s="48">
        <v>2671.7404470299998</v>
      </c>
      <c r="DO34" s="48">
        <v>274.47300474000002</v>
      </c>
      <c r="DP34" s="48">
        <v>-109.87713004999995</v>
      </c>
      <c r="DQ34" s="48">
        <v>605.65706468000008</v>
      </c>
    </row>
    <row r="35" spans="1:121" ht="15" customHeight="1" x14ac:dyDescent="0.25">
      <c r="A35" s="60"/>
      <c r="B35" s="53" t="s">
        <v>115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47">
        <v>0</v>
      </c>
      <c r="BO35" s="47">
        <v>0</v>
      </c>
      <c r="BP35" s="47">
        <v>57.5</v>
      </c>
      <c r="BQ35" s="47">
        <v>-0.8</v>
      </c>
      <c r="BR35" s="47">
        <v>-3.4</v>
      </c>
      <c r="BS35" s="47">
        <v>-31.1</v>
      </c>
      <c r="BT35" s="47">
        <v>-22.2</v>
      </c>
      <c r="BU35" s="47">
        <v>11.600000000000001</v>
      </c>
      <c r="BV35" s="47">
        <v>-12.399999999999999</v>
      </c>
      <c r="BW35" s="47">
        <v>-3.5</v>
      </c>
      <c r="BX35" s="47">
        <v>-8.6999999999999993</v>
      </c>
      <c r="BY35" s="47">
        <v>-45</v>
      </c>
      <c r="BZ35" s="47">
        <v>87.300000000000011</v>
      </c>
      <c r="CA35" s="47">
        <v>-2.7000000000000006</v>
      </c>
      <c r="CB35" s="47">
        <v>-14.2</v>
      </c>
      <c r="CC35" s="47">
        <v>0.39999999999999858</v>
      </c>
      <c r="CD35" s="47">
        <v>31.599999999999998</v>
      </c>
      <c r="CE35" s="47">
        <v>-26.4</v>
      </c>
      <c r="CF35" s="47">
        <v>-2.1999999999999975</v>
      </c>
      <c r="CG35" s="47">
        <v>-15.500000000000004</v>
      </c>
      <c r="CH35" s="47">
        <v>-5.5000000000000009</v>
      </c>
      <c r="CI35" s="47">
        <v>6.6000000000000005</v>
      </c>
      <c r="CJ35" s="47">
        <v>-30.599999999999998</v>
      </c>
      <c r="CK35" s="47">
        <v>-12</v>
      </c>
      <c r="CL35" s="47">
        <v>11.799999999999997</v>
      </c>
      <c r="CM35" s="47">
        <v>10.8</v>
      </c>
      <c r="CN35" s="47">
        <v>11.100000000000001</v>
      </c>
      <c r="CO35" s="47">
        <v>-111.9</v>
      </c>
      <c r="CP35" s="47">
        <v>9.3756246899999987</v>
      </c>
      <c r="CQ35" s="47">
        <v>13.45954777</v>
      </c>
      <c r="CR35" s="47">
        <v>-22.938256320000001</v>
      </c>
      <c r="CS35" s="47">
        <v>-63.228372829999998</v>
      </c>
      <c r="CT35" s="47">
        <v>-18.066376439999999</v>
      </c>
      <c r="CU35" s="47">
        <v>51.845453589999991</v>
      </c>
      <c r="CV35" s="47">
        <v>11.481261020000002</v>
      </c>
      <c r="CW35" s="47">
        <v>-28.947575440000001</v>
      </c>
      <c r="CX35" s="47">
        <v>10.61145823</v>
      </c>
      <c r="CY35" s="47">
        <v>1.7161938699999997</v>
      </c>
      <c r="CZ35" s="47">
        <v>-45.206205879999999</v>
      </c>
      <c r="DA35" s="47">
        <v>53.866192139999995</v>
      </c>
      <c r="DB35" s="47">
        <v>37.253478340000001</v>
      </c>
      <c r="DC35" s="47">
        <v>15.079298919999999</v>
      </c>
      <c r="DD35" s="47">
        <v>14.75842681</v>
      </c>
      <c r="DE35" s="47">
        <v>59.22230768</v>
      </c>
      <c r="DF35" s="47">
        <v>-13.138004460000005</v>
      </c>
      <c r="DG35" s="47">
        <v>-24.24050321</v>
      </c>
      <c r="DH35" s="47">
        <v>27.937521829999998</v>
      </c>
      <c r="DI35" s="47">
        <v>42.80555313</v>
      </c>
      <c r="DJ35" s="47">
        <v>7.9122639899999996</v>
      </c>
      <c r="DK35" s="47">
        <v>0.51458012000000508</v>
      </c>
      <c r="DL35" s="47">
        <v>-14.31612307</v>
      </c>
      <c r="DM35" s="47">
        <v>-10.548122689999996</v>
      </c>
      <c r="DN35" s="47">
        <v>24.828979970000002</v>
      </c>
      <c r="DO35" s="47">
        <v>-15.22757917</v>
      </c>
      <c r="DP35" s="47">
        <v>4.1434265200000029</v>
      </c>
      <c r="DQ35" s="47">
        <v>47.928958649999991</v>
      </c>
    </row>
    <row r="36" spans="1:121" ht="15" customHeight="1" x14ac:dyDescent="0.25">
      <c r="A36" s="45"/>
      <c r="B36" s="59" t="s">
        <v>116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47">
        <v>0</v>
      </c>
      <c r="BO36" s="47">
        <v>0</v>
      </c>
      <c r="BP36" s="47">
        <v>57.5</v>
      </c>
      <c r="BQ36" s="47">
        <v>-0.8</v>
      </c>
      <c r="BR36" s="47">
        <v>-3.4</v>
      </c>
      <c r="BS36" s="47">
        <v>-29.1</v>
      </c>
      <c r="BT36" s="47">
        <v>-24.2</v>
      </c>
      <c r="BU36" s="47">
        <v>14.3</v>
      </c>
      <c r="BV36" s="47">
        <v>-7.1</v>
      </c>
      <c r="BW36" s="47">
        <v>-7.2</v>
      </c>
      <c r="BX36" s="47">
        <v>0</v>
      </c>
      <c r="BY36" s="47">
        <v>4.2</v>
      </c>
      <c r="BZ36" s="47">
        <v>91.2</v>
      </c>
      <c r="CA36" s="47">
        <v>2.1999999999999997</v>
      </c>
      <c r="CB36" s="47">
        <v>1.4</v>
      </c>
      <c r="CC36" s="47">
        <v>-2.7</v>
      </c>
      <c r="CD36" s="47">
        <v>0</v>
      </c>
      <c r="CE36" s="47">
        <v>-32.799999999999997</v>
      </c>
      <c r="CF36" s="47">
        <v>-8.8999999999999986</v>
      </c>
      <c r="CG36" s="47">
        <v>-21.700000000000003</v>
      </c>
      <c r="CH36" s="47">
        <v>3.3</v>
      </c>
      <c r="CI36" s="47">
        <v>-3.8</v>
      </c>
      <c r="CJ36" s="47">
        <v>2.2000000000000002</v>
      </c>
      <c r="CK36" s="47">
        <v>87.7</v>
      </c>
      <c r="CL36" s="48">
        <v>-72.5</v>
      </c>
      <c r="CM36" s="48">
        <v>-17.5</v>
      </c>
      <c r="CN36" s="48">
        <v>33.200000000000003</v>
      </c>
      <c r="CO36" s="48">
        <v>-34.5</v>
      </c>
      <c r="CP36" s="48">
        <v>26.26614545</v>
      </c>
      <c r="CQ36" s="48">
        <v>12.60402792</v>
      </c>
      <c r="CR36" s="48">
        <v>-23.677721049999999</v>
      </c>
      <c r="CS36" s="48">
        <v>-12.613284770000002</v>
      </c>
      <c r="CT36" s="48">
        <v>-20.741545649999999</v>
      </c>
      <c r="CU36" s="48">
        <v>7.2723474299999999</v>
      </c>
      <c r="CV36" s="48">
        <v>5.8050525200000003</v>
      </c>
      <c r="CW36" s="48">
        <v>-6.4530929400000003</v>
      </c>
      <c r="CX36" s="48">
        <v>14.1384215</v>
      </c>
      <c r="CY36" s="48">
        <v>9.9458423099999997</v>
      </c>
      <c r="CZ36" s="48">
        <v>-16.835324100000001</v>
      </c>
      <c r="DA36" s="48">
        <v>10.494191779999998</v>
      </c>
      <c r="DB36" s="48">
        <v>-23.702386539999999</v>
      </c>
      <c r="DC36" s="48">
        <v>2.9006119299999993</v>
      </c>
      <c r="DD36" s="48">
        <v>13.971615420000001</v>
      </c>
      <c r="DE36" s="48">
        <v>-1.7271285099999996</v>
      </c>
      <c r="DF36" s="48">
        <v>70.639510319999999</v>
      </c>
      <c r="DG36" s="48">
        <v>-19.815977199999999</v>
      </c>
      <c r="DH36" s="48">
        <v>0.83941621</v>
      </c>
      <c r="DI36" s="48">
        <v>5.70009297</v>
      </c>
      <c r="DJ36" s="48">
        <v>19.95816636</v>
      </c>
      <c r="DK36" s="48">
        <v>37.490226710000002</v>
      </c>
      <c r="DL36" s="48">
        <v>0.88545470000000104</v>
      </c>
      <c r="DM36" s="48">
        <v>-42.420765439999997</v>
      </c>
      <c r="DN36" s="48">
        <v>25.164824580000001</v>
      </c>
      <c r="DO36" s="48">
        <v>3.8197549199999994</v>
      </c>
      <c r="DP36" s="48">
        <v>6.8288442099999997</v>
      </c>
      <c r="DQ36" s="48">
        <v>10.103753790000001</v>
      </c>
    </row>
    <row r="37" spans="1:121" ht="15" customHeight="1" x14ac:dyDescent="0.25">
      <c r="A37" s="45"/>
      <c r="B37" s="59" t="s">
        <v>117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2</v>
      </c>
      <c r="BT37" s="47">
        <v>-2</v>
      </c>
      <c r="BU37" s="47">
        <v>2.7</v>
      </c>
      <c r="BV37" s="47">
        <v>5.3</v>
      </c>
      <c r="BW37" s="47">
        <v>-3.7</v>
      </c>
      <c r="BX37" s="47">
        <v>8.6999999999999993</v>
      </c>
      <c r="BY37" s="47">
        <v>49.2</v>
      </c>
      <c r="BZ37" s="47">
        <v>3.8999999999999986</v>
      </c>
      <c r="CA37" s="47">
        <v>4.9000000000000004</v>
      </c>
      <c r="CB37" s="47">
        <v>15.6</v>
      </c>
      <c r="CC37" s="47">
        <v>-3.0999999999999988</v>
      </c>
      <c r="CD37" s="47">
        <v>-31.599999999999998</v>
      </c>
      <c r="CE37" s="47">
        <v>-6.3999999999999986</v>
      </c>
      <c r="CF37" s="47">
        <v>-6.7000000000000011</v>
      </c>
      <c r="CG37" s="47">
        <v>-6.2</v>
      </c>
      <c r="CH37" s="47">
        <v>8.8000000000000007</v>
      </c>
      <c r="CI37" s="47">
        <v>-10.4</v>
      </c>
      <c r="CJ37" s="47">
        <v>32.799999999999997</v>
      </c>
      <c r="CK37" s="47">
        <v>99.7</v>
      </c>
      <c r="CL37" s="48">
        <v>-84.3</v>
      </c>
      <c r="CM37" s="48">
        <v>-28.3</v>
      </c>
      <c r="CN37" s="48">
        <v>22.1</v>
      </c>
      <c r="CO37" s="48">
        <v>77.400000000000006</v>
      </c>
      <c r="CP37" s="48">
        <v>16.890520760000001</v>
      </c>
      <c r="CQ37" s="48">
        <v>-0.8555198500000003</v>
      </c>
      <c r="CR37" s="48">
        <v>-0.7394647299999999</v>
      </c>
      <c r="CS37" s="48">
        <v>50.615088059999998</v>
      </c>
      <c r="CT37" s="48">
        <v>-2.6751692099999991</v>
      </c>
      <c r="CU37" s="48">
        <v>-44.573106159999995</v>
      </c>
      <c r="CV37" s="48">
        <v>-5.6762085000000013</v>
      </c>
      <c r="CW37" s="48">
        <v>22.4944825</v>
      </c>
      <c r="CX37" s="48">
        <v>3.5269632700000004</v>
      </c>
      <c r="CY37" s="48">
        <v>8.2296484400000001</v>
      </c>
      <c r="CZ37" s="48">
        <v>28.370881779999998</v>
      </c>
      <c r="DA37" s="48">
        <v>-43.372000359999994</v>
      </c>
      <c r="DB37" s="48">
        <v>-60.95586488</v>
      </c>
      <c r="DC37" s="48">
        <v>-12.178686990000001</v>
      </c>
      <c r="DD37" s="48">
        <v>-0.78681138999999956</v>
      </c>
      <c r="DE37" s="48">
        <v>-60.94943619</v>
      </c>
      <c r="DF37" s="48">
        <v>83.777514780000004</v>
      </c>
      <c r="DG37" s="48">
        <v>4.4245260100000001</v>
      </c>
      <c r="DH37" s="48">
        <v>-27.098105619999998</v>
      </c>
      <c r="DI37" s="48">
        <v>-37.10546016</v>
      </c>
      <c r="DJ37" s="48">
        <v>12.04590237</v>
      </c>
      <c r="DK37" s="48">
        <v>36.975646589999997</v>
      </c>
      <c r="DL37" s="48">
        <v>15.20157777</v>
      </c>
      <c r="DM37" s="48">
        <v>-31.872642750000001</v>
      </c>
      <c r="DN37" s="48">
        <v>0.33584461000000043</v>
      </c>
      <c r="DO37" s="48">
        <v>19.04733409</v>
      </c>
      <c r="DP37" s="48">
        <v>2.6854176899999969</v>
      </c>
      <c r="DQ37" s="48">
        <v>-37.825204859999992</v>
      </c>
    </row>
    <row r="38" spans="1:121" ht="15" customHeight="1" x14ac:dyDescent="0.25">
      <c r="A38" s="45"/>
      <c r="B38" s="53" t="s">
        <v>118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47">
        <v>27.9</v>
      </c>
      <c r="BO38" s="47">
        <v>679.6</v>
      </c>
      <c r="BP38" s="47">
        <v>1195.1999999999998</v>
      </c>
      <c r="BQ38" s="47">
        <v>-308.89999999999998</v>
      </c>
      <c r="BR38" s="47">
        <v>-1146.2000000000003</v>
      </c>
      <c r="BS38" s="47">
        <v>1336.6999999999998</v>
      </c>
      <c r="BT38" s="47">
        <v>2284.6</v>
      </c>
      <c r="BU38" s="47">
        <v>1394.7</v>
      </c>
      <c r="BV38" s="47">
        <v>645.5</v>
      </c>
      <c r="BW38" s="47">
        <v>872.59999999999991</v>
      </c>
      <c r="BX38" s="47">
        <v>486.1</v>
      </c>
      <c r="BY38" s="47">
        <v>1877</v>
      </c>
      <c r="BZ38" s="47">
        <v>608.19999999999993</v>
      </c>
      <c r="CA38" s="47">
        <v>737.3</v>
      </c>
      <c r="CB38" s="47">
        <v>838.6</v>
      </c>
      <c r="CC38" s="47">
        <v>1402.7</v>
      </c>
      <c r="CD38" s="47">
        <v>2348.0000000000005</v>
      </c>
      <c r="CE38" s="47">
        <v>796.69999999999993</v>
      </c>
      <c r="CF38" s="47">
        <v>1064.2</v>
      </c>
      <c r="CG38" s="47">
        <v>-2277.3000000000006</v>
      </c>
      <c r="CH38" s="47">
        <v>1171.8</v>
      </c>
      <c r="CI38" s="47">
        <v>2879.1</v>
      </c>
      <c r="CJ38" s="47">
        <v>-782.4</v>
      </c>
      <c r="CK38" s="47">
        <v>1859.9</v>
      </c>
      <c r="CL38" s="47">
        <v>121.5</v>
      </c>
      <c r="CM38" s="47">
        <v>1089.9000000000003</v>
      </c>
      <c r="CN38" s="47">
        <v>417.30000000000007</v>
      </c>
      <c r="CO38" s="47">
        <v>1118.9999999999998</v>
      </c>
      <c r="CP38" s="47">
        <v>-898.91646027000002</v>
      </c>
      <c r="CQ38" s="47">
        <v>61.340834520000129</v>
      </c>
      <c r="CR38" s="47">
        <v>-394.78877673999989</v>
      </c>
      <c r="CS38" s="47">
        <v>483.82245780000005</v>
      </c>
      <c r="CT38" s="47">
        <v>-576.72878017999983</v>
      </c>
      <c r="CU38" s="47">
        <v>-2488.5432402600004</v>
      </c>
      <c r="CV38" s="47">
        <v>124.18137503999998</v>
      </c>
      <c r="CW38" s="47">
        <v>-803.20927551000011</v>
      </c>
      <c r="CX38" s="47">
        <v>1339.0692801100001</v>
      </c>
      <c r="CY38" s="47">
        <v>3.7454126200000246</v>
      </c>
      <c r="CZ38" s="47">
        <v>423.45146551999994</v>
      </c>
      <c r="DA38" s="47">
        <v>705.55595075999975</v>
      </c>
      <c r="DB38" s="47">
        <v>-123.69704857999989</v>
      </c>
      <c r="DC38" s="47">
        <v>1715.7070963000001</v>
      </c>
      <c r="DD38" s="47">
        <v>319.58749998999997</v>
      </c>
      <c r="DE38" s="47">
        <v>1247.5865938699999</v>
      </c>
      <c r="DF38" s="47">
        <v>1228.9418092599999</v>
      </c>
      <c r="DG38" s="47">
        <v>802.88328723999996</v>
      </c>
      <c r="DH38" s="47">
        <v>-1828.92703299</v>
      </c>
      <c r="DI38" s="47">
        <v>-816.76669145999983</v>
      </c>
      <c r="DJ38" s="47">
        <v>-108.45236237999998</v>
      </c>
      <c r="DK38" s="47">
        <v>-950.53704041999993</v>
      </c>
      <c r="DL38" s="47">
        <v>2647.5490889399998</v>
      </c>
      <c r="DM38" s="47">
        <v>1087.5265302799999</v>
      </c>
      <c r="DN38" s="47">
        <v>816.21004724999989</v>
      </c>
      <c r="DO38" s="47">
        <v>2475.9397631499996</v>
      </c>
      <c r="DP38" s="47">
        <v>878.96800858999984</v>
      </c>
      <c r="DQ38" s="47">
        <v>3140.0146280800009</v>
      </c>
    </row>
    <row r="39" spans="1:121" ht="15" customHeight="1" x14ac:dyDescent="0.25">
      <c r="A39" s="45"/>
      <c r="B39" s="59" t="s">
        <v>76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47">
        <v>0</v>
      </c>
      <c r="BY39" s="47">
        <v>0</v>
      </c>
      <c r="BZ39" s="47">
        <v>0</v>
      </c>
      <c r="CA39" s="47">
        <v>0</v>
      </c>
      <c r="CB39" s="47">
        <v>0</v>
      </c>
      <c r="CC39" s="47">
        <v>0</v>
      </c>
      <c r="CD39" s="47">
        <v>0</v>
      </c>
      <c r="CE39" s="47">
        <v>0</v>
      </c>
      <c r="CF39" s="47">
        <v>0</v>
      </c>
      <c r="CG39" s="47">
        <v>0</v>
      </c>
      <c r="CH39" s="47">
        <v>0</v>
      </c>
      <c r="CI39" s="47">
        <v>0</v>
      </c>
      <c r="CJ39" s="47">
        <v>0</v>
      </c>
      <c r="CK39" s="47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48">
        <v>0</v>
      </c>
      <c r="CT39" s="48">
        <v>0</v>
      </c>
      <c r="CU39" s="48">
        <v>0</v>
      </c>
      <c r="CV39" s="48">
        <v>0</v>
      </c>
      <c r="CW39" s="48">
        <v>0</v>
      </c>
      <c r="CX39" s="48">
        <v>0</v>
      </c>
      <c r="CY39" s="48">
        <v>0</v>
      </c>
      <c r="CZ39" s="48">
        <v>0</v>
      </c>
      <c r="DA39" s="48">
        <v>0</v>
      </c>
      <c r="DB39" s="48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48">
        <v>0</v>
      </c>
      <c r="DK39" s="48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</row>
    <row r="40" spans="1:121" ht="15" customHeight="1" x14ac:dyDescent="0.25">
      <c r="A40" s="61"/>
      <c r="B40" s="59" t="s">
        <v>87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62">
        <v>27.9</v>
      </c>
      <c r="BO40" s="62">
        <v>679.6</v>
      </c>
      <c r="BP40" s="62">
        <v>1195.1999999999998</v>
      </c>
      <c r="BQ40" s="62">
        <v>-308.89999999999998</v>
      </c>
      <c r="BR40" s="62">
        <v>-1146.2000000000003</v>
      </c>
      <c r="BS40" s="62">
        <v>1336.6999999999998</v>
      </c>
      <c r="BT40" s="62">
        <v>2284.6</v>
      </c>
      <c r="BU40" s="62">
        <v>1394.7</v>
      </c>
      <c r="BV40" s="62">
        <v>645.5</v>
      </c>
      <c r="BW40" s="62">
        <v>872.59999999999991</v>
      </c>
      <c r="BX40" s="62">
        <v>486.1</v>
      </c>
      <c r="BY40" s="62">
        <v>1877</v>
      </c>
      <c r="BZ40" s="62">
        <v>608.19999999999993</v>
      </c>
      <c r="CA40" s="62">
        <v>737.3</v>
      </c>
      <c r="CB40" s="62">
        <v>838.6</v>
      </c>
      <c r="CC40" s="62">
        <v>1402.7</v>
      </c>
      <c r="CD40" s="62">
        <v>2348.0000000000005</v>
      </c>
      <c r="CE40" s="62">
        <v>796.69999999999993</v>
      </c>
      <c r="CF40" s="62">
        <v>1064.2</v>
      </c>
      <c r="CG40" s="62">
        <v>-2277.3000000000006</v>
      </c>
      <c r="CH40" s="62">
        <v>1171.8</v>
      </c>
      <c r="CI40" s="62">
        <v>2879.1</v>
      </c>
      <c r="CJ40" s="62">
        <v>-782.4</v>
      </c>
      <c r="CK40" s="62">
        <v>1859.9</v>
      </c>
      <c r="CL40" s="48">
        <v>121.5</v>
      </c>
      <c r="CM40" s="48">
        <v>1089.9000000000003</v>
      </c>
      <c r="CN40" s="48">
        <v>417.30000000000007</v>
      </c>
      <c r="CO40" s="48">
        <v>1118.9999999999998</v>
      </c>
      <c r="CP40" s="48">
        <v>-898.91646027000002</v>
      </c>
      <c r="CQ40" s="48">
        <v>61.340834520000129</v>
      </c>
      <c r="CR40" s="48">
        <v>-394.78877673999989</v>
      </c>
      <c r="CS40" s="48">
        <v>483.82245780000005</v>
      </c>
      <c r="CT40" s="48">
        <v>-576.72878017999983</v>
      </c>
      <c r="CU40" s="48">
        <v>-2488.5432402600004</v>
      </c>
      <c r="CV40" s="48">
        <v>124.18137503999998</v>
      </c>
      <c r="CW40" s="48">
        <v>-803.20927551000011</v>
      </c>
      <c r="CX40" s="48">
        <v>1339.0692801100001</v>
      </c>
      <c r="CY40" s="48">
        <v>3.7454126200000246</v>
      </c>
      <c r="CZ40" s="48">
        <v>423.45146551999994</v>
      </c>
      <c r="DA40" s="48">
        <v>705.55595075999975</v>
      </c>
      <c r="DB40" s="48">
        <v>-123.69704857999989</v>
      </c>
      <c r="DC40" s="48">
        <v>1715.7070963000001</v>
      </c>
      <c r="DD40" s="48">
        <v>319.58749998999997</v>
      </c>
      <c r="DE40" s="48">
        <v>1247.5865938699999</v>
      </c>
      <c r="DF40" s="48">
        <v>1228.9418092599999</v>
      </c>
      <c r="DG40" s="48">
        <v>802.88328723999996</v>
      </c>
      <c r="DH40" s="48">
        <v>-1828.92703299</v>
      </c>
      <c r="DI40" s="48">
        <v>-816.76669145999983</v>
      </c>
      <c r="DJ40" s="48">
        <v>-108.45236237999998</v>
      </c>
      <c r="DK40" s="48">
        <v>-950.53704041999993</v>
      </c>
      <c r="DL40" s="48">
        <v>2647.5490889399998</v>
      </c>
      <c r="DM40" s="48">
        <v>1087.5265302799999</v>
      </c>
      <c r="DN40" s="48">
        <v>816.21004724999989</v>
      </c>
      <c r="DO40" s="48">
        <v>2475.9397631499996</v>
      </c>
      <c r="DP40" s="48">
        <v>878.96800858999984</v>
      </c>
      <c r="DQ40" s="48">
        <v>3140.0146280800009</v>
      </c>
    </row>
    <row r="41" spans="1:121" ht="15" customHeight="1" x14ac:dyDescent="0.25">
      <c r="A41" s="45"/>
      <c r="B41" s="53" t="s">
        <v>119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47">
        <v>-481.1</v>
      </c>
      <c r="BO41" s="47">
        <v>1134.8999999999999</v>
      </c>
      <c r="BP41" s="47">
        <v>310.40000000000009</v>
      </c>
      <c r="BQ41" s="47">
        <v>-668.00000000000011</v>
      </c>
      <c r="BR41" s="47">
        <v>-428.70000000000005</v>
      </c>
      <c r="BS41" s="47">
        <v>1039.8</v>
      </c>
      <c r="BT41" s="47">
        <v>2362.6999999999998</v>
      </c>
      <c r="BU41" s="47">
        <v>865.30000000000007</v>
      </c>
      <c r="BV41" s="47">
        <v>340.50000000000006</v>
      </c>
      <c r="BW41" s="47">
        <v>1382.8</v>
      </c>
      <c r="BX41" s="47">
        <v>1145.8999999999999</v>
      </c>
      <c r="BY41" s="47">
        <v>1676.8999999999999</v>
      </c>
      <c r="BZ41" s="47">
        <v>469.69999999999993</v>
      </c>
      <c r="CA41" s="47">
        <v>402.6</v>
      </c>
      <c r="CB41" s="47">
        <v>1016.4000000000001</v>
      </c>
      <c r="CC41" s="47">
        <v>1231.7</v>
      </c>
      <c r="CD41" s="47">
        <v>2612.6</v>
      </c>
      <c r="CE41" s="47">
        <v>1620</v>
      </c>
      <c r="CF41" s="47">
        <v>827.00000000000011</v>
      </c>
      <c r="CG41" s="47">
        <v>-1391.4</v>
      </c>
      <c r="CH41" s="47">
        <v>1324.9999999999998</v>
      </c>
      <c r="CI41" s="47">
        <v>2629.3</v>
      </c>
      <c r="CJ41" s="47">
        <v>344.2</v>
      </c>
      <c r="CK41" s="47">
        <v>1909.5</v>
      </c>
      <c r="CL41" s="47">
        <v>1391.5</v>
      </c>
      <c r="CM41" s="47">
        <v>1441</v>
      </c>
      <c r="CN41" s="47">
        <v>933.5</v>
      </c>
      <c r="CO41" s="47">
        <v>1011.2000000000002</v>
      </c>
      <c r="CP41" s="47">
        <v>-249.66496229000001</v>
      </c>
      <c r="CQ41" s="47">
        <v>399.29678855999998</v>
      </c>
      <c r="CR41" s="47">
        <v>964.1459754199999</v>
      </c>
      <c r="CS41" s="47">
        <v>1652.2906185700001</v>
      </c>
      <c r="CT41" s="47">
        <v>-1490.3573459599997</v>
      </c>
      <c r="CU41" s="47">
        <v>-2163.6634983900003</v>
      </c>
      <c r="CV41" s="47">
        <v>-120.09984356999986</v>
      </c>
      <c r="CW41" s="47">
        <v>-413.05198815999995</v>
      </c>
      <c r="CX41" s="47">
        <v>733.77662321999992</v>
      </c>
      <c r="CY41" s="47">
        <v>-571.04596993000007</v>
      </c>
      <c r="CZ41" s="47">
        <v>845.02858678999985</v>
      </c>
      <c r="DA41" s="47">
        <v>1209.18347305</v>
      </c>
      <c r="DB41" s="47">
        <v>-665.73049256000024</v>
      </c>
      <c r="DC41" s="47">
        <v>-495.24135652000018</v>
      </c>
      <c r="DD41" s="47">
        <v>-747.54499675</v>
      </c>
      <c r="DE41" s="47">
        <v>1682.0672437400001</v>
      </c>
      <c r="DF41" s="47">
        <v>2652.4299726300001</v>
      </c>
      <c r="DG41" s="47">
        <v>775.44026966999979</v>
      </c>
      <c r="DH41" s="47">
        <v>-1253.9397833600001</v>
      </c>
      <c r="DI41" s="47">
        <v>-365.70647870999994</v>
      </c>
      <c r="DJ41" s="47">
        <v>-768.17134610999994</v>
      </c>
      <c r="DK41" s="47">
        <v>-211.36602574999998</v>
      </c>
      <c r="DL41" s="47">
        <v>3944.8553436100005</v>
      </c>
      <c r="DM41" s="47">
        <v>1775.8255599299998</v>
      </c>
      <c r="DN41" s="47">
        <v>821.56565478000005</v>
      </c>
      <c r="DO41" s="47">
        <v>2077.1175521699993</v>
      </c>
      <c r="DP41" s="47">
        <v>1278.61450552</v>
      </c>
      <c r="DQ41" s="47">
        <v>1629.6147415899998</v>
      </c>
    </row>
    <row r="42" spans="1:121" ht="15" customHeight="1" x14ac:dyDescent="0.25">
      <c r="A42" s="45"/>
      <c r="B42" s="59" t="s">
        <v>76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0</v>
      </c>
      <c r="CA42" s="47">
        <v>0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0</v>
      </c>
      <c r="CJ42" s="47">
        <v>0</v>
      </c>
      <c r="CK42" s="47">
        <v>0</v>
      </c>
      <c r="CL42" s="48">
        <v>0</v>
      </c>
      <c r="CM42" s="48">
        <v>0</v>
      </c>
      <c r="CN42" s="48">
        <v>0</v>
      </c>
      <c r="CO42" s="48">
        <v>0</v>
      </c>
      <c r="CP42" s="48">
        <v>0</v>
      </c>
      <c r="CQ42" s="48">
        <v>0</v>
      </c>
      <c r="CR42" s="48">
        <v>0</v>
      </c>
      <c r="CS42" s="48">
        <v>0</v>
      </c>
      <c r="CT42" s="48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48">
        <v>0</v>
      </c>
      <c r="DB42" s="48">
        <v>0</v>
      </c>
      <c r="DC42" s="48">
        <v>0</v>
      </c>
      <c r="DD42" s="48">
        <v>0</v>
      </c>
      <c r="DE42" s="48">
        <v>0</v>
      </c>
      <c r="DF42" s="48">
        <v>0</v>
      </c>
      <c r="DG42" s="48">
        <v>0</v>
      </c>
      <c r="DH42" s="48">
        <v>0</v>
      </c>
      <c r="DI42" s="48">
        <v>0</v>
      </c>
      <c r="DJ42" s="48">
        <v>0</v>
      </c>
      <c r="DK42" s="48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</row>
    <row r="43" spans="1:121" ht="15" customHeight="1" x14ac:dyDescent="0.25">
      <c r="A43" s="45"/>
      <c r="B43" s="59" t="s">
        <v>82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47">
        <v>-0.1</v>
      </c>
      <c r="BO43" s="47">
        <v>0</v>
      </c>
      <c r="BP43" s="47">
        <v>270.39999999999998</v>
      </c>
      <c r="BQ43" s="47">
        <v>-2.9</v>
      </c>
      <c r="BR43" s="47">
        <v>-8.5</v>
      </c>
      <c r="BS43" s="47">
        <v>-6.8</v>
      </c>
      <c r="BT43" s="47">
        <v>13.2</v>
      </c>
      <c r="BU43" s="47">
        <v>-2.8</v>
      </c>
      <c r="BV43" s="47">
        <v>7.7</v>
      </c>
      <c r="BW43" s="47">
        <v>2.5</v>
      </c>
      <c r="BX43" s="47">
        <v>-6.7</v>
      </c>
      <c r="BY43" s="47">
        <v>-4.5</v>
      </c>
      <c r="BZ43" s="47">
        <v>1.5</v>
      </c>
      <c r="CA43" s="47">
        <v>-5.4</v>
      </c>
      <c r="CB43" s="47">
        <v>4.2</v>
      </c>
      <c r="CC43" s="47">
        <v>-0.9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0</v>
      </c>
      <c r="CJ43" s="47">
        <v>0</v>
      </c>
      <c r="CK43" s="47">
        <v>0</v>
      </c>
      <c r="CL43" s="48">
        <v>0</v>
      </c>
      <c r="CM43" s="48">
        <v>0</v>
      </c>
      <c r="CN43" s="48">
        <v>0</v>
      </c>
      <c r="CO43" s="48">
        <v>0</v>
      </c>
      <c r="CP43" s="48">
        <v>0</v>
      </c>
      <c r="CQ43" s="48">
        <v>0</v>
      </c>
      <c r="CR43" s="48">
        <v>0</v>
      </c>
      <c r="CS43" s="48">
        <v>0</v>
      </c>
      <c r="CT43" s="48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48">
        <v>0</v>
      </c>
      <c r="DB43" s="48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48">
        <v>0</v>
      </c>
      <c r="DK43" s="48">
        <v>0</v>
      </c>
      <c r="DL43" s="48">
        <v>508.80755932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</row>
    <row r="44" spans="1:121" ht="15" customHeight="1" x14ac:dyDescent="0.25">
      <c r="A44" s="64"/>
      <c r="B44" s="59" t="s">
        <v>87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65">
        <v>-481</v>
      </c>
      <c r="BO44" s="65">
        <v>1134.8999999999999</v>
      </c>
      <c r="BP44" s="65">
        <v>40.000000000000085</v>
      </c>
      <c r="BQ44" s="65">
        <v>-665.10000000000014</v>
      </c>
      <c r="BR44" s="65">
        <v>-420.20000000000005</v>
      </c>
      <c r="BS44" s="65">
        <v>1046.5999999999999</v>
      </c>
      <c r="BT44" s="65">
        <v>2349.5</v>
      </c>
      <c r="BU44" s="65">
        <v>868.1</v>
      </c>
      <c r="BV44" s="65">
        <v>332.80000000000007</v>
      </c>
      <c r="BW44" s="65">
        <v>1380.3</v>
      </c>
      <c r="BX44" s="65">
        <v>1152.5999999999999</v>
      </c>
      <c r="BY44" s="65">
        <v>1681.3999999999999</v>
      </c>
      <c r="BZ44" s="65">
        <v>468.19999999999993</v>
      </c>
      <c r="CA44" s="65">
        <v>408</v>
      </c>
      <c r="CB44" s="65">
        <v>1012.2</v>
      </c>
      <c r="CC44" s="65">
        <v>1232.6000000000001</v>
      </c>
      <c r="CD44" s="65">
        <v>2612.6</v>
      </c>
      <c r="CE44" s="65">
        <v>1620</v>
      </c>
      <c r="CF44" s="65">
        <v>827.00000000000011</v>
      </c>
      <c r="CG44" s="65">
        <v>-1391.4</v>
      </c>
      <c r="CH44" s="65">
        <v>1324.9999999999998</v>
      </c>
      <c r="CI44" s="65">
        <v>2629.3</v>
      </c>
      <c r="CJ44" s="65">
        <v>344.2</v>
      </c>
      <c r="CK44" s="65">
        <v>1909.5</v>
      </c>
      <c r="CL44" s="48">
        <v>1391.5</v>
      </c>
      <c r="CM44" s="48">
        <v>1441</v>
      </c>
      <c r="CN44" s="48">
        <v>933.5</v>
      </c>
      <c r="CO44" s="48">
        <v>1011.2000000000002</v>
      </c>
      <c r="CP44" s="48">
        <v>-249.66496229000001</v>
      </c>
      <c r="CQ44" s="48">
        <v>399.29678855999998</v>
      </c>
      <c r="CR44" s="48">
        <v>964.1459754199999</v>
      </c>
      <c r="CS44" s="48">
        <v>1652.2906185700001</v>
      </c>
      <c r="CT44" s="48">
        <v>-1490.3573459599997</v>
      </c>
      <c r="CU44" s="48">
        <v>-2163.6634983900003</v>
      </c>
      <c r="CV44" s="48">
        <v>-120.09984356999986</v>
      </c>
      <c r="CW44" s="48">
        <v>-413.05198815999995</v>
      </c>
      <c r="CX44" s="48">
        <v>733.77662321999992</v>
      </c>
      <c r="CY44" s="48">
        <v>-571.04596993000007</v>
      </c>
      <c r="CZ44" s="48">
        <v>845.02858678999985</v>
      </c>
      <c r="DA44" s="48">
        <v>1209.18347305</v>
      </c>
      <c r="DB44" s="48">
        <v>-665.73049256000024</v>
      </c>
      <c r="DC44" s="48">
        <v>-495.24135652000018</v>
      </c>
      <c r="DD44" s="48">
        <v>-747.54499675</v>
      </c>
      <c r="DE44" s="48">
        <v>1682.0672437400001</v>
      </c>
      <c r="DF44" s="48">
        <v>2652.4299726300001</v>
      </c>
      <c r="DG44" s="48">
        <v>775.44026966999979</v>
      </c>
      <c r="DH44" s="48">
        <v>-1253.9397833600001</v>
      </c>
      <c r="DI44" s="48">
        <v>-365.70647870999994</v>
      </c>
      <c r="DJ44" s="48">
        <v>-768.17134610999994</v>
      </c>
      <c r="DK44" s="48">
        <v>-211.36602574999998</v>
      </c>
      <c r="DL44" s="48">
        <v>3436.0477842900004</v>
      </c>
      <c r="DM44" s="48">
        <v>1775.8255599299998</v>
      </c>
      <c r="DN44" s="48">
        <v>821.56565478000005</v>
      </c>
      <c r="DO44" s="48">
        <v>2077.1175521699993</v>
      </c>
      <c r="DP44" s="48">
        <v>1278.61450552</v>
      </c>
      <c r="DQ44" s="48">
        <v>1629.6147415899998</v>
      </c>
    </row>
    <row r="45" spans="1:121" s="39" customFormat="1" ht="15" customHeight="1" x14ac:dyDescent="0.2">
      <c r="A45" s="45"/>
      <c r="B45" s="58" t="s">
        <v>120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43">
        <v>576.1</v>
      </c>
      <c r="BO45" s="43">
        <v>-193.6</v>
      </c>
      <c r="BP45" s="43">
        <v>579.20000000000005</v>
      </c>
      <c r="BQ45" s="43">
        <v>-520.6</v>
      </c>
      <c r="BR45" s="43">
        <v>182</v>
      </c>
      <c r="BS45" s="43">
        <v>304.60000000000002</v>
      </c>
      <c r="BT45" s="43">
        <v>4.5999999999999996</v>
      </c>
      <c r="BU45" s="43">
        <v>-224.6</v>
      </c>
      <c r="BV45" s="43">
        <v>407.7</v>
      </c>
      <c r="BW45" s="43">
        <v>-900</v>
      </c>
      <c r="BX45" s="43">
        <v>-570.20000000000005</v>
      </c>
      <c r="BY45" s="43">
        <v>699</v>
      </c>
      <c r="BZ45" s="43">
        <v>-152.6</v>
      </c>
      <c r="CA45" s="43">
        <v>256.39999999999998</v>
      </c>
      <c r="CB45" s="43">
        <v>-176.9</v>
      </c>
      <c r="CC45" s="43">
        <v>509.5</v>
      </c>
      <c r="CD45" s="43">
        <v>-899.00000000000045</v>
      </c>
      <c r="CE45" s="43">
        <v>87.5</v>
      </c>
      <c r="CF45" s="43">
        <v>-348.9</v>
      </c>
      <c r="CG45" s="43">
        <v>278.69999999999959</v>
      </c>
      <c r="CH45" s="43">
        <v>-144.4</v>
      </c>
      <c r="CI45" s="43">
        <v>968.1</v>
      </c>
      <c r="CJ45" s="43">
        <v>277.7</v>
      </c>
      <c r="CK45" s="43">
        <v>556.1</v>
      </c>
      <c r="CL45" s="43">
        <v>-366.9</v>
      </c>
      <c r="CM45" s="43">
        <v>-659.4</v>
      </c>
      <c r="CN45" s="43">
        <v>119.7</v>
      </c>
      <c r="CO45" s="43">
        <v>-751.6</v>
      </c>
      <c r="CP45" s="43">
        <v>-751.50516639</v>
      </c>
      <c r="CQ45" s="43">
        <v>-676.78072472999986</v>
      </c>
      <c r="CR45" s="43">
        <v>-1158.5082916900005</v>
      </c>
      <c r="CS45" s="43">
        <v>-593.95877885999755</v>
      </c>
      <c r="CT45" s="43">
        <v>-301.13903822000032</v>
      </c>
      <c r="CU45" s="43">
        <v>-628.28359722000016</v>
      </c>
      <c r="CV45" s="43">
        <v>-769.86753778000025</v>
      </c>
      <c r="CW45" s="43">
        <v>-736.49108737999995</v>
      </c>
      <c r="CX45" s="43">
        <v>1566.6333260199999</v>
      </c>
      <c r="CY45" s="43">
        <v>-1969.3476478800007</v>
      </c>
      <c r="CZ45" s="43">
        <v>-135.81574867999961</v>
      </c>
      <c r="DA45" s="43">
        <v>357.67437415000001</v>
      </c>
      <c r="DB45" s="43">
        <v>1151.8637559600008</v>
      </c>
      <c r="DC45" s="43">
        <v>2567.9742033000007</v>
      </c>
      <c r="DD45" s="43">
        <v>-400.80263002000186</v>
      </c>
      <c r="DE45" s="43">
        <v>-1481.3853955000013</v>
      </c>
      <c r="DF45" s="43">
        <v>-1228.85516585</v>
      </c>
      <c r="DG45" s="43">
        <v>125.43355223</v>
      </c>
      <c r="DH45" s="43">
        <v>1512.1341826</v>
      </c>
      <c r="DI45" s="43">
        <v>351.77651412</v>
      </c>
      <c r="DJ45" s="43">
        <v>-337.20629371000001</v>
      </c>
      <c r="DK45" s="43">
        <v>745.31306498000004</v>
      </c>
      <c r="DL45" s="43">
        <v>-171.37628021</v>
      </c>
      <c r="DM45" s="43">
        <v>753.61597433999998</v>
      </c>
      <c r="DN45" s="43">
        <v>-1200.1686361799984</v>
      </c>
      <c r="DO45" s="43">
        <v>-1068.2198941399963</v>
      </c>
      <c r="DP45" s="43">
        <v>-391.78302000999997</v>
      </c>
      <c r="DQ45" s="43">
        <v>-1339.0333657299982</v>
      </c>
    </row>
    <row r="46" spans="1:121" s="39" customFormat="1" ht="15" customHeight="1" x14ac:dyDescent="0.2">
      <c r="A46" s="37"/>
      <c r="B46" s="58" t="s">
        <v>121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43">
        <v>237.2</v>
      </c>
      <c r="BO46" s="43">
        <v>-103.8</v>
      </c>
      <c r="BP46" s="43">
        <v>-2.8</v>
      </c>
      <c r="BQ46" s="43">
        <v>441.2</v>
      </c>
      <c r="BR46" s="43">
        <v>262.39999999999998</v>
      </c>
      <c r="BS46" s="43">
        <v>-79.599999999999994</v>
      </c>
      <c r="BT46" s="43">
        <v>-188.1</v>
      </c>
      <c r="BU46" s="43">
        <v>312.5</v>
      </c>
      <c r="BV46" s="43">
        <v>-256.60000000000002</v>
      </c>
      <c r="BW46" s="43">
        <v>124.1</v>
      </c>
      <c r="BX46" s="43">
        <v>-558.5</v>
      </c>
      <c r="BY46" s="43">
        <v>436.7</v>
      </c>
      <c r="BZ46" s="43">
        <v>-579</v>
      </c>
      <c r="CA46" s="43">
        <v>477.09999999999997</v>
      </c>
      <c r="CB46" s="43">
        <v>-314.3</v>
      </c>
      <c r="CC46" s="43">
        <v>452.5</v>
      </c>
      <c r="CD46" s="43">
        <v>-325.39999999999998</v>
      </c>
      <c r="CE46" s="43">
        <v>684.9</v>
      </c>
      <c r="CF46" s="43">
        <v>-277.7</v>
      </c>
      <c r="CG46" s="43">
        <v>319.10000000000002</v>
      </c>
      <c r="CH46" s="43">
        <v>-678.8</v>
      </c>
      <c r="CI46" s="43">
        <v>284.10000000000002</v>
      </c>
      <c r="CJ46" s="43">
        <v>1045.7</v>
      </c>
      <c r="CK46" s="43">
        <v>570.70000000000005</v>
      </c>
      <c r="CL46" s="44">
        <v>768.2</v>
      </c>
      <c r="CM46" s="44">
        <v>-395.7</v>
      </c>
      <c r="CN46" s="44">
        <v>-233</v>
      </c>
      <c r="CO46" s="44">
        <v>-216.9</v>
      </c>
      <c r="CP46" s="44">
        <v>793.68505545000005</v>
      </c>
      <c r="CQ46" s="44">
        <v>76.507030549999996</v>
      </c>
      <c r="CR46" s="44">
        <v>-661.13227625000002</v>
      </c>
      <c r="CS46" s="44">
        <v>399.70450112999998</v>
      </c>
      <c r="CT46" s="43">
        <v>-747.01324100000011</v>
      </c>
      <c r="CU46" s="43">
        <v>587.67599900000005</v>
      </c>
      <c r="CV46" s="43">
        <v>-561.53299100000004</v>
      </c>
      <c r="CW46" s="43">
        <v>-250.23900000000003</v>
      </c>
      <c r="CX46" s="43">
        <v>-722.54108508000002</v>
      </c>
      <c r="CY46" s="43">
        <v>102.85262599000001</v>
      </c>
      <c r="CZ46" s="43">
        <v>-697.73756562999995</v>
      </c>
      <c r="DA46" s="43">
        <v>684.78646707999997</v>
      </c>
      <c r="DB46" s="43">
        <v>-214.63812017999999</v>
      </c>
      <c r="DC46" s="43">
        <v>218.96162276000001</v>
      </c>
      <c r="DD46" s="43">
        <v>365.95876884</v>
      </c>
      <c r="DE46" s="43">
        <v>856.50438786000007</v>
      </c>
      <c r="DF46" s="43">
        <v>-917.15598659</v>
      </c>
      <c r="DG46" s="43">
        <v>2174.1450878600003</v>
      </c>
      <c r="DH46" s="43">
        <v>4138.1983463799997</v>
      </c>
      <c r="DI46" s="43">
        <v>-363.27342578999998</v>
      </c>
      <c r="DJ46" s="43">
        <v>-793.65328520000003</v>
      </c>
      <c r="DK46" s="43">
        <v>-44.957556259999997</v>
      </c>
      <c r="DL46" s="43">
        <v>-679.02086537000002</v>
      </c>
      <c r="DM46" s="43">
        <v>430.50015475999999</v>
      </c>
      <c r="DN46" s="43">
        <v>804.56250636000004</v>
      </c>
      <c r="DO46" s="43">
        <v>-780.96892233999984</v>
      </c>
      <c r="DP46" s="43">
        <v>-2387.89572112</v>
      </c>
      <c r="DQ46" s="43">
        <v>444.69598552000002</v>
      </c>
    </row>
    <row r="47" spans="1:121" ht="15" customHeight="1" x14ac:dyDescent="0.25">
      <c r="A47" s="45"/>
      <c r="B47" s="53" t="s">
        <v>122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47">
        <v>237.2</v>
      </c>
      <c r="BO47" s="47">
        <v>-103.8</v>
      </c>
      <c r="BP47" s="47">
        <v>-2.8</v>
      </c>
      <c r="BQ47" s="47">
        <v>441.2</v>
      </c>
      <c r="BR47" s="47">
        <v>262.39999999999998</v>
      </c>
      <c r="BS47" s="47">
        <v>-79.599999999999994</v>
      </c>
      <c r="BT47" s="47">
        <v>-188.1</v>
      </c>
      <c r="BU47" s="47">
        <v>312.5</v>
      </c>
      <c r="BV47" s="47">
        <v>-256.60000000000002</v>
      </c>
      <c r="BW47" s="47">
        <v>124.1</v>
      </c>
      <c r="BX47" s="47">
        <v>-558.5</v>
      </c>
      <c r="BY47" s="47">
        <v>436.7</v>
      </c>
      <c r="BZ47" s="47">
        <v>-579</v>
      </c>
      <c r="CA47" s="47">
        <v>477.09999999999997</v>
      </c>
      <c r="CB47" s="47">
        <v>-314.3</v>
      </c>
      <c r="CC47" s="47">
        <v>452.5</v>
      </c>
      <c r="CD47" s="47">
        <v>-325.39999999999998</v>
      </c>
      <c r="CE47" s="47">
        <v>684.9</v>
      </c>
      <c r="CF47" s="47">
        <v>-277.7</v>
      </c>
      <c r="CG47" s="47">
        <v>319.10000000000002</v>
      </c>
      <c r="CH47" s="47">
        <v>-678.8</v>
      </c>
      <c r="CI47" s="47">
        <v>284.10000000000002</v>
      </c>
      <c r="CJ47" s="47">
        <v>1045.7</v>
      </c>
      <c r="CK47" s="47">
        <v>570.70000000000005</v>
      </c>
      <c r="CL47" s="48">
        <v>768.2</v>
      </c>
      <c r="CM47" s="48">
        <v>-395.7</v>
      </c>
      <c r="CN47" s="48">
        <v>-233</v>
      </c>
      <c r="CO47" s="48">
        <v>-216.9</v>
      </c>
      <c r="CP47" s="48">
        <v>793.68505545000005</v>
      </c>
      <c r="CQ47" s="48">
        <v>76.507030549999996</v>
      </c>
      <c r="CR47" s="48">
        <v>-661.13227625000002</v>
      </c>
      <c r="CS47" s="48">
        <v>399.70450112999998</v>
      </c>
      <c r="CT47" s="48">
        <v>-747.01324100000011</v>
      </c>
      <c r="CU47" s="48">
        <v>587.67599900000005</v>
      </c>
      <c r="CV47" s="48">
        <v>-561.53299100000004</v>
      </c>
      <c r="CW47" s="48">
        <v>-250.23900000000003</v>
      </c>
      <c r="CX47" s="48">
        <v>-722.54108508000002</v>
      </c>
      <c r="CY47" s="48">
        <v>102.85262599000001</v>
      </c>
      <c r="CZ47" s="48">
        <v>-697.73756562999995</v>
      </c>
      <c r="DA47" s="48">
        <v>684.78646707999997</v>
      </c>
      <c r="DB47" s="48">
        <v>-214.63812017999999</v>
      </c>
      <c r="DC47" s="48">
        <v>218.96162276000001</v>
      </c>
      <c r="DD47" s="48">
        <v>365.95876884</v>
      </c>
      <c r="DE47" s="48">
        <v>856.50438786000007</v>
      </c>
      <c r="DF47" s="48">
        <v>-917.15598659</v>
      </c>
      <c r="DG47" s="48">
        <v>2687.6175878600002</v>
      </c>
      <c r="DH47" s="48">
        <v>4138.1983463799997</v>
      </c>
      <c r="DI47" s="48">
        <v>-363.27342578999998</v>
      </c>
      <c r="DJ47" s="48">
        <v>-793.65328520000003</v>
      </c>
      <c r="DK47" s="48">
        <v>-44.957556259999997</v>
      </c>
      <c r="DL47" s="48">
        <v>-679.02086537000002</v>
      </c>
      <c r="DM47" s="48">
        <v>430.50015475999999</v>
      </c>
      <c r="DN47" s="48">
        <v>804.56250636000004</v>
      </c>
      <c r="DO47" s="48">
        <v>-780.96892233999984</v>
      </c>
      <c r="DP47" s="48">
        <v>-2387.89572112</v>
      </c>
      <c r="DQ47" s="48">
        <v>444.69598552000002</v>
      </c>
    </row>
    <row r="48" spans="1:121" ht="15" customHeight="1" x14ac:dyDescent="0.25">
      <c r="A48" s="51"/>
      <c r="B48" s="66" t="s">
        <v>123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47">
        <v>0</v>
      </c>
      <c r="BO48" s="47">
        <v>0</v>
      </c>
      <c r="BP48" s="47">
        <v>0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47">
        <v>0</v>
      </c>
      <c r="BY48" s="47">
        <v>0</v>
      </c>
      <c r="BZ48" s="47">
        <v>0</v>
      </c>
      <c r="CA48" s="47">
        <v>0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0</v>
      </c>
      <c r="CJ48" s="47">
        <v>0</v>
      </c>
      <c r="CK48" s="47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0</v>
      </c>
      <c r="CS48" s="48">
        <v>0</v>
      </c>
      <c r="CT48" s="48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48">
        <v>0</v>
      </c>
      <c r="DB48" s="48">
        <v>0</v>
      </c>
      <c r="DC48" s="48">
        <v>0</v>
      </c>
      <c r="DD48" s="48">
        <v>0</v>
      </c>
      <c r="DE48" s="48">
        <v>0</v>
      </c>
      <c r="DF48" s="48">
        <v>0</v>
      </c>
      <c r="DG48" s="48">
        <v>513.47249999999997</v>
      </c>
      <c r="DH48" s="48">
        <v>0</v>
      </c>
      <c r="DI48" s="48">
        <v>0</v>
      </c>
      <c r="DJ48" s="48">
        <v>0</v>
      </c>
      <c r="DK48" s="48">
        <v>0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</row>
    <row r="49" spans="1:121" ht="15" customHeight="1" thickBot="1" x14ac:dyDescent="0.3">
      <c r="A49" s="45"/>
      <c r="B49" s="67" t="s">
        <v>124</v>
      </c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68">
        <v>0</v>
      </c>
      <c r="BO49" s="68">
        <v>0</v>
      </c>
      <c r="BP49" s="68">
        <v>0</v>
      </c>
      <c r="BQ49" s="68">
        <v>0</v>
      </c>
      <c r="BR49" s="68">
        <v>0</v>
      </c>
      <c r="BS49" s="68">
        <v>0</v>
      </c>
      <c r="BT49" s="68">
        <v>0</v>
      </c>
      <c r="BU49" s="68">
        <v>0</v>
      </c>
      <c r="BV49" s="68">
        <v>0</v>
      </c>
      <c r="BW49" s="68">
        <v>0</v>
      </c>
      <c r="BX49" s="68">
        <v>0</v>
      </c>
      <c r="BY49" s="68">
        <v>0</v>
      </c>
      <c r="BZ49" s="68">
        <v>0</v>
      </c>
      <c r="CA49" s="68">
        <v>0</v>
      </c>
      <c r="CB49" s="68">
        <v>0</v>
      </c>
      <c r="CC49" s="68">
        <v>0</v>
      </c>
      <c r="CD49" s="68">
        <v>0</v>
      </c>
      <c r="CE49" s="68">
        <v>0</v>
      </c>
      <c r="CF49" s="68">
        <v>0</v>
      </c>
      <c r="CG49" s="68">
        <v>0</v>
      </c>
      <c r="CH49" s="68">
        <v>0</v>
      </c>
      <c r="CI49" s="68">
        <v>0</v>
      </c>
      <c r="CJ49" s="68">
        <v>0</v>
      </c>
      <c r="CK49" s="68">
        <v>0</v>
      </c>
      <c r="CL49" s="69">
        <v>0</v>
      </c>
      <c r="CM49" s="69">
        <v>0</v>
      </c>
      <c r="CN49" s="69">
        <v>0</v>
      </c>
      <c r="CO49" s="69">
        <v>0</v>
      </c>
      <c r="CP49" s="69">
        <v>0</v>
      </c>
      <c r="CQ49" s="69">
        <v>0</v>
      </c>
      <c r="CR49" s="69">
        <v>0</v>
      </c>
      <c r="CS49" s="69">
        <v>0</v>
      </c>
      <c r="CT49" s="69">
        <v>0</v>
      </c>
      <c r="CU49" s="69">
        <v>0</v>
      </c>
      <c r="CV49" s="69">
        <v>0</v>
      </c>
      <c r="CW49" s="69">
        <v>0</v>
      </c>
      <c r="CX49" s="69">
        <v>0</v>
      </c>
      <c r="CY49" s="69">
        <v>0</v>
      </c>
      <c r="CZ49" s="69">
        <v>0</v>
      </c>
      <c r="DA49" s="69">
        <v>0</v>
      </c>
      <c r="DB49" s="69">
        <v>0</v>
      </c>
      <c r="DC49" s="69">
        <v>0</v>
      </c>
      <c r="DD49" s="69">
        <v>0</v>
      </c>
      <c r="DE49" s="69">
        <v>0</v>
      </c>
      <c r="DF49" s="69">
        <v>0</v>
      </c>
      <c r="DG49" s="69">
        <v>0</v>
      </c>
      <c r="DH49" s="69">
        <v>0</v>
      </c>
      <c r="DI49" s="69">
        <v>0</v>
      </c>
      <c r="DJ49" s="69">
        <v>0</v>
      </c>
      <c r="DK49" s="69">
        <v>0</v>
      </c>
      <c r="DL49" s="69">
        <v>0</v>
      </c>
      <c r="DM49" s="69">
        <v>0</v>
      </c>
      <c r="DN49" s="69">
        <v>0</v>
      </c>
      <c r="DO49" s="69">
        <v>0</v>
      </c>
      <c r="DP49" s="69">
        <v>0</v>
      </c>
      <c r="DQ49" s="69">
        <v>0</v>
      </c>
    </row>
    <row r="50" spans="1:121" ht="15" customHeight="1" x14ac:dyDescent="0.25">
      <c r="A50" s="45"/>
      <c r="B50" s="130" t="s">
        <v>600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</row>
    <row r="51" spans="1:121" ht="15" customHeight="1" x14ac:dyDescent="0.25">
      <c r="A51" s="31"/>
      <c r="BN51" s="70"/>
      <c r="BO51" s="70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</row>
    <row r="52" spans="1:121" ht="15" customHeight="1" x14ac:dyDescent="0.25">
      <c r="A52" s="31"/>
      <c r="B52" s="72" t="s">
        <v>89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0"/>
      <c r="BO52" s="70"/>
      <c r="CL52" s="63"/>
      <c r="CM52" s="63"/>
      <c r="CN52" s="63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</row>
    <row r="53" spans="1:121" ht="15" customHeight="1" x14ac:dyDescent="0.25">
      <c r="A53" s="31"/>
      <c r="B53" s="73" t="s">
        <v>90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148">
        <v>0</v>
      </c>
      <c r="BO53" s="148">
        <v>0</v>
      </c>
      <c r="BP53" s="148">
        <v>0</v>
      </c>
      <c r="BQ53" s="148">
        <v>0</v>
      </c>
      <c r="BR53" s="148">
        <v>19.899999999999999</v>
      </c>
      <c r="BS53" s="148">
        <v>179.4</v>
      </c>
      <c r="BT53" s="148">
        <v>59.6</v>
      </c>
      <c r="BU53" s="148">
        <v>57.9</v>
      </c>
      <c r="BV53" s="148">
        <v>92.2</v>
      </c>
      <c r="BW53" s="148">
        <v>14.4</v>
      </c>
      <c r="BX53" s="148">
        <v>56.7</v>
      </c>
      <c r="BY53" s="148">
        <v>12.4</v>
      </c>
      <c r="BZ53" s="148">
        <v>119.69999999999999</v>
      </c>
      <c r="CA53" s="148">
        <v>29.1</v>
      </c>
      <c r="CB53" s="148">
        <v>96.8</v>
      </c>
      <c r="CC53" s="148">
        <v>-520</v>
      </c>
      <c r="CD53" s="74">
        <v>-247.6</v>
      </c>
      <c r="CE53" s="74">
        <v>-21.7</v>
      </c>
      <c r="CF53" s="74">
        <v>27.200000000000003</v>
      </c>
      <c r="CG53" s="74">
        <v>573</v>
      </c>
      <c r="CH53" s="74">
        <v>119</v>
      </c>
      <c r="CI53" s="74">
        <v>74.599999999999994</v>
      </c>
      <c r="CJ53" s="74">
        <v>78.5</v>
      </c>
      <c r="CK53" s="74">
        <v>57</v>
      </c>
      <c r="CL53" s="75">
        <v>107.1</v>
      </c>
      <c r="CM53" s="75">
        <v>164.1</v>
      </c>
      <c r="CN53" s="74">
        <v>109.8</v>
      </c>
      <c r="CO53" s="74">
        <v>202.7</v>
      </c>
      <c r="CP53" s="74">
        <v>80.240532399999992</v>
      </c>
      <c r="CQ53" s="74">
        <v>12.761673899999996</v>
      </c>
      <c r="CR53" s="74">
        <v>70.482064640000004</v>
      </c>
      <c r="CS53" s="74">
        <v>24.71104433</v>
      </c>
      <c r="CT53" s="74">
        <v>92.722083519999998</v>
      </c>
      <c r="CU53" s="74">
        <v>98.023243190000002</v>
      </c>
      <c r="CV53" s="74">
        <v>112.47704358</v>
      </c>
      <c r="CW53" s="74">
        <v>-441.60217270999999</v>
      </c>
      <c r="CX53" s="74">
        <v>-4.1892588800000006</v>
      </c>
      <c r="CY53" s="74">
        <v>100.49488334</v>
      </c>
      <c r="CZ53" s="74">
        <v>81.455140969999988</v>
      </c>
      <c r="DA53" s="74">
        <v>2.5721572099999994</v>
      </c>
      <c r="DB53" s="74">
        <v>321.42843636999999</v>
      </c>
      <c r="DC53" s="74">
        <v>120.46594179</v>
      </c>
      <c r="DD53" s="74">
        <v>-17.396224180000001</v>
      </c>
      <c r="DE53" s="74">
        <v>122.57873191</v>
      </c>
      <c r="DF53" s="74">
        <v>59.789292719999999</v>
      </c>
      <c r="DG53" s="74">
        <v>-42.839897980000003</v>
      </c>
      <c r="DH53" s="74">
        <v>334.33579358999998</v>
      </c>
      <c r="DI53" s="74">
        <v>-259.51022688</v>
      </c>
      <c r="DJ53" s="74">
        <v>125.65466584000001</v>
      </c>
      <c r="DK53" s="74">
        <v>106.21467009</v>
      </c>
      <c r="DL53" s="74">
        <v>38.010170629999998</v>
      </c>
      <c r="DM53" s="74">
        <v>27.700964670000001</v>
      </c>
      <c r="DN53" s="74">
        <v>-72.492640699999995</v>
      </c>
      <c r="DO53" s="74">
        <v>-16.153979229999997</v>
      </c>
      <c r="DP53" s="74">
        <v>133.76750032000001</v>
      </c>
      <c r="DQ53" s="74">
        <v>-2.6071070599999997</v>
      </c>
    </row>
    <row r="54" spans="1:121" ht="15" customHeight="1" x14ac:dyDescent="0.25">
      <c r="B54" s="73" t="s">
        <v>91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148">
        <v>483.79999999999995</v>
      </c>
      <c r="BO54" s="148">
        <v>415</v>
      </c>
      <c r="BP54" s="148">
        <v>135.39999999999995</v>
      </c>
      <c r="BQ54" s="148">
        <v>225.09999999999997</v>
      </c>
      <c r="BR54" s="148">
        <v>925.9</v>
      </c>
      <c r="BS54" s="148">
        <v>771.1</v>
      </c>
      <c r="BT54" s="148">
        <v>403.6</v>
      </c>
      <c r="BU54" s="148">
        <v>622.70000000000005</v>
      </c>
      <c r="BV54" s="148">
        <v>727.59999999999991</v>
      </c>
      <c r="BW54" s="148">
        <v>1144.4000000000001</v>
      </c>
      <c r="BX54" s="148">
        <v>797.7</v>
      </c>
      <c r="BY54" s="148">
        <v>482.99999999999994</v>
      </c>
      <c r="BZ54" s="148">
        <v>941.89999999999986</v>
      </c>
      <c r="CA54" s="148">
        <v>787.59999999999991</v>
      </c>
      <c r="CB54" s="148">
        <v>1032.2</v>
      </c>
      <c r="CC54" s="148">
        <v>448.8</v>
      </c>
      <c r="CD54" s="74">
        <v>1335.6999999999998</v>
      </c>
      <c r="CE54" s="74">
        <v>687.7</v>
      </c>
      <c r="CF54" s="74">
        <v>877.40000000000009</v>
      </c>
      <c r="CG54" s="74">
        <v>666.40000000000009</v>
      </c>
      <c r="CH54" s="74">
        <v>1170.8</v>
      </c>
      <c r="CI54" s="74">
        <v>991.7</v>
      </c>
      <c r="CJ54" s="74">
        <v>1074.7</v>
      </c>
      <c r="CK54" s="74">
        <v>1221.5</v>
      </c>
      <c r="CL54" s="74">
        <v>1231.8000000000002</v>
      </c>
      <c r="CM54" s="74">
        <v>1333.6</v>
      </c>
      <c r="CN54" s="74">
        <v>1089.3</v>
      </c>
      <c r="CO54" s="74">
        <v>901.10000000000014</v>
      </c>
      <c r="CP54" s="74">
        <v>1275.1678370899999</v>
      </c>
      <c r="CQ54" s="74">
        <v>1351.5417986699999</v>
      </c>
      <c r="CR54" s="74">
        <v>1392.01408064</v>
      </c>
      <c r="CS54" s="74">
        <v>726.69883381</v>
      </c>
      <c r="CT54" s="74">
        <v>1291.27483463</v>
      </c>
      <c r="CU54" s="74">
        <v>1317.76530981</v>
      </c>
      <c r="CV54" s="74">
        <v>1214.07473218</v>
      </c>
      <c r="CW54" s="74">
        <v>458.72449601000005</v>
      </c>
      <c r="CX54" s="74">
        <v>601.14822928000001</v>
      </c>
      <c r="CY54" s="74">
        <v>2085.1460789000002</v>
      </c>
      <c r="CZ54" s="74">
        <v>1155.2408622299999</v>
      </c>
      <c r="DA54" s="74">
        <v>908.96830624999984</v>
      </c>
      <c r="DB54" s="74">
        <v>1148.9178296800001</v>
      </c>
      <c r="DC54" s="74">
        <v>773.85723674999997</v>
      </c>
      <c r="DD54" s="74">
        <v>1484.9850550400001</v>
      </c>
      <c r="DE54" s="74">
        <v>513.22390046999999</v>
      </c>
      <c r="DF54" s="74">
        <v>985.94227473000001</v>
      </c>
      <c r="DG54" s="74">
        <v>401.87179994999985</v>
      </c>
      <c r="DH54" s="74">
        <v>-586.55971019000003</v>
      </c>
      <c r="DI54" s="74">
        <v>-651.30407616000002</v>
      </c>
      <c r="DJ54" s="74">
        <v>121.46233287000001</v>
      </c>
      <c r="DK54" s="74">
        <v>383.95470561999997</v>
      </c>
      <c r="DL54" s="74">
        <v>821.00537968999993</v>
      </c>
      <c r="DM54" s="74">
        <v>600.52869414999998</v>
      </c>
      <c r="DN54" s="74">
        <v>740.62303290999989</v>
      </c>
      <c r="DO54" s="74">
        <v>711.04583634000005</v>
      </c>
      <c r="DP54" s="74">
        <v>690.73810378999997</v>
      </c>
      <c r="DQ54" s="74">
        <v>578.70702760999995</v>
      </c>
    </row>
    <row r="55" spans="1:121" ht="15" customHeight="1" x14ac:dyDescent="0.25"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</row>
    <row r="56" spans="1:121" ht="15" customHeight="1" x14ac:dyDescent="0.25"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</row>
    <row r="57" spans="1:121" ht="15" customHeight="1" x14ac:dyDescent="0.25"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</row>
    <row r="58" spans="1:121" ht="15" customHeight="1" x14ac:dyDescent="0.25"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</row>
    <row r="59" spans="1:121" ht="15" customHeight="1" x14ac:dyDescent="0.25"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</row>
  </sheetData>
  <phoneticPr fontId="7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212"/>
  <sheetViews>
    <sheetView showGridLines="0" zoomScaleNormal="100" workbookViewId="0">
      <pane xSplit="2" ySplit="8" topLeftCell="DD182" activePane="bottomRight" state="frozen"/>
      <selection activeCell="F36" sqref="F36"/>
      <selection pane="topRight" activeCell="F36" sqref="F36"/>
      <selection pane="bottomLeft" activeCell="F36" sqref="F36"/>
      <selection pane="bottomRight" activeCell="DQ201" sqref="DQ201"/>
    </sheetView>
  </sheetViews>
  <sheetFormatPr baseColWidth="10" defaultColWidth="11.42578125" defaultRowHeight="15" x14ac:dyDescent="0.25"/>
  <cols>
    <col min="1" max="1" width="2.7109375" style="76" customWidth="1"/>
    <col min="2" max="2" width="73.5703125" customWidth="1"/>
    <col min="3" max="65" width="10.7109375" hidden="1" customWidth="1"/>
    <col min="66" max="66" width="11.140625" style="77" customWidth="1"/>
    <col min="67" max="67" width="9.28515625" style="1" customWidth="1"/>
    <col min="68" max="71" width="11.42578125" style="1" customWidth="1"/>
    <col min="72" max="72" width="11.85546875" customWidth="1"/>
    <col min="73" max="89" width="11.42578125" customWidth="1"/>
    <col min="103" max="103" width="11.42578125" customWidth="1"/>
  </cols>
  <sheetData>
    <row r="1" spans="1:133" x14ac:dyDescent="0.25"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</row>
    <row r="2" spans="1:133" x14ac:dyDescent="0.25"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</row>
    <row r="3" spans="1:133" x14ac:dyDescent="0.25"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</row>
    <row r="4" spans="1:133" x14ac:dyDescent="0.25">
      <c r="CH4" s="77"/>
      <c r="CI4" s="77"/>
      <c r="CJ4" s="77"/>
      <c r="CK4" s="77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</row>
    <row r="5" spans="1:133" ht="20.25" x14ac:dyDescent="0.3">
      <c r="B5" s="34" t="str">
        <f>UPPER(Indice!B13)&amp;": Presentación Normalizada de Balanza de Pagos"</f>
        <v>PANAMÁ: Presentación Normalizada de Balanza de Pagos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</row>
    <row r="6" spans="1:133" ht="15.75" x14ac:dyDescent="0.25">
      <c r="B6" s="36" t="s">
        <v>60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</row>
    <row r="7" spans="1:133" ht="15.75" thickBot="1" x14ac:dyDescent="0.3">
      <c r="BN7" s="160" t="str">
        <f t="shared" ref="BN7:DQ7" si="0">LEFT(BN8,4)</f>
        <v>2009</v>
      </c>
      <c r="BO7" s="160" t="str">
        <f t="shared" si="0"/>
        <v>2009</v>
      </c>
      <c r="BP7" s="160" t="str">
        <f t="shared" si="0"/>
        <v>2009</v>
      </c>
      <c r="BQ7" s="160" t="str">
        <f t="shared" si="0"/>
        <v>2009</v>
      </c>
      <c r="BR7" s="160" t="str">
        <f t="shared" si="0"/>
        <v>2010</v>
      </c>
      <c r="BS7" s="160" t="str">
        <f t="shared" si="0"/>
        <v>2010</v>
      </c>
      <c r="BT7" s="160" t="str">
        <f t="shared" si="0"/>
        <v>2010</v>
      </c>
      <c r="BU7" s="160" t="str">
        <f t="shared" si="0"/>
        <v>2010</v>
      </c>
      <c r="BV7" s="160" t="str">
        <f t="shared" si="0"/>
        <v>2011</v>
      </c>
      <c r="BW7" s="160" t="str">
        <f t="shared" si="0"/>
        <v>2011</v>
      </c>
      <c r="BX7" s="160" t="str">
        <f t="shared" si="0"/>
        <v>2011</v>
      </c>
      <c r="BY7" s="160" t="str">
        <f t="shared" si="0"/>
        <v>2011</v>
      </c>
      <c r="BZ7" s="160" t="str">
        <f t="shared" si="0"/>
        <v>2012</v>
      </c>
      <c r="CA7" s="160" t="str">
        <f t="shared" si="0"/>
        <v>2012</v>
      </c>
      <c r="CB7" s="160" t="str">
        <f t="shared" si="0"/>
        <v>2012</v>
      </c>
      <c r="CC7" s="160" t="str">
        <f t="shared" si="0"/>
        <v>2012</v>
      </c>
      <c r="CD7" s="160" t="str">
        <f t="shared" si="0"/>
        <v>2013</v>
      </c>
      <c r="CE7" s="160" t="str">
        <f t="shared" si="0"/>
        <v>2013</v>
      </c>
      <c r="CF7" s="160" t="str">
        <f t="shared" si="0"/>
        <v>2013</v>
      </c>
      <c r="CG7" s="160" t="str">
        <f t="shared" si="0"/>
        <v>2013</v>
      </c>
      <c r="CH7" s="160" t="str">
        <f t="shared" si="0"/>
        <v>2014</v>
      </c>
      <c r="CI7" s="160" t="str">
        <f t="shared" si="0"/>
        <v>2014</v>
      </c>
      <c r="CJ7" s="160" t="str">
        <f t="shared" si="0"/>
        <v>2014</v>
      </c>
      <c r="CK7" s="160" t="str">
        <f t="shared" si="0"/>
        <v>2014</v>
      </c>
      <c r="CL7" s="160" t="str">
        <f t="shared" si="0"/>
        <v>2015</v>
      </c>
      <c r="CM7" s="160" t="str">
        <f t="shared" si="0"/>
        <v>2015</v>
      </c>
      <c r="CN7" s="160" t="str">
        <f t="shared" si="0"/>
        <v>2015</v>
      </c>
      <c r="CO7" s="160" t="str">
        <f t="shared" si="0"/>
        <v>2015</v>
      </c>
      <c r="CP7" s="160" t="str">
        <f t="shared" si="0"/>
        <v>2016</v>
      </c>
      <c r="CQ7" s="160" t="str">
        <f t="shared" si="0"/>
        <v>2016</v>
      </c>
      <c r="CR7" s="160" t="str">
        <f t="shared" si="0"/>
        <v>2016</v>
      </c>
      <c r="CS7" s="160" t="str">
        <f t="shared" si="0"/>
        <v>2016</v>
      </c>
      <c r="CT7" s="160" t="str">
        <f t="shared" si="0"/>
        <v>2017</v>
      </c>
      <c r="CU7" s="160" t="str">
        <f t="shared" si="0"/>
        <v>2017</v>
      </c>
      <c r="CV7" s="160" t="str">
        <f t="shared" si="0"/>
        <v>2017</v>
      </c>
      <c r="CW7" s="160" t="str">
        <f t="shared" si="0"/>
        <v>2017</v>
      </c>
      <c r="CX7" s="160" t="str">
        <f t="shared" si="0"/>
        <v>2018</v>
      </c>
      <c r="CY7" s="160" t="str">
        <f t="shared" si="0"/>
        <v>2018</v>
      </c>
      <c r="CZ7" s="160" t="str">
        <f t="shared" si="0"/>
        <v>2018</v>
      </c>
      <c r="DA7" s="160" t="str">
        <f t="shared" si="0"/>
        <v>2018</v>
      </c>
      <c r="DB7" s="160" t="str">
        <f t="shared" si="0"/>
        <v>2019</v>
      </c>
      <c r="DC7" s="160" t="str">
        <f t="shared" si="0"/>
        <v>2019</v>
      </c>
      <c r="DD7" s="160" t="str">
        <f t="shared" si="0"/>
        <v>2019</v>
      </c>
      <c r="DE7" s="160" t="str">
        <f t="shared" si="0"/>
        <v>2019</v>
      </c>
      <c r="DF7" s="160" t="str">
        <f t="shared" si="0"/>
        <v>2020</v>
      </c>
      <c r="DG7" s="160" t="str">
        <f t="shared" si="0"/>
        <v>2020</v>
      </c>
      <c r="DH7" s="160" t="str">
        <f t="shared" si="0"/>
        <v>2020</v>
      </c>
      <c r="DI7" s="160" t="str">
        <f t="shared" si="0"/>
        <v>2020</v>
      </c>
      <c r="DJ7" s="160" t="str">
        <f t="shared" si="0"/>
        <v>2021</v>
      </c>
      <c r="DK7" s="160" t="str">
        <f t="shared" si="0"/>
        <v>2021</v>
      </c>
      <c r="DL7" s="160" t="str">
        <f t="shared" si="0"/>
        <v>2021</v>
      </c>
      <c r="DM7" s="160" t="str">
        <f t="shared" si="0"/>
        <v>2021</v>
      </c>
      <c r="DN7" s="160" t="str">
        <f t="shared" si="0"/>
        <v>2022</v>
      </c>
      <c r="DO7" s="160" t="str">
        <f t="shared" si="0"/>
        <v>2022</v>
      </c>
      <c r="DP7" s="160" t="str">
        <f t="shared" si="0"/>
        <v>2022</v>
      </c>
      <c r="DQ7" s="160" t="str">
        <f t="shared" si="0"/>
        <v>2022</v>
      </c>
    </row>
    <row r="8" spans="1:133" ht="15.75" thickBot="1" x14ac:dyDescent="0.3">
      <c r="A8" s="78"/>
      <c r="B8" s="110"/>
      <c r="C8" s="26" t="s">
        <v>477</v>
      </c>
      <c r="D8" s="26" t="s">
        <v>478</v>
      </c>
      <c r="E8" s="26" t="s">
        <v>479</v>
      </c>
      <c r="F8" s="26" t="s">
        <v>480</v>
      </c>
      <c r="G8" s="26" t="s">
        <v>481</v>
      </c>
      <c r="H8" s="26" t="s">
        <v>482</v>
      </c>
      <c r="I8" s="26" t="s">
        <v>483</v>
      </c>
      <c r="J8" s="26" t="s">
        <v>484</v>
      </c>
      <c r="K8" s="26" t="s">
        <v>485</v>
      </c>
      <c r="L8" s="26" t="s">
        <v>486</v>
      </c>
      <c r="M8" s="26" t="s">
        <v>487</v>
      </c>
      <c r="N8" s="26" t="s">
        <v>488</v>
      </c>
      <c r="O8" s="26" t="s">
        <v>489</v>
      </c>
      <c r="P8" s="26" t="s">
        <v>490</v>
      </c>
      <c r="Q8" s="26" t="s">
        <v>491</v>
      </c>
      <c r="R8" s="26" t="s">
        <v>492</v>
      </c>
      <c r="S8" s="26" t="s">
        <v>493</v>
      </c>
      <c r="T8" s="26" t="s">
        <v>494</v>
      </c>
      <c r="U8" s="26" t="s">
        <v>495</v>
      </c>
      <c r="V8" s="26" t="s">
        <v>496</v>
      </c>
      <c r="W8" s="26" t="s">
        <v>497</v>
      </c>
      <c r="X8" s="26" t="s">
        <v>498</v>
      </c>
      <c r="Y8" s="26" t="s">
        <v>499</v>
      </c>
      <c r="Z8" s="26" t="s">
        <v>500</v>
      </c>
      <c r="AA8" s="26" t="s">
        <v>501</v>
      </c>
      <c r="AB8" s="26" t="s">
        <v>502</v>
      </c>
      <c r="AC8" s="26" t="s">
        <v>503</v>
      </c>
      <c r="AD8" s="26" t="s">
        <v>504</v>
      </c>
      <c r="AE8" s="26" t="s">
        <v>505</v>
      </c>
      <c r="AF8" s="26" t="s">
        <v>506</v>
      </c>
      <c r="AG8" s="26" t="s">
        <v>507</v>
      </c>
      <c r="AH8" s="26" t="s">
        <v>508</v>
      </c>
      <c r="AI8" s="26" t="s">
        <v>509</v>
      </c>
      <c r="AJ8" s="26" t="s">
        <v>510</v>
      </c>
      <c r="AK8" s="26" t="s">
        <v>511</v>
      </c>
      <c r="AL8" s="26" t="s">
        <v>512</v>
      </c>
      <c r="AM8" s="26" t="s">
        <v>513</v>
      </c>
      <c r="AN8" s="26" t="s">
        <v>514</v>
      </c>
      <c r="AO8" s="26" t="s">
        <v>515</v>
      </c>
      <c r="AP8" s="26" t="s">
        <v>516</v>
      </c>
      <c r="AQ8" s="26" t="s">
        <v>517</v>
      </c>
      <c r="AR8" s="26" t="s">
        <v>518</v>
      </c>
      <c r="AS8" s="26" t="s">
        <v>519</v>
      </c>
      <c r="AT8" s="26" t="s">
        <v>520</v>
      </c>
      <c r="AU8" s="26" t="s">
        <v>521</v>
      </c>
      <c r="AV8" s="26" t="s">
        <v>522</v>
      </c>
      <c r="AW8" s="26" t="s">
        <v>523</v>
      </c>
      <c r="AX8" s="26" t="s">
        <v>524</v>
      </c>
      <c r="AY8" s="26" t="s">
        <v>525</v>
      </c>
      <c r="AZ8" s="26" t="s">
        <v>526</v>
      </c>
      <c r="BA8" s="26" t="s">
        <v>527</v>
      </c>
      <c r="BB8" s="26" t="s">
        <v>528</v>
      </c>
      <c r="BC8" s="26" t="s">
        <v>529</v>
      </c>
      <c r="BD8" s="26" t="s">
        <v>530</v>
      </c>
      <c r="BE8" s="26" t="s">
        <v>531</v>
      </c>
      <c r="BF8" s="26" t="s">
        <v>532</v>
      </c>
      <c r="BG8" s="26" t="s">
        <v>533</v>
      </c>
      <c r="BH8" s="26" t="s">
        <v>534</v>
      </c>
      <c r="BI8" s="26" t="s">
        <v>535</v>
      </c>
      <c r="BJ8" s="26" t="s">
        <v>536</v>
      </c>
      <c r="BK8" s="26" t="s">
        <v>537</v>
      </c>
      <c r="BL8" s="26" t="s">
        <v>538</v>
      </c>
      <c r="BM8" s="26" t="s">
        <v>539</v>
      </c>
      <c r="BN8" s="122" t="s">
        <v>422</v>
      </c>
      <c r="BO8" s="122" t="s">
        <v>423</v>
      </c>
      <c r="BP8" s="122" t="s">
        <v>424</v>
      </c>
      <c r="BQ8" s="122" t="s">
        <v>425</v>
      </c>
      <c r="BR8" s="122" t="s">
        <v>426</v>
      </c>
      <c r="BS8" s="122" t="s">
        <v>427</v>
      </c>
      <c r="BT8" s="122" t="s">
        <v>428</v>
      </c>
      <c r="BU8" s="122" t="s">
        <v>429</v>
      </c>
      <c r="BV8" s="122" t="s">
        <v>430</v>
      </c>
      <c r="BW8" s="122" t="s">
        <v>431</v>
      </c>
      <c r="BX8" s="122" t="s">
        <v>432</v>
      </c>
      <c r="BY8" s="122" t="s">
        <v>433</v>
      </c>
      <c r="BZ8" s="122" t="s">
        <v>434</v>
      </c>
      <c r="CA8" s="122" t="s">
        <v>435</v>
      </c>
      <c r="CB8" s="122" t="s">
        <v>436</v>
      </c>
      <c r="CC8" s="122" t="s">
        <v>437</v>
      </c>
      <c r="CD8" s="122" t="s">
        <v>438</v>
      </c>
      <c r="CE8" s="122" t="s">
        <v>439</v>
      </c>
      <c r="CF8" s="122" t="s">
        <v>440</v>
      </c>
      <c r="CG8" s="122" t="s">
        <v>441</v>
      </c>
      <c r="CH8" s="122" t="s">
        <v>442</v>
      </c>
      <c r="CI8" s="122" t="s">
        <v>443</v>
      </c>
      <c r="CJ8" s="122" t="s">
        <v>444</v>
      </c>
      <c r="CK8" s="122" t="s">
        <v>445</v>
      </c>
      <c r="CL8" s="122" t="s">
        <v>446</v>
      </c>
      <c r="CM8" s="122" t="s">
        <v>447</v>
      </c>
      <c r="CN8" s="122" t="s">
        <v>448</v>
      </c>
      <c r="CO8" s="122" t="s">
        <v>449</v>
      </c>
      <c r="CP8" s="122" t="s">
        <v>450</v>
      </c>
      <c r="CQ8" s="122" t="s">
        <v>451</v>
      </c>
      <c r="CR8" s="122" t="s">
        <v>452</v>
      </c>
      <c r="CS8" s="122" t="s">
        <v>453</v>
      </c>
      <c r="CT8" s="122" t="s">
        <v>454</v>
      </c>
      <c r="CU8" s="122" t="s">
        <v>455</v>
      </c>
      <c r="CV8" s="122" t="s">
        <v>456</v>
      </c>
      <c r="CW8" s="122" t="s">
        <v>457</v>
      </c>
      <c r="CX8" s="122" t="s">
        <v>458</v>
      </c>
      <c r="CY8" s="122" t="s">
        <v>459</v>
      </c>
      <c r="CZ8" s="122" t="s">
        <v>460</v>
      </c>
      <c r="DA8" s="122" t="s">
        <v>461</v>
      </c>
      <c r="DB8" s="122" t="s">
        <v>462</v>
      </c>
      <c r="DC8" s="122" t="s">
        <v>463</v>
      </c>
      <c r="DD8" s="122" t="s">
        <v>464</v>
      </c>
      <c r="DE8" s="122" t="s">
        <v>465</v>
      </c>
      <c r="DF8" s="122" t="s">
        <v>473</v>
      </c>
      <c r="DG8" s="122" t="s">
        <v>476</v>
      </c>
      <c r="DH8" s="122" t="s">
        <v>540</v>
      </c>
      <c r="DI8" s="122" t="s">
        <v>541</v>
      </c>
      <c r="DJ8" s="122" t="s">
        <v>544</v>
      </c>
      <c r="DK8" s="122" t="s">
        <v>545</v>
      </c>
      <c r="DL8" s="122" t="s">
        <v>546</v>
      </c>
      <c r="DM8" s="122" t="s">
        <v>547</v>
      </c>
      <c r="DN8" s="122" t="s">
        <v>550</v>
      </c>
      <c r="DO8" s="122" t="s">
        <v>597</v>
      </c>
      <c r="DP8" s="122" t="s">
        <v>598</v>
      </c>
      <c r="DQ8" s="122" t="s">
        <v>599</v>
      </c>
    </row>
    <row r="9" spans="1:133" x14ac:dyDescent="0.25">
      <c r="A9" s="79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</row>
    <row r="10" spans="1:133" x14ac:dyDescent="0.25">
      <c r="A10" s="79" t="s">
        <v>206</v>
      </c>
      <c r="B10" s="112" t="s">
        <v>125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81">
        <v>-506.6</v>
      </c>
      <c r="BO10" s="81">
        <v>-156.6</v>
      </c>
      <c r="BP10" s="81">
        <v>220.2</v>
      </c>
      <c r="BQ10" s="81">
        <v>230.8</v>
      </c>
      <c r="BR10" s="81">
        <v>-761.7</v>
      </c>
      <c r="BS10" s="81">
        <v>-898.4</v>
      </c>
      <c r="BT10" s="81">
        <v>-1188.3</v>
      </c>
      <c r="BU10" s="81">
        <v>-264.5</v>
      </c>
      <c r="BV10" s="81">
        <v>-1154.9000000000001</v>
      </c>
      <c r="BW10" s="81">
        <v>-1232.8</v>
      </c>
      <c r="BX10" s="81">
        <v>-1413.9</v>
      </c>
      <c r="BY10" s="81">
        <v>-721</v>
      </c>
      <c r="BZ10" s="81">
        <v>-456.3</v>
      </c>
      <c r="CA10" s="81">
        <v>-852</v>
      </c>
      <c r="CB10" s="81">
        <v>-1710.2999999999993</v>
      </c>
      <c r="CC10" s="81">
        <v>-716.5</v>
      </c>
      <c r="CD10" s="81">
        <v>-906.5</v>
      </c>
      <c r="CE10" s="81">
        <v>-1163.1000000000004</v>
      </c>
      <c r="CF10" s="81">
        <v>-989.60000000000036</v>
      </c>
      <c r="CG10" s="81">
        <v>-1024.8000000000002</v>
      </c>
      <c r="CH10" s="81">
        <v>-1393.1</v>
      </c>
      <c r="CI10" s="81">
        <v>-1480.9</v>
      </c>
      <c r="CJ10" s="81">
        <v>-2176.6999999999998</v>
      </c>
      <c r="CK10" s="81">
        <v>-1626.5</v>
      </c>
      <c r="CL10" s="81">
        <v>-1213.3</v>
      </c>
      <c r="CM10" s="81">
        <v>-1002</v>
      </c>
      <c r="CN10" s="81">
        <v>-1904.8</v>
      </c>
      <c r="CO10" s="81">
        <v>-728.3</v>
      </c>
      <c r="CP10" s="81">
        <v>-999.46814631999951</v>
      </c>
      <c r="CQ10" s="81">
        <v>-994.48616271999981</v>
      </c>
      <c r="CR10" s="81">
        <v>-1493.7632198699994</v>
      </c>
      <c r="CS10" s="81">
        <v>-1019.9520536100026</v>
      </c>
      <c r="CT10" s="81">
        <v>-847.81634460999976</v>
      </c>
      <c r="CU10" s="81">
        <v>-571.73249056999975</v>
      </c>
      <c r="CV10" s="81">
        <v>-1309.9739510099998</v>
      </c>
      <c r="CW10" s="81">
        <v>-1015.9221345600008</v>
      </c>
      <c r="CX10" s="81">
        <v>-1556.8389303999993</v>
      </c>
      <c r="CY10" s="81">
        <v>-660.54102969999997</v>
      </c>
      <c r="CZ10" s="81">
        <v>-1607.76941274</v>
      </c>
      <c r="DA10" s="81">
        <v>-1480.8233291899987</v>
      </c>
      <c r="DB10" s="81">
        <v>-1108.4348181000005</v>
      </c>
      <c r="DC10" s="81">
        <v>-1592.1998139900006</v>
      </c>
      <c r="DD10" s="81">
        <v>-632.99942113999998</v>
      </c>
      <c r="DE10" s="81">
        <v>-691.62609427999996</v>
      </c>
      <c r="DF10" s="81">
        <v>-4.7049200200000003</v>
      </c>
      <c r="DG10" s="81">
        <v>-30.68122309</v>
      </c>
      <c r="DH10" s="81">
        <v>-362.72445455000002</v>
      </c>
      <c r="DI10" s="81">
        <v>208.85634855000001</v>
      </c>
      <c r="DJ10" s="81">
        <v>-371.98541524000001</v>
      </c>
      <c r="DK10" s="81">
        <v>-322.77652803000001</v>
      </c>
      <c r="DL10" s="81">
        <v>-657.98702027000002</v>
      </c>
      <c r="DM10" s="81">
        <v>-697.91750921000005</v>
      </c>
      <c r="DN10" s="81">
        <v>-648.05116511999995</v>
      </c>
      <c r="DO10" s="81">
        <v>209.09656451000001</v>
      </c>
      <c r="DP10" s="81">
        <v>-3016.8401441699953</v>
      </c>
      <c r="DQ10" s="81">
        <v>454.31136622000002</v>
      </c>
      <c r="DR10" s="135"/>
      <c r="DS10" s="135"/>
      <c r="DT10" s="135"/>
      <c r="DU10" s="135"/>
      <c r="DV10" s="135"/>
      <c r="DW10" s="135"/>
      <c r="DX10" s="135"/>
      <c r="DY10" s="135"/>
      <c r="DZ10" s="135"/>
      <c r="EA10" s="135"/>
      <c r="EB10" s="135"/>
      <c r="EC10" s="135"/>
    </row>
    <row r="11" spans="1:133" x14ac:dyDescent="0.25">
      <c r="A11" s="79" t="s">
        <v>207</v>
      </c>
      <c r="B11" s="113" t="s">
        <v>126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77">
        <v>-125.2</v>
      </c>
      <c r="BO11" s="77">
        <v>113.3</v>
      </c>
      <c r="BP11" s="77">
        <v>762.4</v>
      </c>
      <c r="BQ11" s="77">
        <v>359</v>
      </c>
      <c r="BR11" s="77">
        <v>-18.3</v>
      </c>
      <c r="BS11" s="77">
        <v>-494.8</v>
      </c>
      <c r="BT11" s="77">
        <v>-532.20000000000005</v>
      </c>
      <c r="BU11" s="77">
        <v>106</v>
      </c>
      <c r="BV11" s="77">
        <v>-633.29999999999995</v>
      </c>
      <c r="BW11" s="77">
        <v>-875.6</v>
      </c>
      <c r="BX11" s="77">
        <v>-840.8</v>
      </c>
      <c r="BY11" s="77">
        <v>-429.6</v>
      </c>
      <c r="BZ11" s="77">
        <v>370.9</v>
      </c>
      <c r="CA11" s="77">
        <v>-344.3</v>
      </c>
      <c r="CB11" s="77">
        <v>-928.60000000000036</v>
      </c>
      <c r="CC11" s="77">
        <v>-178.6</v>
      </c>
      <c r="CD11" s="77">
        <v>-38.1</v>
      </c>
      <c r="CE11" s="77">
        <v>-600.39999999999964</v>
      </c>
      <c r="CF11" s="77">
        <v>-225.39999999999964</v>
      </c>
      <c r="CG11" s="77">
        <v>-368.4</v>
      </c>
      <c r="CH11" s="77">
        <v>-143.30000000000001</v>
      </c>
      <c r="CI11" s="77">
        <v>-561.1</v>
      </c>
      <c r="CJ11" s="77">
        <v>-1028</v>
      </c>
      <c r="CK11" s="77">
        <v>-712.9</v>
      </c>
      <c r="CL11" s="77">
        <v>-279.8</v>
      </c>
      <c r="CM11" s="77">
        <v>-62.6</v>
      </c>
      <c r="CN11" s="77">
        <v>-832.1</v>
      </c>
      <c r="CO11" s="77">
        <v>-117</v>
      </c>
      <c r="CP11" s="77">
        <v>110.33992691999993</v>
      </c>
      <c r="CQ11" s="77">
        <v>32.822855150000002</v>
      </c>
      <c r="CR11" s="77">
        <v>-267.26769012</v>
      </c>
      <c r="CS11" s="77">
        <v>-142.35623194999999</v>
      </c>
      <c r="CT11" s="77">
        <v>182.71656171999999</v>
      </c>
      <c r="CU11" s="77">
        <v>271.39279522000015</v>
      </c>
      <c r="CV11" s="77">
        <v>-143.63513578000001</v>
      </c>
      <c r="CW11" s="77">
        <v>-118.73842984000021</v>
      </c>
      <c r="CX11" s="77">
        <v>14.36005164</v>
      </c>
      <c r="CY11" s="77">
        <v>243.50675661999958</v>
      </c>
      <c r="CZ11" s="77">
        <v>-457.58613003000028</v>
      </c>
      <c r="DA11" s="77">
        <v>-669.70272170999999</v>
      </c>
      <c r="DB11" s="77">
        <v>63.406386410000003</v>
      </c>
      <c r="DC11" s="77">
        <v>-186.96734466999999</v>
      </c>
      <c r="DD11" s="77">
        <v>418.51085724000001</v>
      </c>
      <c r="DE11" s="77">
        <v>794.50267171999997</v>
      </c>
      <c r="DF11" s="77">
        <v>1055.7841129399999</v>
      </c>
      <c r="DG11" s="77">
        <v>50.35358239</v>
      </c>
      <c r="DH11" s="77">
        <v>430.87303661999999</v>
      </c>
      <c r="DI11" s="77">
        <v>640.96618033000004</v>
      </c>
      <c r="DJ11" s="77">
        <v>841.60569134000002</v>
      </c>
      <c r="DK11" s="77">
        <v>673.85993336000001</v>
      </c>
      <c r="DL11" s="77">
        <v>791.83522001999995</v>
      </c>
      <c r="DM11" s="77">
        <v>606.78494722999994</v>
      </c>
      <c r="DN11" s="77">
        <v>539.44819969000002</v>
      </c>
      <c r="DO11" s="77">
        <v>1031.6500863999981</v>
      </c>
      <c r="DP11" s="77">
        <v>-2027.1278346799972</v>
      </c>
      <c r="DQ11" s="77">
        <v>908.59246899000027</v>
      </c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</row>
    <row r="12" spans="1:133" x14ac:dyDescent="0.25">
      <c r="A12" s="79" t="s">
        <v>208</v>
      </c>
      <c r="B12" s="114" t="s">
        <v>127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77">
        <v>4051</v>
      </c>
      <c r="BO12" s="77">
        <v>4482.5</v>
      </c>
      <c r="BP12" s="77">
        <v>5264.4</v>
      </c>
      <c r="BQ12" s="77">
        <v>4859.7</v>
      </c>
      <c r="BR12" s="77">
        <v>4591.2</v>
      </c>
      <c r="BS12" s="77">
        <v>4817.8999999999996</v>
      </c>
      <c r="BT12" s="77">
        <v>5166.5</v>
      </c>
      <c r="BU12" s="77">
        <v>5982.4</v>
      </c>
      <c r="BV12" s="77">
        <v>5987.1</v>
      </c>
      <c r="BW12" s="77">
        <v>6316.1</v>
      </c>
      <c r="BX12" s="77">
        <v>7607.6</v>
      </c>
      <c r="BY12" s="77">
        <v>7273.9</v>
      </c>
      <c r="BZ12" s="77">
        <v>7845.7</v>
      </c>
      <c r="CA12" s="77">
        <v>7372.7000000000007</v>
      </c>
      <c r="CB12" s="77">
        <v>7881.6</v>
      </c>
      <c r="CC12" s="77">
        <v>7991.9000000000015</v>
      </c>
      <c r="CD12" s="77">
        <v>7441.8</v>
      </c>
      <c r="CE12" s="77">
        <v>7204.6</v>
      </c>
      <c r="CF12" s="77">
        <v>8233.4000000000015</v>
      </c>
      <c r="CG12" s="77">
        <v>7523.7</v>
      </c>
      <c r="CH12" s="77">
        <v>6757.8</v>
      </c>
      <c r="CI12" s="77">
        <v>7210.5</v>
      </c>
      <c r="CJ12" s="77">
        <v>7324.7</v>
      </c>
      <c r="CK12" s="77">
        <v>6985.4</v>
      </c>
      <c r="CL12" s="77">
        <v>6722.3</v>
      </c>
      <c r="CM12" s="77">
        <v>6455.3</v>
      </c>
      <c r="CN12" s="77">
        <v>6504.7</v>
      </c>
      <c r="CO12" s="77">
        <v>6391.8</v>
      </c>
      <c r="CP12" s="77">
        <v>5859.2107096700001</v>
      </c>
      <c r="CQ12" s="77">
        <v>6439.4388943100003</v>
      </c>
      <c r="CR12" s="77">
        <v>6486.0843278299999</v>
      </c>
      <c r="CS12" s="77">
        <v>6423.2039019999993</v>
      </c>
      <c r="CT12" s="77">
        <v>6842.5760719999998</v>
      </c>
      <c r="CU12" s="77">
        <v>6978.7533591399997</v>
      </c>
      <c r="CV12" s="77">
        <v>6451.7008170299996</v>
      </c>
      <c r="CW12" s="77">
        <v>6878.2226247500003</v>
      </c>
      <c r="CX12" s="77">
        <v>7429.6590437699997</v>
      </c>
      <c r="CY12" s="77">
        <v>7363.7484657599998</v>
      </c>
      <c r="CZ12" s="77">
        <v>6988.7690714299997</v>
      </c>
      <c r="DA12" s="77">
        <v>6516.5029458300005</v>
      </c>
      <c r="DB12" s="77">
        <v>6899.47750877</v>
      </c>
      <c r="DC12" s="77">
        <v>7004.5503392199998</v>
      </c>
      <c r="DD12" s="77">
        <v>7230.0759738200004</v>
      </c>
      <c r="DE12" s="77">
        <v>7245.7310696600016</v>
      </c>
      <c r="DF12" s="77">
        <v>6240.3290539400004</v>
      </c>
      <c r="DG12" s="77">
        <v>3556.32880338</v>
      </c>
      <c r="DH12" s="77">
        <v>4683.8093653400001</v>
      </c>
      <c r="DI12" s="77">
        <v>5311.7348172399998</v>
      </c>
      <c r="DJ12" s="77">
        <v>5965.4232289499996</v>
      </c>
      <c r="DK12" s="77">
        <v>6293.9607814000001</v>
      </c>
      <c r="DL12" s="77">
        <v>7182.6703350799999</v>
      </c>
      <c r="DM12" s="77">
        <v>7896.0476380299997</v>
      </c>
      <c r="DN12" s="77">
        <v>8396.4219913500001</v>
      </c>
      <c r="DO12" s="77">
        <v>9199.0948930099985</v>
      </c>
      <c r="DP12" s="77">
        <v>9188.4136738000016</v>
      </c>
      <c r="DQ12" s="77">
        <v>9360.9551393799993</v>
      </c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</row>
    <row r="13" spans="1:133" x14ac:dyDescent="0.25">
      <c r="A13" s="79" t="s">
        <v>209</v>
      </c>
      <c r="B13" s="114" t="s">
        <v>128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77">
        <v>4176.2</v>
      </c>
      <c r="BO13" s="77">
        <v>4369.2</v>
      </c>
      <c r="BP13" s="77">
        <v>4502</v>
      </c>
      <c r="BQ13" s="77">
        <v>4500.7</v>
      </c>
      <c r="BR13" s="77">
        <v>4609.5</v>
      </c>
      <c r="BS13" s="77">
        <v>5312.7</v>
      </c>
      <c r="BT13" s="77">
        <v>5698.7</v>
      </c>
      <c r="BU13" s="77">
        <v>5876.4</v>
      </c>
      <c r="BV13" s="77">
        <v>6620.4</v>
      </c>
      <c r="BW13" s="77">
        <v>7191.7</v>
      </c>
      <c r="BX13" s="77">
        <v>8448.4</v>
      </c>
      <c r="BY13" s="77">
        <v>7703.5</v>
      </c>
      <c r="BZ13" s="77">
        <v>7474.7999999999993</v>
      </c>
      <c r="CA13" s="77">
        <v>7717</v>
      </c>
      <c r="CB13" s="77">
        <v>8810.2000000000007</v>
      </c>
      <c r="CC13" s="77">
        <v>8170.4999999999991</v>
      </c>
      <c r="CD13" s="77">
        <v>7479.9</v>
      </c>
      <c r="CE13" s="77">
        <v>7805</v>
      </c>
      <c r="CF13" s="77">
        <v>8458.8000000000011</v>
      </c>
      <c r="CG13" s="77">
        <v>7892.1</v>
      </c>
      <c r="CH13" s="77">
        <v>6901.1</v>
      </c>
      <c r="CI13" s="77">
        <v>7771.6</v>
      </c>
      <c r="CJ13" s="77">
        <v>8352.7000000000007</v>
      </c>
      <c r="CK13" s="77">
        <v>7698.3</v>
      </c>
      <c r="CL13" s="77">
        <v>7002.1</v>
      </c>
      <c r="CM13" s="77">
        <v>6517.9</v>
      </c>
      <c r="CN13" s="77">
        <v>7336.8</v>
      </c>
      <c r="CO13" s="77">
        <v>6508.8</v>
      </c>
      <c r="CP13" s="77">
        <v>5748.8707827500002</v>
      </c>
      <c r="CQ13" s="77">
        <v>6406.6160391599997</v>
      </c>
      <c r="CR13" s="77">
        <v>6753.3520179499992</v>
      </c>
      <c r="CS13" s="77">
        <v>6565.5601339500008</v>
      </c>
      <c r="CT13" s="77">
        <v>6659.8595102799991</v>
      </c>
      <c r="CU13" s="77">
        <v>6707.3605639199995</v>
      </c>
      <c r="CV13" s="77">
        <v>6595.3359528099991</v>
      </c>
      <c r="CW13" s="77">
        <v>6996.9610545900005</v>
      </c>
      <c r="CX13" s="77">
        <v>7415.2989921299995</v>
      </c>
      <c r="CY13" s="77">
        <v>7120.2417091400002</v>
      </c>
      <c r="CZ13" s="77">
        <v>7446.35520146</v>
      </c>
      <c r="DA13" s="77">
        <v>7186.2056675399999</v>
      </c>
      <c r="DB13" s="77">
        <v>6836.0711223600001</v>
      </c>
      <c r="DC13" s="77">
        <v>7191.5176838900006</v>
      </c>
      <c r="DD13" s="77">
        <v>6811.5651165799991</v>
      </c>
      <c r="DE13" s="77">
        <v>6451.2283979399999</v>
      </c>
      <c r="DF13" s="77">
        <v>5184.5449410000001</v>
      </c>
      <c r="DG13" s="77">
        <v>3505.9752209899998</v>
      </c>
      <c r="DH13" s="77">
        <v>4252.9363287200003</v>
      </c>
      <c r="DI13" s="77">
        <v>4670.7686369100002</v>
      </c>
      <c r="DJ13" s="77">
        <v>5123.8175376099998</v>
      </c>
      <c r="DK13" s="77">
        <v>5620.1008480399996</v>
      </c>
      <c r="DL13" s="77">
        <v>6390.8351150600001</v>
      </c>
      <c r="DM13" s="77">
        <v>7289.2626908000002</v>
      </c>
      <c r="DN13" s="77">
        <v>7856.9737916600006</v>
      </c>
      <c r="DO13" s="77">
        <v>8167.4448066100003</v>
      </c>
      <c r="DP13" s="77">
        <v>11215.541508479999</v>
      </c>
      <c r="DQ13" s="77">
        <v>8452.362670389999</v>
      </c>
      <c r="DR13" s="135"/>
      <c r="DS13" s="135"/>
      <c r="DT13" s="135"/>
      <c r="DU13" s="135"/>
      <c r="DV13" s="135"/>
      <c r="DW13" s="135"/>
      <c r="DX13" s="135"/>
      <c r="DY13" s="135"/>
      <c r="DZ13" s="135"/>
      <c r="EA13" s="135"/>
      <c r="EB13" s="135"/>
      <c r="EC13" s="135"/>
    </row>
    <row r="14" spans="1:133" x14ac:dyDescent="0.25">
      <c r="A14" s="79" t="s">
        <v>210</v>
      </c>
      <c r="B14" s="115" t="s">
        <v>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77">
        <v>-926.6</v>
      </c>
      <c r="BO14" s="77">
        <v>-701</v>
      </c>
      <c r="BP14" s="77">
        <v>-57.5</v>
      </c>
      <c r="BQ14" s="77">
        <v>-509.3</v>
      </c>
      <c r="BR14" s="77">
        <v>-871.8</v>
      </c>
      <c r="BS14" s="77">
        <v>-1303.2</v>
      </c>
      <c r="BT14" s="77">
        <v>-1409.3</v>
      </c>
      <c r="BU14" s="77">
        <v>-979.2</v>
      </c>
      <c r="BV14" s="77">
        <v>-1566.6</v>
      </c>
      <c r="BW14" s="77">
        <v>-1722</v>
      </c>
      <c r="BX14" s="77">
        <v>-1913.5</v>
      </c>
      <c r="BY14" s="77">
        <v>-1383.2</v>
      </c>
      <c r="BZ14" s="77">
        <v>-1083.1999999999998</v>
      </c>
      <c r="CA14" s="77">
        <v>-1730.3999999999987</v>
      </c>
      <c r="CB14" s="77">
        <v>-2364.6999999999998</v>
      </c>
      <c r="CC14" s="77">
        <v>-1461.4999999999982</v>
      </c>
      <c r="CD14" s="77">
        <v>-1650.0999999999995</v>
      </c>
      <c r="CE14" s="77">
        <v>-1910.7999999999993</v>
      </c>
      <c r="CF14" s="77">
        <v>-1730.5999999999995</v>
      </c>
      <c r="CG14" s="77">
        <v>-1598.8999999999996</v>
      </c>
      <c r="CH14" s="77">
        <v>-1944</v>
      </c>
      <c r="CI14" s="77">
        <v>-2255.9</v>
      </c>
      <c r="CJ14" s="77">
        <v>-2513.9</v>
      </c>
      <c r="CK14" s="77">
        <v>-2228.5</v>
      </c>
      <c r="CL14" s="77">
        <v>-2078.1999999999998</v>
      </c>
      <c r="CM14" s="77">
        <v>-1911.9</v>
      </c>
      <c r="CN14" s="77">
        <v>-2548.4</v>
      </c>
      <c r="CO14" s="77">
        <v>-1794.7</v>
      </c>
      <c r="CP14" s="77">
        <v>-1873.5783999999999</v>
      </c>
      <c r="CQ14" s="77">
        <v>-1789.5729999999999</v>
      </c>
      <c r="CR14" s="77">
        <v>-2063.3831999999993</v>
      </c>
      <c r="CS14" s="77">
        <v>-2034.3720000000003</v>
      </c>
      <c r="CT14" s="77">
        <v>-2065.4453417999994</v>
      </c>
      <c r="CU14" s="77">
        <v>-1960.52863222</v>
      </c>
      <c r="CV14" s="77">
        <v>-2220.8363602599993</v>
      </c>
      <c r="CW14" s="77">
        <v>-2222.0100839500005</v>
      </c>
      <c r="CX14" s="77">
        <v>-2124.2460788299995</v>
      </c>
      <c r="CY14" s="77">
        <v>-2095.43577181</v>
      </c>
      <c r="CZ14" s="77">
        <v>-2469.4567559800007</v>
      </c>
      <c r="DA14" s="77">
        <v>-2518.26262787</v>
      </c>
      <c r="DB14" s="77">
        <v>-2198.7868465099991</v>
      </c>
      <c r="DC14" s="77">
        <v>-2326.9225903600009</v>
      </c>
      <c r="DD14" s="77">
        <v>-1716.6891684499988</v>
      </c>
      <c r="DE14" s="77">
        <v>-1289.7625991199998</v>
      </c>
      <c r="DF14" s="77">
        <v>-917.87415854000005</v>
      </c>
      <c r="DG14" s="77">
        <v>-946.93870124</v>
      </c>
      <c r="DH14" s="77">
        <v>-361.19863578000002</v>
      </c>
      <c r="DI14" s="77">
        <v>-575.53821474999995</v>
      </c>
      <c r="DJ14" s="77">
        <v>-460.45124583</v>
      </c>
      <c r="DK14" s="77">
        <v>-806.48224749999997</v>
      </c>
      <c r="DL14" s="77">
        <v>-1050.3528835899999</v>
      </c>
      <c r="DM14" s="77">
        <v>-1273.5841952400001</v>
      </c>
      <c r="DN14" s="77">
        <v>-1580.3279155300006</v>
      </c>
      <c r="DO14" s="77">
        <v>-1335.0969871100006</v>
      </c>
      <c r="DP14" s="77">
        <v>-4500.294951359997</v>
      </c>
      <c r="DQ14" s="77">
        <v>-1883.7187784699981</v>
      </c>
      <c r="DR14" s="135"/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5"/>
    </row>
    <row r="15" spans="1:133" x14ac:dyDescent="0.25">
      <c r="A15" s="79" t="s">
        <v>211</v>
      </c>
      <c r="B15" s="116" t="s">
        <v>127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77">
        <v>2667.2</v>
      </c>
      <c r="BO15" s="77">
        <v>3185.7</v>
      </c>
      <c r="BP15" s="77">
        <v>3932.5</v>
      </c>
      <c r="BQ15" s="77">
        <v>3377.4</v>
      </c>
      <c r="BR15" s="77">
        <v>3116.1</v>
      </c>
      <c r="BS15" s="77">
        <v>3344.3</v>
      </c>
      <c r="BT15" s="77">
        <v>3557.9</v>
      </c>
      <c r="BU15" s="77">
        <v>4127.7</v>
      </c>
      <c r="BV15" s="77">
        <v>4001.5</v>
      </c>
      <c r="BW15" s="77">
        <v>4414.7</v>
      </c>
      <c r="BX15" s="77">
        <v>5564.2</v>
      </c>
      <c r="BY15" s="77">
        <v>5095.8</v>
      </c>
      <c r="BZ15" s="77">
        <v>5388.7</v>
      </c>
      <c r="CA15" s="77">
        <v>4998.7000000000007</v>
      </c>
      <c r="CB15" s="77">
        <v>5342.8</v>
      </c>
      <c r="CC15" s="77">
        <v>5391.7000000000007</v>
      </c>
      <c r="CD15" s="77">
        <v>4745.6000000000004</v>
      </c>
      <c r="CE15" s="77">
        <v>4658.1000000000004</v>
      </c>
      <c r="CF15" s="77">
        <v>5427.2000000000007</v>
      </c>
      <c r="CG15" s="77">
        <v>4772.1000000000004</v>
      </c>
      <c r="CH15" s="77">
        <v>3665.2</v>
      </c>
      <c r="CI15" s="77">
        <v>4403.6000000000004</v>
      </c>
      <c r="CJ15" s="77">
        <v>4665.3999999999996</v>
      </c>
      <c r="CK15" s="77">
        <v>4106.6000000000004</v>
      </c>
      <c r="CL15" s="77">
        <v>3601.8</v>
      </c>
      <c r="CM15" s="77">
        <v>3517.8</v>
      </c>
      <c r="CN15" s="77">
        <v>3609.8</v>
      </c>
      <c r="CO15" s="77">
        <v>3479.2</v>
      </c>
      <c r="CP15" s="77">
        <v>2685.8885999999998</v>
      </c>
      <c r="CQ15" s="77">
        <v>3453.2010999999998</v>
      </c>
      <c r="CR15" s="77">
        <v>3515.5308000000005</v>
      </c>
      <c r="CS15" s="77">
        <v>3278.2294000000002</v>
      </c>
      <c r="CT15" s="77">
        <v>3366.2439992</v>
      </c>
      <c r="CU15" s="77">
        <v>3636.1223057799998</v>
      </c>
      <c r="CV15" s="77">
        <v>3236.0695827399995</v>
      </c>
      <c r="CW15" s="77">
        <v>3579.0097600499998</v>
      </c>
      <c r="CX15" s="77">
        <v>3813.0096653199998</v>
      </c>
      <c r="CY15" s="77">
        <v>3925.3402990499999</v>
      </c>
      <c r="CZ15" s="77">
        <v>3739.6643242399996</v>
      </c>
      <c r="DA15" s="77">
        <v>3273.97331605</v>
      </c>
      <c r="DB15" s="77">
        <v>3269.5357599300005</v>
      </c>
      <c r="DC15" s="77">
        <v>3576.3450893099998</v>
      </c>
      <c r="DD15" s="77">
        <v>3856.2090172200005</v>
      </c>
      <c r="DE15" s="77">
        <v>3943.3920374000004</v>
      </c>
      <c r="DF15" s="77">
        <v>3069.6206909799998</v>
      </c>
      <c r="DG15" s="77">
        <v>2088.8775265200002</v>
      </c>
      <c r="DH15" s="77">
        <v>3156.17413777</v>
      </c>
      <c r="DI15" s="77">
        <v>3285.9986695900002</v>
      </c>
      <c r="DJ15" s="77">
        <v>3792.2411013800001</v>
      </c>
      <c r="DK15" s="77">
        <v>3865.0838006700001</v>
      </c>
      <c r="DL15" s="77">
        <v>4276.9160662200002</v>
      </c>
      <c r="DM15" s="77">
        <v>4755.5561950900001</v>
      </c>
      <c r="DN15" s="77">
        <v>4926.1134366599999</v>
      </c>
      <c r="DO15" s="77">
        <v>5483.5417384299999</v>
      </c>
      <c r="DP15" s="77">
        <v>5262.4190813200012</v>
      </c>
      <c r="DQ15" s="77">
        <v>5177.9958770800013</v>
      </c>
      <c r="DR15" s="135"/>
      <c r="DS15" s="135"/>
      <c r="DT15" s="135"/>
      <c r="DU15" s="135"/>
      <c r="DV15" s="135"/>
      <c r="DW15" s="135"/>
      <c r="DX15" s="135"/>
      <c r="DY15" s="135"/>
      <c r="DZ15" s="135"/>
      <c r="EA15" s="135"/>
      <c r="EB15" s="135"/>
      <c r="EC15" s="135"/>
    </row>
    <row r="16" spans="1:133" x14ac:dyDescent="0.25">
      <c r="A16" s="79" t="s">
        <v>212</v>
      </c>
      <c r="B16" s="117" t="s">
        <v>129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77">
        <v>2399.1</v>
      </c>
      <c r="BO16" s="77">
        <v>2950.4</v>
      </c>
      <c r="BP16" s="77">
        <v>3637.3</v>
      </c>
      <c r="BQ16" s="77">
        <v>3047.1</v>
      </c>
      <c r="BR16" s="77">
        <v>2768.9</v>
      </c>
      <c r="BS16" s="77">
        <v>3040.3</v>
      </c>
      <c r="BT16" s="77">
        <v>3171.3</v>
      </c>
      <c r="BU16" s="77">
        <v>3691.2</v>
      </c>
      <c r="BV16" s="77">
        <v>3506.5</v>
      </c>
      <c r="BW16" s="77">
        <v>3982.2</v>
      </c>
      <c r="BX16" s="77">
        <v>5012.6000000000004</v>
      </c>
      <c r="BY16" s="77">
        <v>4478.1000000000004</v>
      </c>
      <c r="BZ16" s="77">
        <v>4709.8999999999996</v>
      </c>
      <c r="CA16" s="77">
        <v>4408.7000000000007</v>
      </c>
      <c r="CB16" s="77">
        <v>4589.5</v>
      </c>
      <c r="CC16" s="77">
        <v>4549.6000000000004</v>
      </c>
      <c r="CD16" s="77">
        <v>4139.1000000000004</v>
      </c>
      <c r="CE16" s="77">
        <v>4131</v>
      </c>
      <c r="CF16" s="77">
        <v>4754.2000000000007</v>
      </c>
      <c r="CG16" s="77">
        <v>4019.8</v>
      </c>
      <c r="CH16" s="77">
        <v>3218.2</v>
      </c>
      <c r="CI16" s="77">
        <v>4015.1</v>
      </c>
      <c r="CJ16" s="77">
        <v>4169.3999999999996</v>
      </c>
      <c r="CK16" s="77">
        <v>3552.1</v>
      </c>
      <c r="CL16" s="77">
        <v>3235.7</v>
      </c>
      <c r="CM16" s="77">
        <v>3177</v>
      </c>
      <c r="CN16" s="77">
        <v>3211.8</v>
      </c>
      <c r="CO16" s="77">
        <v>3122.8</v>
      </c>
      <c r="CP16" s="77">
        <v>2403.7194999999997</v>
      </c>
      <c r="CQ16" s="77">
        <v>3129.6707999999999</v>
      </c>
      <c r="CR16" s="77">
        <v>3176.6090000000004</v>
      </c>
      <c r="CS16" s="77">
        <v>2962.1118000000001</v>
      </c>
      <c r="CT16" s="77">
        <v>3046.2366870000001</v>
      </c>
      <c r="CU16" s="77">
        <v>3292.6352119999997</v>
      </c>
      <c r="CV16" s="77">
        <v>2894.1880819999997</v>
      </c>
      <c r="CW16" s="77">
        <v>3220.446254</v>
      </c>
      <c r="CX16" s="77">
        <v>3471.8792431099996</v>
      </c>
      <c r="CY16" s="77">
        <v>3570.6536392099997</v>
      </c>
      <c r="CZ16" s="77">
        <v>3372.2562691599996</v>
      </c>
      <c r="DA16" s="77">
        <v>2919.14580712</v>
      </c>
      <c r="DB16" s="77">
        <v>2947.7539823100005</v>
      </c>
      <c r="DC16" s="77">
        <v>3224.28348912</v>
      </c>
      <c r="DD16" s="77">
        <v>3469.4906847700004</v>
      </c>
      <c r="DE16" s="77">
        <v>3554.8843195500003</v>
      </c>
      <c r="DF16" s="77">
        <v>2695.4956581000001</v>
      </c>
      <c r="DG16" s="77">
        <v>1786.0824426199999</v>
      </c>
      <c r="DH16" s="77">
        <v>2811.9296686799998</v>
      </c>
      <c r="DI16" s="77">
        <v>2903.89366015</v>
      </c>
      <c r="DJ16" s="77">
        <v>3387.6202333599999</v>
      </c>
      <c r="DK16" s="77">
        <v>3403.87322451</v>
      </c>
      <c r="DL16" s="77">
        <v>3754.68248593</v>
      </c>
      <c r="DM16" s="77">
        <v>4299.4172480699999</v>
      </c>
      <c r="DN16" s="77">
        <v>4338.4537794600001</v>
      </c>
      <c r="DO16" s="77">
        <v>4605.9564231799995</v>
      </c>
      <c r="DP16" s="77">
        <v>4757.7270082200012</v>
      </c>
      <c r="DQ16" s="77">
        <v>4650.9048475500013</v>
      </c>
      <c r="DR16" s="135"/>
      <c r="DS16" s="135"/>
      <c r="DT16" s="135"/>
      <c r="DU16" s="135"/>
      <c r="DV16" s="135"/>
      <c r="DW16" s="135"/>
      <c r="DX16" s="135"/>
      <c r="DY16" s="135"/>
      <c r="DZ16" s="135"/>
      <c r="EA16" s="135"/>
      <c r="EB16" s="135"/>
      <c r="EC16" s="135"/>
    </row>
    <row r="17" spans="1:133" x14ac:dyDescent="0.25">
      <c r="A17" s="79" t="s">
        <v>213</v>
      </c>
      <c r="B17" s="117" t="s">
        <v>130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77">
        <v>268.10000000000002</v>
      </c>
      <c r="BO17" s="77">
        <v>235.3</v>
      </c>
      <c r="BP17" s="77">
        <v>295.2</v>
      </c>
      <c r="BQ17" s="77">
        <v>330.3</v>
      </c>
      <c r="BR17" s="77">
        <v>347.2</v>
      </c>
      <c r="BS17" s="77">
        <v>304</v>
      </c>
      <c r="BT17" s="77">
        <v>386.6</v>
      </c>
      <c r="BU17" s="77">
        <v>436.5</v>
      </c>
      <c r="BV17" s="77">
        <v>495</v>
      </c>
      <c r="BW17" s="77">
        <v>432.5</v>
      </c>
      <c r="BX17" s="77">
        <v>551.6</v>
      </c>
      <c r="BY17" s="77">
        <v>617.70000000000005</v>
      </c>
      <c r="BZ17" s="77">
        <v>678.8</v>
      </c>
      <c r="CA17" s="77">
        <v>590</v>
      </c>
      <c r="CB17" s="77">
        <v>753.3</v>
      </c>
      <c r="CC17" s="77">
        <v>842.1</v>
      </c>
      <c r="CD17" s="77">
        <v>606.5</v>
      </c>
      <c r="CE17" s="77">
        <v>527.1</v>
      </c>
      <c r="CF17" s="77">
        <v>673</v>
      </c>
      <c r="CG17" s="77">
        <v>752.3</v>
      </c>
      <c r="CH17" s="77">
        <v>447</v>
      </c>
      <c r="CI17" s="77">
        <v>388.5</v>
      </c>
      <c r="CJ17" s="77">
        <v>496</v>
      </c>
      <c r="CK17" s="77">
        <v>554.5</v>
      </c>
      <c r="CL17" s="77">
        <v>366.1</v>
      </c>
      <c r="CM17" s="77">
        <v>340.8</v>
      </c>
      <c r="CN17" s="77">
        <v>398</v>
      </c>
      <c r="CO17" s="77">
        <v>356.4</v>
      </c>
      <c r="CP17" s="77">
        <v>282.16910000000001</v>
      </c>
      <c r="CQ17" s="77">
        <v>323.53030000000001</v>
      </c>
      <c r="CR17" s="77">
        <v>338.92180000000002</v>
      </c>
      <c r="CS17" s="77">
        <v>316.11759999999998</v>
      </c>
      <c r="CT17" s="77">
        <v>320.0073122</v>
      </c>
      <c r="CU17" s="77">
        <v>343.48709378000001</v>
      </c>
      <c r="CV17" s="77">
        <v>341.88150073999998</v>
      </c>
      <c r="CW17" s="77">
        <v>358.56350605</v>
      </c>
      <c r="CX17" s="77">
        <v>341.13042221000001</v>
      </c>
      <c r="CY17" s="77">
        <v>354.68665984</v>
      </c>
      <c r="CZ17" s="77">
        <v>367.40805508</v>
      </c>
      <c r="DA17" s="77">
        <v>354.82750893000002</v>
      </c>
      <c r="DB17" s="77">
        <v>321.78177762000001</v>
      </c>
      <c r="DC17" s="77">
        <v>352.06160018999998</v>
      </c>
      <c r="DD17" s="77">
        <v>386.71833244999999</v>
      </c>
      <c r="DE17" s="77">
        <v>388.50771785000001</v>
      </c>
      <c r="DF17" s="77">
        <v>374.12503287999999</v>
      </c>
      <c r="DG17" s="77">
        <v>302.79508390000001</v>
      </c>
      <c r="DH17" s="77">
        <v>344.24446909</v>
      </c>
      <c r="DI17" s="77">
        <v>382.10500944</v>
      </c>
      <c r="DJ17" s="77">
        <v>404.62086801999999</v>
      </c>
      <c r="DK17" s="77">
        <v>461.21057616000002</v>
      </c>
      <c r="DL17" s="77">
        <v>522.23358028999996</v>
      </c>
      <c r="DM17" s="77">
        <v>456.13894701999999</v>
      </c>
      <c r="DN17" s="77">
        <v>587.65965719999997</v>
      </c>
      <c r="DO17" s="77">
        <v>877.58531525000001</v>
      </c>
      <c r="DP17" s="77">
        <v>504.69207310000002</v>
      </c>
      <c r="DQ17" s="77">
        <v>527.09102953000001</v>
      </c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</row>
    <row r="18" spans="1:133" x14ac:dyDescent="0.25">
      <c r="A18" s="79" t="s">
        <v>214</v>
      </c>
      <c r="B18" s="117" t="s">
        <v>131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77">
        <v>0</v>
      </c>
      <c r="BO18" s="77">
        <v>0</v>
      </c>
      <c r="BP18" s="77">
        <v>0</v>
      </c>
      <c r="BQ18" s="77">
        <v>0</v>
      </c>
      <c r="BR18" s="77">
        <v>0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0</v>
      </c>
      <c r="CC18" s="77">
        <v>0</v>
      </c>
      <c r="CD18" s="77">
        <v>0</v>
      </c>
      <c r="CE18" s="77">
        <v>0</v>
      </c>
      <c r="CF18" s="77">
        <v>0</v>
      </c>
      <c r="CG18" s="77">
        <v>0</v>
      </c>
      <c r="CH18" s="77">
        <v>0</v>
      </c>
      <c r="CI18" s="77">
        <v>0</v>
      </c>
      <c r="CJ18" s="77">
        <v>0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  <c r="CU18" s="77">
        <v>0</v>
      </c>
      <c r="CV18" s="77">
        <v>0</v>
      </c>
      <c r="CW18" s="77">
        <v>0</v>
      </c>
      <c r="CX18" s="77">
        <v>0</v>
      </c>
      <c r="CY18" s="77">
        <v>0</v>
      </c>
      <c r="CZ18" s="77">
        <v>0</v>
      </c>
      <c r="DA18" s="77">
        <v>0</v>
      </c>
      <c r="DB18" s="77">
        <v>0</v>
      </c>
      <c r="DC18" s="77">
        <v>0</v>
      </c>
      <c r="DD18" s="77">
        <v>0</v>
      </c>
      <c r="DE18" s="77">
        <v>0</v>
      </c>
      <c r="DF18" s="77">
        <v>0</v>
      </c>
      <c r="DG18" s="77">
        <v>0</v>
      </c>
      <c r="DH18" s="77">
        <v>0</v>
      </c>
      <c r="DI18" s="77">
        <v>0</v>
      </c>
      <c r="DJ18" s="77">
        <v>0</v>
      </c>
      <c r="DK18" s="77">
        <v>0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</row>
    <row r="19" spans="1:133" x14ac:dyDescent="0.25">
      <c r="A19" s="79" t="s">
        <v>215</v>
      </c>
      <c r="B19" s="116" t="s">
        <v>128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77">
        <v>3593.8</v>
      </c>
      <c r="BO19" s="77">
        <v>3886.7</v>
      </c>
      <c r="BP19" s="77">
        <v>3990</v>
      </c>
      <c r="BQ19" s="77">
        <v>3886.7</v>
      </c>
      <c r="BR19" s="77">
        <v>3987.9</v>
      </c>
      <c r="BS19" s="77">
        <v>4647.5</v>
      </c>
      <c r="BT19" s="77">
        <v>4967.2</v>
      </c>
      <c r="BU19" s="77">
        <v>5106.8999999999996</v>
      </c>
      <c r="BV19" s="77">
        <v>5568.1</v>
      </c>
      <c r="BW19" s="77">
        <v>6136.7</v>
      </c>
      <c r="BX19" s="77">
        <v>7477.7</v>
      </c>
      <c r="BY19" s="77">
        <v>6479</v>
      </c>
      <c r="BZ19" s="77">
        <v>6471.9</v>
      </c>
      <c r="CA19" s="77">
        <v>6729.0999999999995</v>
      </c>
      <c r="CB19" s="77">
        <v>7707.5</v>
      </c>
      <c r="CC19" s="77">
        <v>6853.1999999999989</v>
      </c>
      <c r="CD19" s="77">
        <v>6395.7</v>
      </c>
      <c r="CE19" s="77">
        <v>6568.9</v>
      </c>
      <c r="CF19" s="77">
        <v>7157.8</v>
      </c>
      <c r="CG19" s="77">
        <v>6371</v>
      </c>
      <c r="CH19" s="77">
        <v>5609.2</v>
      </c>
      <c r="CI19" s="77">
        <v>6659.5</v>
      </c>
      <c r="CJ19" s="77">
        <v>7179.3</v>
      </c>
      <c r="CK19" s="77">
        <v>6335.1</v>
      </c>
      <c r="CL19" s="77">
        <v>5680</v>
      </c>
      <c r="CM19" s="77">
        <v>5429.7</v>
      </c>
      <c r="CN19" s="77">
        <v>6158.2</v>
      </c>
      <c r="CO19" s="77">
        <v>5273.9</v>
      </c>
      <c r="CP19" s="77">
        <v>4559.4669999999996</v>
      </c>
      <c r="CQ19" s="77">
        <v>5242.7740999999996</v>
      </c>
      <c r="CR19" s="77">
        <v>5578.9139999999998</v>
      </c>
      <c r="CS19" s="77">
        <v>5312.6014000000005</v>
      </c>
      <c r="CT19" s="77">
        <v>5431.6893409999993</v>
      </c>
      <c r="CU19" s="77">
        <v>5596.6509379999998</v>
      </c>
      <c r="CV19" s="77">
        <v>5456.9059429999988</v>
      </c>
      <c r="CW19" s="77">
        <v>5801.0198440000004</v>
      </c>
      <c r="CX19" s="77">
        <v>5937.2557441499994</v>
      </c>
      <c r="CY19" s="77">
        <v>6020.7760708599999</v>
      </c>
      <c r="CZ19" s="77">
        <v>6209.1210802200003</v>
      </c>
      <c r="DA19" s="77">
        <v>5792.23594392</v>
      </c>
      <c r="DB19" s="77">
        <v>5468.3226064399996</v>
      </c>
      <c r="DC19" s="77">
        <v>5903.2676796700007</v>
      </c>
      <c r="DD19" s="77">
        <v>5572.8981856699993</v>
      </c>
      <c r="DE19" s="77">
        <v>5233.1546365200002</v>
      </c>
      <c r="DF19" s="77">
        <v>3987.4948495200001</v>
      </c>
      <c r="DG19" s="77">
        <v>3035.8162277599999</v>
      </c>
      <c r="DH19" s="77">
        <v>3517.3727735500001</v>
      </c>
      <c r="DI19" s="77">
        <v>3861.5368843400001</v>
      </c>
      <c r="DJ19" s="77">
        <v>4252.6923472099998</v>
      </c>
      <c r="DK19" s="77">
        <v>4671.5660481699997</v>
      </c>
      <c r="DL19" s="77">
        <v>5327.2689498099999</v>
      </c>
      <c r="DM19" s="77">
        <v>6029.1403903299997</v>
      </c>
      <c r="DN19" s="77">
        <v>6506.4413521900005</v>
      </c>
      <c r="DO19" s="77">
        <v>6818.6387255400005</v>
      </c>
      <c r="DP19" s="77">
        <v>9762.7140326799981</v>
      </c>
      <c r="DQ19" s="77">
        <v>7061.7146555499994</v>
      </c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</row>
    <row r="20" spans="1:133" x14ac:dyDescent="0.25">
      <c r="A20" s="79" t="s">
        <v>216</v>
      </c>
      <c r="B20" s="117" t="s">
        <v>129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77">
        <v>3593.8</v>
      </c>
      <c r="BO20" s="77">
        <v>3886.7</v>
      </c>
      <c r="BP20" s="77">
        <v>3990</v>
      </c>
      <c r="BQ20" s="77">
        <v>3886.7</v>
      </c>
      <c r="BR20" s="77">
        <v>3987.9</v>
      </c>
      <c r="BS20" s="77">
        <v>4647.5</v>
      </c>
      <c r="BT20" s="77">
        <v>4967.2</v>
      </c>
      <c r="BU20" s="77">
        <v>5106.8999999999996</v>
      </c>
      <c r="BV20" s="77">
        <v>5568.1</v>
      </c>
      <c r="BW20" s="77">
        <v>6136.7</v>
      </c>
      <c r="BX20" s="77">
        <v>7477.7</v>
      </c>
      <c r="BY20" s="77">
        <v>6479</v>
      </c>
      <c r="BZ20" s="77">
        <v>6471.9</v>
      </c>
      <c r="CA20" s="77">
        <v>6729.0999999999995</v>
      </c>
      <c r="CB20" s="77">
        <v>7707.5</v>
      </c>
      <c r="CC20" s="77">
        <v>6853.1999999999989</v>
      </c>
      <c r="CD20" s="77">
        <v>6395.7</v>
      </c>
      <c r="CE20" s="77">
        <v>6568.9</v>
      </c>
      <c r="CF20" s="77">
        <v>7157.8</v>
      </c>
      <c r="CG20" s="77">
        <v>6371</v>
      </c>
      <c r="CH20" s="77">
        <v>5609.2</v>
      </c>
      <c r="CI20" s="77">
        <v>6659.5</v>
      </c>
      <c r="CJ20" s="77">
        <v>7179.3</v>
      </c>
      <c r="CK20" s="77">
        <v>6335.1</v>
      </c>
      <c r="CL20" s="77">
        <v>5680</v>
      </c>
      <c r="CM20" s="77">
        <v>5429.7</v>
      </c>
      <c r="CN20" s="77">
        <v>6158.2</v>
      </c>
      <c r="CO20" s="77">
        <v>5273.9</v>
      </c>
      <c r="CP20" s="77">
        <v>4559.4669999999996</v>
      </c>
      <c r="CQ20" s="77">
        <v>5242.7740999999996</v>
      </c>
      <c r="CR20" s="77">
        <v>5578.9139999999998</v>
      </c>
      <c r="CS20" s="77">
        <v>5312.6014000000005</v>
      </c>
      <c r="CT20" s="77">
        <v>5431.6893409999993</v>
      </c>
      <c r="CU20" s="77">
        <v>5596.6509379999998</v>
      </c>
      <c r="CV20" s="77">
        <v>5456.9059429999988</v>
      </c>
      <c r="CW20" s="77">
        <v>5801.0198440000004</v>
      </c>
      <c r="CX20" s="77">
        <v>5937.2557441499994</v>
      </c>
      <c r="CY20" s="77">
        <v>6020.7760708599999</v>
      </c>
      <c r="CZ20" s="77">
        <v>6209.1210802200003</v>
      </c>
      <c r="DA20" s="77">
        <v>5792.23594392</v>
      </c>
      <c r="DB20" s="77">
        <v>5468.3226064399996</v>
      </c>
      <c r="DC20" s="77">
        <v>5903.2676796700007</v>
      </c>
      <c r="DD20" s="77">
        <v>5572.8981856699993</v>
      </c>
      <c r="DE20" s="77">
        <v>5233.1546365200002</v>
      </c>
      <c r="DF20" s="77">
        <v>3987.4948495200001</v>
      </c>
      <c r="DG20" s="77">
        <v>3035.8162277599999</v>
      </c>
      <c r="DH20" s="77">
        <v>3517.3727735500001</v>
      </c>
      <c r="DI20" s="77">
        <v>3861.5368843400001</v>
      </c>
      <c r="DJ20" s="77">
        <v>4252.6923472099998</v>
      </c>
      <c r="DK20" s="77">
        <v>4671.5660481699997</v>
      </c>
      <c r="DL20" s="77">
        <v>5327.2689498099999</v>
      </c>
      <c r="DM20" s="77">
        <v>6029.1403903299997</v>
      </c>
      <c r="DN20" s="77">
        <v>6506.4413521900005</v>
      </c>
      <c r="DO20" s="77">
        <v>6818.6387255400005</v>
      </c>
      <c r="DP20" s="77">
        <v>9762.7140326799981</v>
      </c>
      <c r="DQ20" s="77">
        <v>7061.7146555499994</v>
      </c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</row>
    <row r="21" spans="1:133" x14ac:dyDescent="0.25">
      <c r="A21" s="79" t="s">
        <v>217</v>
      </c>
      <c r="B21" s="117" t="s">
        <v>131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77">
        <v>0</v>
      </c>
      <c r="BO21" s="77">
        <v>0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0</v>
      </c>
      <c r="CC21" s="77">
        <v>0</v>
      </c>
      <c r="CD21" s="77">
        <v>0</v>
      </c>
      <c r="CE21" s="77">
        <v>0</v>
      </c>
      <c r="CF21" s="77">
        <v>0</v>
      </c>
      <c r="CG21" s="77">
        <v>0</v>
      </c>
      <c r="CH21" s="77">
        <v>0</v>
      </c>
      <c r="CI21" s="77">
        <v>0</v>
      </c>
      <c r="CJ21" s="77">
        <v>0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0</v>
      </c>
      <c r="CT21" s="77">
        <v>0</v>
      </c>
      <c r="CU21" s="77">
        <v>0</v>
      </c>
      <c r="CV21" s="77">
        <v>0</v>
      </c>
      <c r="CW21" s="77">
        <v>0</v>
      </c>
      <c r="CX21" s="77">
        <v>0</v>
      </c>
      <c r="CY21" s="77">
        <v>0</v>
      </c>
      <c r="CZ21" s="77">
        <v>0</v>
      </c>
      <c r="DA21" s="77">
        <v>0</v>
      </c>
      <c r="DB21" s="77">
        <v>0</v>
      </c>
      <c r="DC21" s="77">
        <v>0</v>
      </c>
      <c r="DD21" s="77">
        <v>0</v>
      </c>
      <c r="DE21" s="77">
        <v>0</v>
      </c>
      <c r="DF21" s="77">
        <v>0</v>
      </c>
      <c r="DG21" s="77">
        <v>0</v>
      </c>
      <c r="DH21" s="77">
        <v>0</v>
      </c>
      <c r="DI21" s="77">
        <v>0</v>
      </c>
      <c r="DJ21" s="77">
        <v>0</v>
      </c>
      <c r="DK21" s="77">
        <v>0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</row>
    <row r="22" spans="1:133" x14ac:dyDescent="0.25">
      <c r="A22" s="79" t="s">
        <v>218</v>
      </c>
      <c r="B22" s="115" t="s">
        <v>4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77">
        <v>801.4</v>
      </c>
      <c r="BO22" s="77">
        <v>814.3</v>
      </c>
      <c r="BP22" s="77">
        <v>819.9</v>
      </c>
      <c r="BQ22" s="77">
        <v>868.3</v>
      </c>
      <c r="BR22" s="77">
        <v>853.5</v>
      </c>
      <c r="BS22" s="77">
        <v>808.4</v>
      </c>
      <c r="BT22" s="77">
        <v>877.1</v>
      </c>
      <c r="BU22" s="77">
        <v>1085.2</v>
      </c>
      <c r="BV22" s="77">
        <v>933.3</v>
      </c>
      <c r="BW22" s="77">
        <v>846.4</v>
      </c>
      <c r="BX22" s="77">
        <v>1072.7</v>
      </c>
      <c r="BY22" s="77">
        <v>953.6</v>
      </c>
      <c r="BZ22" s="77">
        <v>1454.1</v>
      </c>
      <c r="CA22" s="77">
        <v>1386.1</v>
      </c>
      <c r="CB22" s="77">
        <v>1436.1</v>
      </c>
      <c r="CC22" s="77">
        <v>1282.9000000000003</v>
      </c>
      <c r="CD22" s="77">
        <v>1611.9999999999998</v>
      </c>
      <c r="CE22" s="77">
        <v>1310.3999999999994</v>
      </c>
      <c r="CF22" s="77">
        <v>1505.1999999999996</v>
      </c>
      <c r="CG22" s="77">
        <v>1230.4999999999995</v>
      </c>
      <c r="CH22" s="77">
        <v>1800.7</v>
      </c>
      <c r="CI22" s="77">
        <v>1694.8</v>
      </c>
      <c r="CJ22" s="77">
        <v>1485.9</v>
      </c>
      <c r="CK22" s="77">
        <v>1515.6</v>
      </c>
      <c r="CL22" s="77">
        <v>1798.4</v>
      </c>
      <c r="CM22" s="77">
        <v>1849.3</v>
      </c>
      <c r="CN22" s="77">
        <v>1716.3</v>
      </c>
      <c r="CO22" s="77">
        <v>1677.7</v>
      </c>
      <c r="CP22" s="77">
        <v>1983.9183269200003</v>
      </c>
      <c r="CQ22" s="77">
        <v>1822.3958551500007</v>
      </c>
      <c r="CR22" s="77">
        <v>1796.11550988</v>
      </c>
      <c r="CS22" s="77">
        <v>1892.0157680499992</v>
      </c>
      <c r="CT22" s="77">
        <v>2248.1619035200006</v>
      </c>
      <c r="CU22" s="77">
        <v>2231.9214274400001</v>
      </c>
      <c r="CV22" s="77">
        <v>2077.2012244799998</v>
      </c>
      <c r="CW22" s="77">
        <v>2103.2716541099999</v>
      </c>
      <c r="CX22" s="77">
        <v>2138.6061304699997</v>
      </c>
      <c r="CY22" s="77">
        <v>2338.9425284299996</v>
      </c>
      <c r="CZ22" s="77">
        <v>2011.8706259500002</v>
      </c>
      <c r="DA22" s="77">
        <v>1848.5599061600005</v>
      </c>
      <c r="DB22" s="77">
        <v>2262.193232919999</v>
      </c>
      <c r="DC22" s="77">
        <v>2139.9552456900001</v>
      </c>
      <c r="DD22" s="77">
        <v>2135.2000256900001</v>
      </c>
      <c r="DE22" s="77">
        <v>2084.265270840001</v>
      </c>
      <c r="DF22" s="77">
        <v>1973.6582714799999</v>
      </c>
      <c r="DG22" s="77">
        <v>997.29228363000004</v>
      </c>
      <c r="DH22" s="77">
        <v>792.07167240000001</v>
      </c>
      <c r="DI22" s="77">
        <v>1216.50439508</v>
      </c>
      <c r="DJ22" s="77">
        <v>1302.0569371700001</v>
      </c>
      <c r="DK22" s="77">
        <v>1480.3421808600001</v>
      </c>
      <c r="DL22" s="77">
        <v>1842.1881036100001</v>
      </c>
      <c r="DM22" s="77">
        <v>1880.36914247</v>
      </c>
      <c r="DN22" s="77">
        <v>2119.7761152200001</v>
      </c>
      <c r="DO22" s="77">
        <v>2366.7470735099996</v>
      </c>
      <c r="DP22" s="77">
        <v>2473.1671166799997</v>
      </c>
      <c r="DQ22" s="77">
        <v>2792.3112474599993</v>
      </c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</row>
    <row r="23" spans="1:133" x14ac:dyDescent="0.25">
      <c r="A23" s="79" t="s">
        <v>219</v>
      </c>
      <c r="B23" s="116" t="s">
        <v>127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77">
        <v>1383.8</v>
      </c>
      <c r="BO23" s="77">
        <v>1296.8</v>
      </c>
      <c r="BP23" s="77">
        <v>1331.9</v>
      </c>
      <c r="BQ23" s="77">
        <v>1482.3</v>
      </c>
      <c r="BR23" s="77">
        <v>1475.1</v>
      </c>
      <c r="BS23" s="77">
        <v>1473.6</v>
      </c>
      <c r="BT23" s="77">
        <v>1608.6</v>
      </c>
      <c r="BU23" s="77">
        <v>1854.7</v>
      </c>
      <c r="BV23" s="77">
        <v>1985.6</v>
      </c>
      <c r="BW23" s="77">
        <v>1901.4</v>
      </c>
      <c r="BX23" s="77">
        <v>2043.4</v>
      </c>
      <c r="BY23" s="77">
        <v>2178.1</v>
      </c>
      <c r="BZ23" s="77">
        <v>2457</v>
      </c>
      <c r="CA23" s="77">
        <v>2374</v>
      </c>
      <c r="CB23" s="77">
        <v>2538.7999999999997</v>
      </c>
      <c r="CC23" s="77">
        <v>2600.2000000000003</v>
      </c>
      <c r="CD23" s="77">
        <v>2696.2</v>
      </c>
      <c r="CE23" s="77">
        <v>2546.4999999999995</v>
      </c>
      <c r="CF23" s="77">
        <v>2806.2</v>
      </c>
      <c r="CG23" s="77">
        <v>2751.5999999999995</v>
      </c>
      <c r="CH23" s="77">
        <v>3092.6</v>
      </c>
      <c r="CI23" s="77">
        <v>2806.9</v>
      </c>
      <c r="CJ23" s="77">
        <v>2659.3</v>
      </c>
      <c r="CK23" s="77">
        <v>2878.8</v>
      </c>
      <c r="CL23" s="77">
        <v>3120.5</v>
      </c>
      <c r="CM23" s="77">
        <v>2937.5</v>
      </c>
      <c r="CN23" s="77">
        <v>2894.9</v>
      </c>
      <c r="CO23" s="77">
        <v>2912.6</v>
      </c>
      <c r="CP23" s="77">
        <v>3173.3221096700004</v>
      </c>
      <c r="CQ23" s="77">
        <v>2986.2377943100005</v>
      </c>
      <c r="CR23" s="77">
        <v>2970.5535278299999</v>
      </c>
      <c r="CS23" s="77">
        <v>3144.9745019999991</v>
      </c>
      <c r="CT23" s="77">
        <v>3476.3320728000003</v>
      </c>
      <c r="CU23" s="77">
        <v>3342.6310533599999</v>
      </c>
      <c r="CV23" s="77">
        <v>3215.6312342899996</v>
      </c>
      <c r="CW23" s="77">
        <v>3299.2128647</v>
      </c>
      <c r="CX23" s="77">
        <v>3616.6493784499994</v>
      </c>
      <c r="CY23" s="77">
        <v>3438.4081667099999</v>
      </c>
      <c r="CZ23" s="77">
        <v>3249.1047471900001</v>
      </c>
      <c r="DA23" s="77">
        <v>3242.5296297800005</v>
      </c>
      <c r="DB23" s="77">
        <v>3629.9417488399995</v>
      </c>
      <c r="DC23" s="77">
        <v>3428.20524991</v>
      </c>
      <c r="DD23" s="77">
        <v>3373.8669565999999</v>
      </c>
      <c r="DE23" s="77">
        <v>3302.3390322600007</v>
      </c>
      <c r="DF23" s="77">
        <v>3170.7083629600002</v>
      </c>
      <c r="DG23" s="77">
        <v>1467.45127686</v>
      </c>
      <c r="DH23" s="77">
        <v>1527.6352275700001</v>
      </c>
      <c r="DI23" s="77">
        <v>2025.73614765</v>
      </c>
      <c r="DJ23" s="77">
        <v>2173.1821275699999</v>
      </c>
      <c r="DK23" s="77">
        <v>2428.87698073</v>
      </c>
      <c r="DL23" s="77">
        <v>2905.7542688600001</v>
      </c>
      <c r="DM23" s="77">
        <v>3140.4914429400001</v>
      </c>
      <c r="DN23" s="77">
        <v>3470.3085546900002</v>
      </c>
      <c r="DO23" s="77">
        <v>3715.5531545799995</v>
      </c>
      <c r="DP23" s="77">
        <v>3925.9945924799995</v>
      </c>
      <c r="DQ23" s="77">
        <v>4182.959262299999</v>
      </c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</row>
    <row r="24" spans="1:133" x14ac:dyDescent="0.25">
      <c r="A24" s="79" t="s">
        <v>220</v>
      </c>
      <c r="B24" s="116" t="s">
        <v>128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77">
        <v>582.4</v>
      </c>
      <c r="BO24" s="77">
        <v>482.5</v>
      </c>
      <c r="BP24" s="77">
        <v>512</v>
      </c>
      <c r="BQ24" s="77">
        <v>614</v>
      </c>
      <c r="BR24" s="77">
        <v>621.6</v>
      </c>
      <c r="BS24" s="77">
        <v>665.2</v>
      </c>
      <c r="BT24" s="77">
        <v>731.5</v>
      </c>
      <c r="BU24" s="77">
        <v>769.5</v>
      </c>
      <c r="BV24" s="77">
        <v>1052.3</v>
      </c>
      <c r="BW24" s="77">
        <v>1055</v>
      </c>
      <c r="BX24" s="77">
        <v>970.7</v>
      </c>
      <c r="BY24" s="77">
        <v>1224.5</v>
      </c>
      <c r="BZ24" s="77">
        <v>1002.9</v>
      </c>
      <c r="CA24" s="77">
        <v>987.9000000000002</v>
      </c>
      <c r="CB24" s="77">
        <v>1102.6999999999998</v>
      </c>
      <c r="CC24" s="77">
        <v>1317.3</v>
      </c>
      <c r="CD24" s="77">
        <v>1084.2</v>
      </c>
      <c r="CE24" s="77">
        <v>1236.1000000000001</v>
      </c>
      <c r="CF24" s="77">
        <v>1301.0000000000002</v>
      </c>
      <c r="CG24" s="77">
        <v>1521.1</v>
      </c>
      <c r="CH24" s="77">
        <v>1291.9000000000001</v>
      </c>
      <c r="CI24" s="77">
        <v>1112.0999999999999</v>
      </c>
      <c r="CJ24" s="77">
        <v>1173.4000000000001</v>
      </c>
      <c r="CK24" s="77">
        <v>1363.2</v>
      </c>
      <c r="CL24" s="77">
        <v>1322.1</v>
      </c>
      <c r="CM24" s="77">
        <v>1088.2</v>
      </c>
      <c r="CN24" s="77">
        <v>1178.5999999999999</v>
      </c>
      <c r="CO24" s="77">
        <v>1234.9000000000001</v>
      </c>
      <c r="CP24" s="77">
        <v>1189.4037827500001</v>
      </c>
      <c r="CQ24" s="77">
        <v>1163.8419391599998</v>
      </c>
      <c r="CR24" s="77">
        <v>1174.4380179499999</v>
      </c>
      <c r="CS24" s="77">
        <v>1252.9587339499999</v>
      </c>
      <c r="CT24" s="77">
        <v>1228.1701692799998</v>
      </c>
      <c r="CU24" s="77">
        <v>1110.70962592</v>
      </c>
      <c r="CV24" s="77">
        <v>1138.43000981</v>
      </c>
      <c r="CW24" s="77">
        <v>1195.9412105900003</v>
      </c>
      <c r="CX24" s="77">
        <v>1478.0432479799997</v>
      </c>
      <c r="CY24" s="77">
        <v>1099.4656382800001</v>
      </c>
      <c r="CZ24" s="77">
        <v>1237.2341212399999</v>
      </c>
      <c r="DA24" s="77">
        <v>1393.96972362</v>
      </c>
      <c r="DB24" s="77">
        <v>1367.7485159200003</v>
      </c>
      <c r="DC24" s="77">
        <v>1288.2500042199997</v>
      </c>
      <c r="DD24" s="77">
        <v>1238.6669309099998</v>
      </c>
      <c r="DE24" s="77">
        <v>1218.07376142</v>
      </c>
      <c r="DF24" s="77">
        <v>1197.05009148</v>
      </c>
      <c r="DG24" s="77">
        <v>470.15899323000002</v>
      </c>
      <c r="DH24" s="77">
        <v>735.56355516999997</v>
      </c>
      <c r="DI24" s="77">
        <v>809.23175257000003</v>
      </c>
      <c r="DJ24" s="77">
        <v>871.12519039999995</v>
      </c>
      <c r="DK24" s="77">
        <v>948.53479987000003</v>
      </c>
      <c r="DL24" s="77">
        <v>1063.56616525</v>
      </c>
      <c r="DM24" s="77">
        <v>1260.12230047</v>
      </c>
      <c r="DN24" s="77">
        <v>1350.5324394699999</v>
      </c>
      <c r="DO24" s="77">
        <v>1348.8060810699999</v>
      </c>
      <c r="DP24" s="77">
        <v>1452.8274758</v>
      </c>
      <c r="DQ24" s="77">
        <v>1390.6480148399999</v>
      </c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</row>
    <row r="25" spans="1:133" x14ac:dyDescent="0.25">
      <c r="A25" s="79" t="s">
        <v>221</v>
      </c>
      <c r="B25" s="117" t="s">
        <v>132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77">
        <v>0</v>
      </c>
      <c r="BO25" s="77">
        <v>0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0</v>
      </c>
      <c r="CD25" s="77">
        <v>0</v>
      </c>
      <c r="CE25" s="77">
        <v>0</v>
      </c>
      <c r="CF25" s="77">
        <v>0</v>
      </c>
      <c r="CG25" s="77">
        <v>0</v>
      </c>
      <c r="CH25" s="77">
        <v>0</v>
      </c>
      <c r="CI25" s="77">
        <v>0</v>
      </c>
      <c r="CJ25" s="77">
        <v>0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0</v>
      </c>
      <c r="CT25" s="77">
        <v>0</v>
      </c>
      <c r="CU25" s="77">
        <v>0</v>
      </c>
      <c r="CV25" s="77">
        <v>0</v>
      </c>
      <c r="CW25" s="77">
        <v>0</v>
      </c>
      <c r="CX25" s="77">
        <v>0</v>
      </c>
      <c r="CY25" s="77">
        <v>0</v>
      </c>
      <c r="CZ25" s="77">
        <v>0</v>
      </c>
      <c r="DA25" s="77">
        <v>0</v>
      </c>
      <c r="DB25" s="77">
        <v>0</v>
      </c>
      <c r="DC25" s="77">
        <v>0</v>
      </c>
      <c r="DD25" s="77">
        <v>0</v>
      </c>
      <c r="DE25" s="77">
        <v>0</v>
      </c>
      <c r="DF25" s="77">
        <v>0</v>
      </c>
      <c r="DG25" s="77">
        <v>0</v>
      </c>
      <c r="DH25" s="77">
        <v>0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</row>
    <row r="26" spans="1:133" x14ac:dyDescent="0.25">
      <c r="A26" s="79" t="s">
        <v>222</v>
      </c>
      <c r="B26" s="117" t="s">
        <v>195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77">
        <v>0</v>
      </c>
      <c r="BO26" s="77">
        <v>0</v>
      </c>
      <c r="BP26" s="77">
        <v>0</v>
      </c>
      <c r="BQ26" s="77">
        <v>0</v>
      </c>
      <c r="BR26" s="77">
        <v>0</v>
      </c>
      <c r="BS26" s="77">
        <v>0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0</v>
      </c>
      <c r="CI26" s="77">
        <v>0</v>
      </c>
      <c r="CJ26" s="77">
        <v>0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0</v>
      </c>
      <c r="CT26" s="77">
        <v>0</v>
      </c>
      <c r="CU26" s="77">
        <v>0</v>
      </c>
      <c r="CV26" s="77">
        <v>0</v>
      </c>
      <c r="CW26" s="77">
        <v>0</v>
      </c>
      <c r="CX26" s="77">
        <v>0</v>
      </c>
      <c r="CY26" s="77">
        <v>0</v>
      </c>
      <c r="CZ26" s="77">
        <v>0</v>
      </c>
      <c r="DA26" s="77">
        <v>0</v>
      </c>
      <c r="DB26" s="77">
        <v>0</v>
      </c>
      <c r="DC26" s="77">
        <v>0</v>
      </c>
      <c r="DD26" s="77">
        <v>0</v>
      </c>
      <c r="DE26" s="77">
        <v>0</v>
      </c>
      <c r="DF26" s="77">
        <v>0</v>
      </c>
      <c r="DG26" s="77">
        <v>0</v>
      </c>
      <c r="DH26" s="77">
        <v>0</v>
      </c>
      <c r="DI26" s="77">
        <v>0</v>
      </c>
      <c r="DJ26" s="77">
        <v>0</v>
      </c>
      <c r="DK26" s="77">
        <v>0</v>
      </c>
      <c r="DL26" s="77">
        <v>0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</row>
    <row r="27" spans="1:133" x14ac:dyDescent="0.25">
      <c r="A27" s="79" t="s">
        <v>223</v>
      </c>
      <c r="B27" s="117" t="s">
        <v>133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77">
        <v>0.9</v>
      </c>
      <c r="BO27" s="77">
        <v>0.7</v>
      </c>
      <c r="BP27" s="77">
        <v>0.9</v>
      </c>
      <c r="BQ27" s="77">
        <v>0.8</v>
      </c>
      <c r="BR27" s="77">
        <v>0.8</v>
      </c>
      <c r="BS27" s="77">
        <v>0.9</v>
      </c>
      <c r="BT27" s="77">
        <v>0.8</v>
      </c>
      <c r="BU27" s="77">
        <v>0.9</v>
      </c>
      <c r="BV27" s="77">
        <v>2.2999999999999998</v>
      </c>
      <c r="BW27" s="77">
        <v>2.2999999999999998</v>
      </c>
      <c r="BX27" s="77">
        <v>2.2999999999999998</v>
      </c>
      <c r="BY27" s="77">
        <v>3.2</v>
      </c>
      <c r="BZ27" s="77">
        <v>3.2</v>
      </c>
      <c r="CA27" s="77">
        <v>3.2</v>
      </c>
      <c r="CB27" s="77">
        <v>3.2</v>
      </c>
      <c r="CC27" s="77">
        <v>3.2</v>
      </c>
      <c r="CD27" s="77">
        <v>3.7</v>
      </c>
      <c r="CE27" s="77">
        <v>3.7</v>
      </c>
      <c r="CF27" s="77">
        <v>3.7</v>
      </c>
      <c r="CG27" s="77">
        <v>3.7</v>
      </c>
      <c r="CH27" s="77">
        <v>4.0999999999999996</v>
      </c>
      <c r="CI27" s="77">
        <v>4.0999999999999996</v>
      </c>
      <c r="CJ27" s="77">
        <v>4.2</v>
      </c>
      <c r="CK27" s="77">
        <v>4.3</v>
      </c>
      <c r="CL27" s="77">
        <v>4.0999999999999996</v>
      </c>
      <c r="CM27" s="77">
        <v>4.0999999999999996</v>
      </c>
      <c r="CN27" s="77">
        <v>4.2</v>
      </c>
      <c r="CO27" s="77">
        <v>4.3</v>
      </c>
      <c r="CP27" s="77">
        <v>3.7037</v>
      </c>
      <c r="CQ27" s="77">
        <v>3.7073999999999998</v>
      </c>
      <c r="CR27" s="77">
        <v>3.8037999999999998</v>
      </c>
      <c r="CS27" s="77">
        <v>3.8075999999999999</v>
      </c>
      <c r="CT27" s="77">
        <v>3.9039000000000001</v>
      </c>
      <c r="CU27" s="77">
        <v>3.9077999999999999</v>
      </c>
      <c r="CV27" s="77">
        <v>4.1040999999999999</v>
      </c>
      <c r="CW27" s="77">
        <v>4.2084000000000001</v>
      </c>
      <c r="CX27" s="77">
        <v>4.1040999999999999</v>
      </c>
      <c r="CY27" s="77">
        <v>4.008</v>
      </c>
      <c r="CZ27" s="77">
        <v>4.1040999999999999</v>
      </c>
      <c r="DA27" s="77">
        <v>4.2084000000000001</v>
      </c>
      <c r="DB27" s="77">
        <v>4.2013999999999996</v>
      </c>
      <c r="DC27" s="77">
        <v>4.0023600000000004</v>
      </c>
      <c r="DD27" s="77">
        <v>4.1126209999999999</v>
      </c>
      <c r="DE27" s="77">
        <v>4.1002000000000001</v>
      </c>
      <c r="DF27" s="77">
        <v>3.9012359999999999</v>
      </c>
      <c r="DG27" s="77">
        <v>3.1025469999999999</v>
      </c>
      <c r="DH27" s="77">
        <v>3.5002140000000002</v>
      </c>
      <c r="DI27" s="77">
        <v>4.01234</v>
      </c>
      <c r="DJ27" s="77">
        <v>4.1044999999999998</v>
      </c>
      <c r="DK27" s="77">
        <v>4.2002100000000002</v>
      </c>
      <c r="DL27" s="77">
        <v>4.45</v>
      </c>
      <c r="DM27" s="77">
        <v>3.6659869999999999</v>
      </c>
      <c r="DN27" s="77">
        <v>4.0833333300000003</v>
      </c>
      <c r="DO27" s="77">
        <v>4.1166666699999999</v>
      </c>
      <c r="DP27" s="77">
        <v>4.141</v>
      </c>
      <c r="DQ27" s="77">
        <v>3.8391635000000002</v>
      </c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</row>
    <row r="28" spans="1:133" x14ac:dyDescent="0.25">
      <c r="A28" s="79" t="s">
        <v>224</v>
      </c>
      <c r="B28" s="117" t="s">
        <v>134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77">
        <v>0.7</v>
      </c>
      <c r="BO28" s="77">
        <v>0.8</v>
      </c>
      <c r="BP28" s="77">
        <v>1.1000000000000001</v>
      </c>
      <c r="BQ28" s="77">
        <v>1.3</v>
      </c>
      <c r="BR28" s="77">
        <v>1.1000000000000001</v>
      </c>
      <c r="BS28" s="77">
        <v>1.1000000000000001</v>
      </c>
      <c r="BT28" s="77">
        <v>1.2</v>
      </c>
      <c r="BU28" s="77">
        <v>1.1000000000000001</v>
      </c>
      <c r="BV28" s="77">
        <v>1.1000000000000001</v>
      </c>
      <c r="BW28" s="77">
        <v>1</v>
      </c>
      <c r="BX28" s="77">
        <v>1.4</v>
      </c>
      <c r="BY28" s="77">
        <v>1.2</v>
      </c>
      <c r="BZ28" s="77">
        <v>1.9</v>
      </c>
      <c r="CA28" s="77">
        <v>2.2000000000000002</v>
      </c>
      <c r="CB28" s="77">
        <v>2.6</v>
      </c>
      <c r="CC28" s="77">
        <v>3</v>
      </c>
      <c r="CD28" s="77">
        <v>2.7</v>
      </c>
      <c r="CE28" s="77">
        <v>2.6</v>
      </c>
      <c r="CF28" s="77">
        <v>2.9</v>
      </c>
      <c r="CG28" s="77">
        <v>3.1</v>
      </c>
      <c r="CH28" s="77">
        <v>2.8</v>
      </c>
      <c r="CI28" s="77">
        <v>2.8</v>
      </c>
      <c r="CJ28" s="77">
        <v>2.9</v>
      </c>
      <c r="CK28" s="77">
        <v>2.9</v>
      </c>
      <c r="CL28" s="77">
        <v>2.6</v>
      </c>
      <c r="CM28" s="77">
        <v>2.6</v>
      </c>
      <c r="CN28" s="77">
        <v>1.7</v>
      </c>
      <c r="CO28" s="77">
        <v>1.7</v>
      </c>
      <c r="CP28" s="77">
        <v>1.4</v>
      </c>
      <c r="CQ28" s="77">
        <v>1.5</v>
      </c>
      <c r="CR28" s="77">
        <v>1.5</v>
      </c>
      <c r="CS28" s="77">
        <v>1.4</v>
      </c>
      <c r="CT28" s="77">
        <v>1.1000000000000001</v>
      </c>
      <c r="CU28" s="77">
        <v>1.3</v>
      </c>
      <c r="CV28" s="77">
        <v>1.4</v>
      </c>
      <c r="CW28" s="77">
        <v>1.3</v>
      </c>
      <c r="CX28" s="77">
        <v>1.4276961500000001</v>
      </c>
      <c r="CY28" s="77">
        <v>1.5807867600000001</v>
      </c>
      <c r="CZ28" s="77">
        <v>1.43235655</v>
      </c>
      <c r="DA28" s="77">
        <v>1.59311051</v>
      </c>
      <c r="DB28" s="77">
        <v>1.4542509400000001</v>
      </c>
      <c r="DC28" s="77">
        <v>1.5682322099999999</v>
      </c>
      <c r="DD28" s="77">
        <v>1.7254420800000001</v>
      </c>
      <c r="DE28" s="77">
        <v>1.8022628700000001</v>
      </c>
      <c r="DF28" s="77">
        <v>1.5494698099999999</v>
      </c>
      <c r="DG28" s="77">
        <v>0.43104345999999999</v>
      </c>
      <c r="DH28" s="77">
        <v>0.55078305999999999</v>
      </c>
      <c r="DI28" s="77">
        <v>1.9606717600000001</v>
      </c>
      <c r="DJ28" s="77">
        <v>1.1206519399999999</v>
      </c>
      <c r="DK28" s="77">
        <v>0.99418808999999997</v>
      </c>
      <c r="DL28" s="77">
        <v>1.46243115</v>
      </c>
      <c r="DM28" s="77">
        <v>0.92651983999999998</v>
      </c>
      <c r="DN28" s="77">
        <v>1.35693671</v>
      </c>
      <c r="DO28" s="77">
        <v>1.6245005699999999</v>
      </c>
      <c r="DP28" s="77">
        <v>1.7479728999999999</v>
      </c>
      <c r="DQ28" s="77">
        <v>1.7032051800000001</v>
      </c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</row>
    <row r="29" spans="1:133" x14ac:dyDescent="0.25">
      <c r="A29" s="79" t="s">
        <v>225</v>
      </c>
      <c r="B29" s="117" t="s">
        <v>135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77">
        <v>774.5</v>
      </c>
      <c r="BO29" s="77">
        <v>753.6</v>
      </c>
      <c r="BP29" s="77">
        <v>783.2</v>
      </c>
      <c r="BQ29" s="77">
        <v>827.6</v>
      </c>
      <c r="BR29" s="77">
        <v>805.5</v>
      </c>
      <c r="BS29" s="77">
        <v>805.5</v>
      </c>
      <c r="BT29" s="77">
        <v>878.2</v>
      </c>
      <c r="BU29" s="77">
        <v>946.2</v>
      </c>
      <c r="BV29" s="77">
        <v>1020.7</v>
      </c>
      <c r="BW29" s="77">
        <v>944.3</v>
      </c>
      <c r="BX29" s="77">
        <v>1021.9</v>
      </c>
      <c r="BY29" s="77">
        <v>1046</v>
      </c>
      <c r="BZ29" s="77">
        <v>1169.5999999999999</v>
      </c>
      <c r="CA29" s="77">
        <v>1139.7</v>
      </c>
      <c r="CB29" s="77">
        <v>1230.3</v>
      </c>
      <c r="CC29" s="77">
        <v>1266.5999999999999</v>
      </c>
      <c r="CD29" s="77">
        <v>1263.5</v>
      </c>
      <c r="CE29" s="77">
        <v>1224.2</v>
      </c>
      <c r="CF29" s="77">
        <v>1318.7</v>
      </c>
      <c r="CG29" s="77">
        <v>1375.8</v>
      </c>
      <c r="CH29" s="77">
        <v>1403.7</v>
      </c>
      <c r="CI29" s="77">
        <v>1324.1</v>
      </c>
      <c r="CJ29" s="77">
        <v>1308</v>
      </c>
      <c r="CK29" s="77">
        <v>1420.7</v>
      </c>
      <c r="CL29" s="77">
        <v>1365.5</v>
      </c>
      <c r="CM29" s="77">
        <v>1302</v>
      </c>
      <c r="CN29" s="77">
        <v>1385.6</v>
      </c>
      <c r="CO29" s="77">
        <v>1387.2</v>
      </c>
      <c r="CP29" s="77">
        <v>1383.0152</v>
      </c>
      <c r="CQ29" s="77">
        <v>1283.4902</v>
      </c>
      <c r="CR29" s="77">
        <v>1433.9813000000001</v>
      </c>
      <c r="CS29" s="77">
        <v>1503.7649999999999</v>
      </c>
      <c r="CT29" s="77">
        <v>1594.4347000000002</v>
      </c>
      <c r="CU29" s="77">
        <v>1525.7809999999997</v>
      </c>
      <c r="CV29" s="77">
        <v>1632.1085</v>
      </c>
      <c r="CW29" s="77">
        <v>1706.6801</v>
      </c>
      <c r="CX29" s="77">
        <v>1669.56492428</v>
      </c>
      <c r="CY29" s="77">
        <v>1628.2610536899999</v>
      </c>
      <c r="CZ29" s="77">
        <v>1684.2663333099999</v>
      </c>
      <c r="DA29" s="77">
        <v>1698.0011130900002</v>
      </c>
      <c r="DB29" s="77">
        <v>1678.4446158000001</v>
      </c>
      <c r="DC29" s="77">
        <v>1645.40412498</v>
      </c>
      <c r="DD29" s="77">
        <v>1792.2132050799999</v>
      </c>
      <c r="DE29" s="77">
        <v>1819.34426089</v>
      </c>
      <c r="DF29" s="77">
        <v>1718.9905005999999</v>
      </c>
      <c r="DG29" s="77">
        <v>1058.43379405</v>
      </c>
      <c r="DH29" s="77">
        <v>1120.90400114</v>
      </c>
      <c r="DI29" s="77">
        <v>1387.2640766500001</v>
      </c>
      <c r="DJ29" s="77">
        <v>1388.69708954</v>
      </c>
      <c r="DK29" s="77">
        <v>1550.4865027200001</v>
      </c>
      <c r="DL29" s="77">
        <v>1748.41965009</v>
      </c>
      <c r="DM29" s="77">
        <v>1955.6099053999999</v>
      </c>
      <c r="DN29" s="77">
        <v>1878.3748446699999</v>
      </c>
      <c r="DO29" s="77">
        <v>2010.2550370699998</v>
      </c>
      <c r="DP29" s="77">
        <v>2137.7907391899998</v>
      </c>
      <c r="DQ29" s="77">
        <v>2289.54288451</v>
      </c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</row>
    <row r="30" spans="1:133" x14ac:dyDescent="0.25">
      <c r="A30" s="79" t="s">
        <v>226</v>
      </c>
      <c r="B30" s="119" t="s">
        <v>136</v>
      </c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77">
        <v>201</v>
      </c>
      <c r="BO30" s="77">
        <v>171.8</v>
      </c>
      <c r="BP30" s="77">
        <v>205.1</v>
      </c>
      <c r="BQ30" s="77">
        <v>217.6</v>
      </c>
      <c r="BR30" s="77">
        <v>219.5</v>
      </c>
      <c r="BS30" s="77">
        <v>194.1</v>
      </c>
      <c r="BT30" s="77">
        <v>232.4</v>
      </c>
      <c r="BU30" s="77">
        <v>230.1</v>
      </c>
      <c r="BV30" s="77">
        <v>268.39999999999998</v>
      </c>
      <c r="BW30" s="77">
        <v>222.9</v>
      </c>
      <c r="BX30" s="77">
        <v>301.3</v>
      </c>
      <c r="BY30" s="77">
        <v>318.60000000000002</v>
      </c>
      <c r="BZ30" s="77">
        <v>363.3</v>
      </c>
      <c r="CA30" s="77">
        <v>340.8</v>
      </c>
      <c r="CB30" s="77">
        <v>402.79999999999995</v>
      </c>
      <c r="CC30" s="77">
        <v>414.5</v>
      </c>
      <c r="CD30" s="77">
        <v>460.3</v>
      </c>
      <c r="CE30" s="77">
        <v>430.90000000000003</v>
      </c>
      <c r="CF30" s="77">
        <v>494.7</v>
      </c>
      <c r="CG30" s="77">
        <v>499.6</v>
      </c>
      <c r="CH30" s="77">
        <v>528</v>
      </c>
      <c r="CI30" s="77">
        <v>507.3</v>
      </c>
      <c r="CJ30" s="77">
        <v>470.4</v>
      </c>
      <c r="CK30" s="77">
        <v>513.79999999999995</v>
      </c>
      <c r="CL30" s="77">
        <v>472.3</v>
      </c>
      <c r="CM30" s="77">
        <v>397.8</v>
      </c>
      <c r="CN30" s="77">
        <v>476.5</v>
      </c>
      <c r="CO30" s="77">
        <v>459.6</v>
      </c>
      <c r="CP30" s="77">
        <v>488.28840000000002</v>
      </c>
      <c r="CQ30" s="77">
        <v>431.68540000000002</v>
      </c>
      <c r="CR30" s="77">
        <v>549.72359999999992</v>
      </c>
      <c r="CS30" s="77">
        <v>579.32140000000004</v>
      </c>
      <c r="CT30" s="77">
        <v>591.55869999999993</v>
      </c>
      <c r="CU30" s="77">
        <v>549.71229999999991</v>
      </c>
      <c r="CV30" s="77">
        <v>626.00920000000008</v>
      </c>
      <c r="CW30" s="77">
        <v>637.51729999999998</v>
      </c>
      <c r="CX30" s="77">
        <v>674.48022548999995</v>
      </c>
      <c r="CY30" s="77">
        <v>593.86245731999998</v>
      </c>
      <c r="CZ30" s="77">
        <v>629.79890044000001</v>
      </c>
      <c r="DA30" s="77">
        <v>623.67354321000005</v>
      </c>
      <c r="DB30" s="77">
        <v>631.07749612999999</v>
      </c>
      <c r="DC30" s="77">
        <v>600.93717560999994</v>
      </c>
      <c r="DD30" s="77">
        <v>664.36949693999998</v>
      </c>
      <c r="DE30" s="77">
        <v>634.3764936</v>
      </c>
      <c r="DF30" s="77">
        <v>553.35596085999998</v>
      </c>
      <c r="DG30" s="77">
        <v>8.7829431499999995</v>
      </c>
      <c r="DH30" s="77">
        <v>26.555602799999999</v>
      </c>
      <c r="DI30" s="77">
        <v>135.24303298000001</v>
      </c>
      <c r="DJ30" s="77">
        <v>155.38775236000001</v>
      </c>
      <c r="DK30" s="77">
        <v>262.57410836000003</v>
      </c>
      <c r="DL30" s="77">
        <v>387.91033931999999</v>
      </c>
      <c r="DM30" s="77">
        <v>496.53177314999999</v>
      </c>
      <c r="DN30" s="77">
        <v>503.97984478000001</v>
      </c>
      <c r="DO30" s="77">
        <v>619.48174387999995</v>
      </c>
      <c r="DP30" s="77">
        <v>733.98857623000004</v>
      </c>
      <c r="DQ30" s="77">
        <v>807.52792785000008</v>
      </c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</row>
    <row r="31" spans="1:133" x14ac:dyDescent="0.25">
      <c r="A31" s="79" t="s">
        <v>227</v>
      </c>
      <c r="B31" s="119" t="s">
        <v>137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77">
        <v>5.2</v>
      </c>
      <c r="BO31" s="77">
        <v>5.6</v>
      </c>
      <c r="BP31" s="77">
        <v>5.5</v>
      </c>
      <c r="BQ31" s="77">
        <v>5.8</v>
      </c>
      <c r="BR31" s="77">
        <v>5.0999999999999996</v>
      </c>
      <c r="BS31" s="77">
        <v>6.7</v>
      </c>
      <c r="BT31" s="77">
        <v>6.8</v>
      </c>
      <c r="BU31" s="77">
        <v>6.7</v>
      </c>
      <c r="BV31" s="77">
        <v>7.1</v>
      </c>
      <c r="BW31" s="77">
        <v>6.2</v>
      </c>
      <c r="BX31" s="77">
        <v>6.7</v>
      </c>
      <c r="BY31" s="77">
        <v>8.1999999999999993</v>
      </c>
      <c r="BZ31" s="77">
        <v>0</v>
      </c>
      <c r="CA31" s="77">
        <v>0</v>
      </c>
      <c r="CB31" s="77">
        <v>0</v>
      </c>
      <c r="CC31" s="77">
        <v>0</v>
      </c>
      <c r="CD31" s="77">
        <v>7.5</v>
      </c>
      <c r="CE31" s="77">
        <v>9.3000000000000007</v>
      </c>
      <c r="CF31" s="77">
        <v>9.9</v>
      </c>
      <c r="CG31" s="77">
        <v>12.2</v>
      </c>
      <c r="CH31" s="77">
        <v>9.5</v>
      </c>
      <c r="CI31" s="77">
        <v>11.1</v>
      </c>
      <c r="CJ31" s="77">
        <v>10.4</v>
      </c>
      <c r="CK31" s="77">
        <v>10.199999999999999</v>
      </c>
      <c r="CL31" s="77">
        <v>9.8000000000000007</v>
      </c>
      <c r="CM31" s="77">
        <v>11.1</v>
      </c>
      <c r="CN31" s="77">
        <v>14.6</v>
      </c>
      <c r="CO31" s="77">
        <v>11.6</v>
      </c>
      <c r="CP31" s="77">
        <v>11.738100000000001</v>
      </c>
      <c r="CQ31" s="77">
        <v>13.221399999999999</v>
      </c>
      <c r="CR31" s="77">
        <v>13.445499999999999</v>
      </c>
      <c r="CS31" s="77">
        <v>14.262899999999998</v>
      </c>
      <c r="CT31" s="77">
        <v>12.8551</v>
      </c>
      <c r="CU31" s="77">
        <v>14.110200000000001</v>
      </c>
      <c r="CV31" s="77">
        <v>13.634699999999999</v>
      </c>
      <c r="CW31" s="77">
        <v>14.8935</v>
      </c>
      <c r="CX31" s="77">
        <v>32.09557736</v>
      </c>
      <c r="CY31" s="77">
        <v>34.737920600000002</v>
      </c>
      <c r="CZ31" s="77">
        <v>34.172132810000001</v>
      </c>
      <c r="DA31" s="77">
        <v>35.291114010000001</v>
      </c>
      <c r="DB31" s="77">
        <v>35.871469159999997</v>
      </c>
      <c r="DC31" s="77">
        <v>38.25262146</v>
      </c>
      <c r="DD31" s="77">
        <v>35.65050274</v>
      </c>
      <c r="DE31" s="77">
        <v>36.700978409999998</v>
      </c>
      <c r="DF31" s="77">
        <v>24.59736929</v>
      </c>
      <c r="DG31" s="77">
        <v>7.4455334799999999</v>
      </c>
      <c r="DH31" s="77">
        <v>4.5354498599999999</v>
      </c>
      <c r="DI31" s="77">
        <v>15.249751140000001</v>
      </c>
      <c r="DJ31" s="77">
        <v>18.6713263</v>
      </c>
      <c r="DK31" s="77">
        <v>33.02367246</v>
      </c>
      <c r="DL31" s="77">
        <v>37.413577859999997</v>
      </c>
      <c r="DM31" s="77">
        <v>45.781899690000003</v>
      </c>
      <c r="DN31" s="77">
        <v>40.404624520000006</v>
      </c>
      <c r="DO31" s="77">
        <v>47.057812829999996</v>
      </c>
      <c r="DP31" s="77">
        <v>46.716501630000003</v>
      </c>
      <c r="DQ31" s="77">
        <v>50.809935920000001</v>
      </c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</row>
    <row r="32" spans="1:133" x14ac:dyDescent="0.25">
      <c r="A32" s="82" t="s">
        <v>228</v>
      </c>
      <c r="B32" s="119" t="s">
        <v>138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77">
        <v>568.29999999999995</v>
      </c>
      <c r="BO32" s="77">
        <v>576.20000000000005</v>
      </c>
      <c r="BP32" s="77">
        <v>572.6</v>
      </c>
      <c r="BQ32" s="77">
        <v>604.20000000000005</v>
      </c>
      <c r="BR32" s="77">
        <v>580.9</v>
      </c>
      <c r="BS32" s="77">
        <v>604.70000000000005</v>
      </c>
      <c r="BT32" s="77">
        <v>639</v>
      </c>
      <c r="BU32" s="77">
        <v>709.40000000000009</v>
      </c>
      <c r="BV32" s="77">
        <v>745.2</v>
      </c>
      <c r="BW32" s="77">
        <v>715.2</v>
      </c>
      <c r="BX32" s="77">
        <v>713.9</v>
      </c>
      <c r="BY32" s="77">
        <v>719.2</v>
      </c>
      <c r="BZ32" s="77">
        <v>18.5</v>
      </c>
      <c r="CA32" s="77">
        <v>18.5</v>
      </c>
      <c r="CB32" s="77">
        <v>18.5</v>
      </c>
      <c r="CC32" s="77">
        <v>18.5</v>
      </c>
      <c r="CD32" s="77">
        <v>795.7</v>
      </c>
      <c r="CE32" s="77">
        <v>784.00000000000011</v>
      </c>
      <c r="CF32" s="77">
        <v>814.1</v>
      </c>
      <c r="CG32" s="77">
        <v>864</v>
      </c>
      <c r="CH32" s="77">
        <v>866.2</v>
      </c>
      <c r="CI32" s="77">
        <v>805.7</v>
      </c>
      <c r="CJ32" s="77">
        <v>827.2</v>
      </c>
      <c r="CK32" s="77">
        <v>896.7</v>
      </c>
      <c r="CL32" s="77">
        <v>883.4</v>
      </c>
      <c r="CM32" s="77">
        <v>893.1</v>
      </c>
      <c r="CN32" s="77">
        <v>894.5</v>
      </c>
      <c r="CO32" s="77">
        <v>916</v>
      </c>
      <c r="CP32" s="77">
        <v>882.98869999999999</v>
      </c>
      <c r="CQ32" s="77">
        <v>838.58339999999998</v>
      </c>
      <c r="CR32" s="77">
        <v>870.81219999999996</v>
      </c>
      <c r="CS32" s="77">
        <v>910.1807</v>
      </c>
      <c r="CT32" s="77">
        <v>990.0209000000001</v>
      </c>
      <c r="CU32" s="77">
        <v>961.95849999999984</v>
      </c>
      <c r="CV32" s="77">
        <v>992.4645999999999</v>
      </c>
      <c r="CW32" s="77">
        <v>1054.2692999999999</v>
      </c>
      <c r="CX32" s="77">
        <v>962.98912142999995</v>
      </c>
      <c r="CY32" s="77">
        <v>999.66067576999978</v>
      </c>
      <c r="CZ32" s="77">
        <v>1020.29530006</v>
      </c>
      <c r="DA32" s="77">
        <v>1039.0364558700001</v>
      </c>
      <c r="DB32" s="77">
        <v>1011.4956505099999</v>
      </c>
      <c r="DC32" s="77">
        <v>1006.21432791</v>
      </c>
      <c r="DD32" s="77">
        <v>1092.1932053999999</v>
      </c>
      <c r="DE32" s="77">
        <v>1148.2667888799999</v>
      </c>
      <c r="DF32" s="77">
        <v>1141.0371704500001</v>
      </c>
      <c r="DG32" s="77">
        <v>1042.20531742</v>
      </c>
      <c r="DH32" s="77">
        <v>1089.8129484799999</v>
      </c>
      <c r="DI32" s="77">
        <v>1236.77129253</v>
      </c>
      <c r="DJ32" s="77">
        <v>1214.6380108800001</v>
      </c>
      <c r="DK32" s="77">
        <v>1254.8887218999998</v>
      </c>
      <c r="DL32" s="77">
        <v>1323.0957329099999</v>
      </c>
      <c r="DM32" s="77">
        <v>1413.2962325599999</v>
      </c>
      <c r="DN32" s="77">
        <v>1333.99037537</v>
      </c>
      <c r="DO32" s="77">
        <v>1343.7154803599999</v>
      </c>
      <c r="DP32" s="77">
        <v>1357.08566133</v>
      </c>
      <c r="DQ32" s="77">
        <v>1431.2050207399998</v>
      </c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</row>
    <row r="33" spans="1:133" x14ac:dyDescent="0.25">
      <c r="A33" s="79" t="s">
        <v>229</v>
      </c>
      <c r="B33" s="117" t="s">
        <v>139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77">
        <v>300.89999999999998</v>
      </c>
      <c r="BO33" s="77">
        <v>267.89999999999998</v>
      </c>
      <c r="BP33" s="77">
        <v>293</v>
      </c>
      <c r="BQ33" s="77">
        <v>346</v>
      </c>
      <c r="BR33" s="77">
        <v>345</v>
      </c>
      <c r="BS33" s="77">
        <v>384.2</v>
      </c>
      <c r="BT33" s="77">
        <v>421.7</v>
      </c>
      <c r="BU33" s="77">
        <v>390.5</v>
      </c>
      <c r="BV33" s="77">
        <v>522.9</v>
      </c>
      <c r="BW33" s="77">
        <v>563</v>
      </c>
      <c r="BX33" s="77">
        <v>469.5</v>
      </c>
      <c r="BY33" s="77">
        <v>659.1</v>
      </c>
      <c r="BZ33" s="77">
        <v>471.7</v>
      </c>
      <c r="CA33" s="77">
        <v>491.20000000000005</v>
      </c>
      <c r="CB33" s="77">
        <v>574.70000000000005</v>
      </c>
      <c r="CC33" s="77">
        <v>823.3</v>
      </c>
      <c r="CD33" s="77">
        <v>523.5</v>
      </c>
      <c r="CE33" s="77">
        <v>523.1</v>
      </c>
      <c r="CF33" s="77">
        <v>514.90000000000009</v>
      </c>
      <c r="CG33" s="77">
        <v>863.4</v>
      </c>
      <c r="CH33" s="77">
        <v>498.5</v>
      </c>
      <c r="CI33" s="77">
        <v>483.2</v>
      </c>
      <c r="CJ33" s="77">
        <v>507.2</v>
      </c>
      <c r="CK33" s="77">
        <v>655.4</v>
      </c>
      <c r="CL33" s="77">
        <v>501.1</v>
      </c>
      <c r="CM33" s="77">
        <v>446</v>
      </c>
      <c r="CN33" s="77">
        <v>492.5</v>
      </c>
      <c r="CO33" s="77">
        <v>518.4</v>
      </c>
      <c r="CP33" s="77">
        <v>426.74930000000006</v>
      </c>
      <c r="CQ33" s="77">
        <v>472.41489999999999</v>
      </c>
      <c r="CR33" s="77">
        <v>472.58169999999996</v>
      </c>
      <c r="CS33" s="77">
        <v>495.05830000000003</v>
      </c>
      <c r="CT33" s="77">
        <v>471.34199999999998</v>
      </c>
      <c r="CU33" s="77">
        <v>471.26489999999995</v>
      </c>
      <c r="CV33" s="77">
        <v>521.19260000000008</v>
      </c>
      <c r="CW33" s="77">
        <v>532.14520000000005</v>
      </c>
      <c r="CX33" s="77">
        <v>519.63209571999994</v>
      </c>
      <c r="CY33" s="77">
        <v>502.96489895000008</v>
      </c>
      <c r="CZ33" s="77">
        <v>523.80137203000004</v>
      </c>
      <c r="DA33" s="77">
        <v>534.31386923000002</v>
      </c>
      <c r="DB33" s="77">
        <v>485.14076481000001</v>
      </c>
      <c r="DC33" s="77">
        <v>500.31046464000002</v>
      </c>
      <c r="DD33" s="77">
        <v>500.70870784000005</v>
      </c>
      <c r="DE33" s="77">
        <v>493.83562573</v>
      </c>
      <c r="DF33" s="77">
        <v>408.07241428999998</v>
      </c>
      <c r="DG33" s="77">
        <v>207.36759599999999</v>
      </c>
      <c r="DH33" s="77">
        <v>242.71057875</v>
      </c>
      <c r="DI33" s="77">
        <v>383.85992808999998</v>
      </c>
      <c r="DJ33" s="77">
        <v>413.99664435</v>
      </c>
      <c r="DK33" s="77">
        <v>483.07163550000001</v>
      </c>
      <c r="DL33" s="77">
        <v>609.73895482</v>
      </c>
      <c r="DM33" s="77">
        <v>747.90880446000006</v>
      </c>
      <c r="DN33" s="77">
        <v>750.77118952000012</v>
      </c>
      <c r="DO33" s="77">
        <v>752.12892671999998</v>
      </c>
      <c r="DP33" s="77">
        <v>826.88074484999993</v>
      </c>
      <c r="DQ33" s="77">
        <v>709.54063280000003</v>
      </c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</row>
    <row r="34" spans="1:133" x14ac:dyDescent="0.25">
      <c r="A34" s="79" t="s">
        <v>230</v>
      </c>
      <c r="B34" s="119" t="s">
        <v>136</v>
      </c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77">
        <v>46.9</v>
      </c>
      <c r="BO34" s="77">
        <v>34.799999999999997</v>
      </c>
      <c r="BP34" s="77">
        <v>35</v>
      </c>
      <c r="BQ34" s="77">
        <v>47.9</v>
      </c>
      <c r="BR34" s="77">
        <v>48.1</v>
      </c>
      <c r="BS34" s="77">
        <v>45.8</v>
      </c>
      <c r="BT34" s="77">
        <v>42</v>
      </c>
      <c r="BU34" s="77">
        <v>40.9</v>
      </c>
      <c r="BV34" s="77">
        <v>43.5</v>
      </c>
      <c r="BW34" s="77">
        <v>43.5</v>
      </c>
      <c r="BX34" s="77">
        <v>43.5</v>
      </c>
      <c r="BY34" s="77">
        <v>43.5</v>
      </c>
      <c r="BZ34" s="77">
        <v>43.3</v>
      </c>
      <c r="CA34" s="77">
        <v>43.3</v>
      </c>
      <c r="CB34" s="77">
        <v>43.3</v>
      </c>
      <c r="CC34" s="77">
        <v>45.599999999999994</v>
      </c>
      <c r="CD34" s="77">
        <v>53.4</v>
      </c>
      <c r="CE34" s="77">
        <v>53.9</v>
      </c>
      <c r="CF34" s="77">
        <v>53.3</v>
      </c>
      <c r="CG34" s="77">
        <v>55.099999999999994</v>
      </c>
      <c r="CH34" s="77">
        <v>44.4</v>
      </c>
      <c r="CI34" s="77">
        <v>52.7</v>
      </c>
      <c r="CJ34" s="77">
        <v>53.6</v>
      </c>
      <c r="CK34" s="77">
        <v>54.5</v>
      </c>
      <c r="CL34" s="77">
        <v>53.4</v>
      </c>
      <c r="CM34" s="77">
        <v>54.7</v>
      </c>
      <c r="CN34" s="77">
        <v>54.7</v>
      </c>
      <c r="CO34" s="77">
        <v>54.5</v>
      </c>
      <c r="CP34" s="77">
        <v>50.652500000000003</v>
      </c>
      <c r="CQ34" s="77">
        <v>51.110199999999999</v>
      </c>
      <c r="CR34" s="77">
        <v>52.405300000000004</v>
      </c>
      <c r="CS34" s="77">
        <v>53.011000000000003</v>
      </c>
      <c r="CT34" s="77">
        <v>51.505099999999999</v>
      </c>
      <c r="CU34" s="77">
        <v>51.810400000000001</v>
      </c>
      <c r="CV34" s="77">
        <v>53.4054</v>
      </c>
      <c r="CW34" s="77">
        <v>54.211000000000006</v>
      </c>
      <c r="CX34" s="77">
        <v>52.3523</v>
      </c>
      <c r="CY34" s="77">
        <v>52.8108</v>
      </c>
      <c r="CZ34" s="77">
        <v>52.405200000000001</v>
      </c>
      <c r="DA34" s="77">
        <v>53.710799999999999</v>
      </c>
      <c r="DB34" s="77">
        <v>53</v>
      </c>
      <c r="DC34" s="77">
        <v>52.7</v>
      </c>
      <c r="DD34" s="77">
        <v>52.91</v>
      </c>
      <c r="DE34" s="77">
        <v>52.870000000000005</v>
      </c>
      <c r="DF34" s="77">
        <v>44</v>
      </c>
      <c r="DG34" s="77">
        <v>23.812000000000001</v>
      </c>
      <c r="DH34" s="77">
        <v>29.905999999999999</v>
      </c>
      <c r="DI34" s="77">
        <v>38</v>
      </c>
      <c r="DJ34" s="77">
        <v>40.11213214</v>
      </c>
      <c r="DK34" s="77">
        <v>37.598699799999999</v>
      </c>
      <c r="DL34" s="77">
        <v>32.572666669999997</v>
      </c>
      <c r="DM34" s="77">
        <v>33.929499999999997</v>
      </c>
      <c r="DN34" s="77">
        <v>35.534055559999999</v>
      </c>
      <c r="DO34" s="77">
        <v>36.75755556</v>
      </c>
      <c r="DP34" s="77">
        <v>36.507263610000003</v>
      </c>
      <c r="DQ34" s="77">
        <v>35.968299999999999</v>
      </c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</row>
    <row r="35" spans="1:133" x14ac:dyDescent="0.25">
      <c r="A35" s="79" t="s">
        <v>231</v>
      </c>
      <c r="B35" s="124" t="s">
        <v>137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77">
        <v>215.1</v>
      </c>
      <c r="BO35" s="77">
        <v>198</v>
      </c>
      <c r="BP35" s="77">
        <v>216.1</v>
      </c>
      <c r="BQ35" s="77">
        <v>256.8</v>
      </c>
      <c r="BR35" s="77">
        <v>255</v>
      </c>
      <c r="BS35" s="77">
        <v>297.89999999999998</v>
      </c>
      <c r="BT35" s="77">
        <v>336.9</v>
      </c>
      <c r="BU35" s="77">
        <v>308.60000000000002</v>
      </c>
      <c r="BV35" s="77">
        <v>322.5</v>
      </c>
      <c r="BW35" s="77">
        <v>361.6</v>
      </c>
      <c r="BX35" s="77">
        <v>382.9</v>
      </c>
      <c r="BY35" s="77">
        <v>318.89999999999998</v>
      </c>
      <c r="BZ35" s="77">
        <v>0</v>
      </c>
      <c r="CA35" s="77">
        <v>0</v>
      </c>
      <c r="CB35" s="77">
        <v>0</v>
      </c>
      <c r="CC35" s="77">
        <v>0</v>
      </c>
      <c r="CD35" s="77">
        <v>367.99999999999994</v>
      </c>
      <c r="CE35" s="77">
        <v>378.2</v>
      </c>
      <c r="CF35" s="77">
        <v>361.1</v>
      </c>
      <c r="CG35" s="77">
        <v>360.4</v>
      </c>
      <c r="CH35" s="77">
        <v>338.2</v>
      </c>
      <c r="CI35" s="77">
        <v>365.9</v>
      </c>
      <c r="CJ35" s="77">
        <v>391.8</v>
      </c>
      <c r="CK35" s="77">
        <v>411.7</v>
      </c>
      <c r="CL35" s="77">
        <v>340.5</v>
      </c>
      <c r="CM35" s="77">
        <v>294.60000000000002</v>
      </c>
      <c r="CN35" s="77">
        <v>330.2</v>
      </c>
      <c r="CO35" s="77">
        <v>365.9</v>
      </c>
      <c r="CP35" s="77">
        <v>276.19170000000003</v>
      </c>
      <c r="CQ35" s="77">
        <v>324.47500000000002</v>
      </c>
      <c r="CR35" s="77">
        <v>317.22179999999997</v>
      </c>
      <c r="CS35" s="77">
        <v>325.83180000000004</v>
      </c>
      <c r="CT35" s="77">
        <v>302.06540000000001</v>
      </c>
      <c r="CU35" s="77">
        <v>300.97039999999998</v>
      </c>
      <c r="CV35" s="77">
        <v>343.36760000000004</v>
      </c>
      <c r="CW35" s="77">
        <v>356.95590000000004</v>
      </c>
      <c r="CX35" s="77">
        <v>335.30317324999999</v>
      </c>
      <c r="CY35" s="77">
        <v>320.23890625000001</v>
      </c>
      <c r="CZ35" s="77">
        <v>340.87593625000005</v>
      </c>
      <c r="DA35" s="77">
        <v>371.25774224999998</v>
      </c>
      <c r="DB35" s="77">
        <v>326.57317917</v>
      </c>
      <c r="DC35" s="77">
        <v>344.36705710000001</v>
      </c>
      <c r="DD35" s="77">
        <v>341.94667002</v>
      </c>
      <c r="DE35" s="77">
        <v>337.18775594000005</v>
      </c>
      <c r="DF35" s="77">
        <v>275.51320708999998</v>
      </c>
      <c r="DG35" s="77">
        <v>177.28234524000001</v>
      </c>
      <c r="DH35" s="77">
        <v>203.34653259999999</v>
      </c>
      <c r="DI35" s="77">
        <v>308.65555438000001</v>
      </c>
      <c r="DJ35" s="77">
        <v>327.89235624000003</v>
      </c>
      <c r="DK35" s="77">
        <v>386.58757895000002</v>
      </c>
      <c r="DL35" s="77">
        <v>498.60650650999997</v>
      </c>
      <c r="DM35" s="77">
        <v>624.70466094999995</v>
      </c>
      <c r="DN35" s="77">
        <v>619.33687315000009</v>
      </c>
      <c r="DO35" s="77">
        <v>609.15782609999997</v>
      </c>
      <c r="DP35" s="77">
        <v>677.01132382000003</v>
      </c>
      <c r="DQ35" s="77">
        <v>558.57081161000008</v>
      </c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</row>
    <row r="36" spans="1:133" x14ac:dyDescent="0.25">
      <c r="A36" s="82" t="s">
        <v>232</v>
      </c>
      <c r="B36" s="124" t="s">
        <v>138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77">
        <v>38.9</v>
      </c>
      <c r="BO36" s="77">
        <v>35.1</v>
      </c>
      <c r="BP36" s="77">
        <v>41.9</v>
      </c>
      <c r="BQ36" s="77">
        <v>41.3</v>
      </c>
      <c r="BR36" s="77">
        <v>41.9</v>
      </c>
      <c r="BS36" s="77">
        <v>40.5</v>
      </c>
      <c r="BT36" s="77">
        <v>42.8</v>
      </c>
      <c r="BU36" s="77">
        <v>41</v>
      </c>
      <c r="BV36" s="77">
        <v>156.9</v>
      </c>
      <c r="BW36" s="77">
        <v>157.9</v>
      </c>
      <c r="BX36" s="77">
        <v>43.1</v>
      </c>
      <c r="BY36" s="77">
        <v>296.7</v>
      </c>
      <c r="BZ36" s="77">
        <v>0</v>
      </c>
      <c r="CA36" s="77">
        <v>0</v>
      </c>
      <c r="CB36" s="77">
        <v>0</v>
      </c>
      <c r="CC36" s="77">
        <v>0</v>
      </c>
      <c r="CD36" s="77">
        <v>102.1</v>
      </c>
      <c r="CE36" s="77">
        <v>91</v>
      </c>
      <c r="CF36" s="77">
        <v>100.5</v>
      </c>
      <c r="CG36" s="77">
        <v>447.9</v>
      </c>
      <c r="CH36" s="77">
        <v>115.9</v>
      </c>
      <c r="CI36" s="77">
        <v>64.599999999999994</v>
      </c>
      <c r="CJ36" s="77">
        <v>61.8</v>
      </c>
      <c r="CK36" s="77">
        <v>189.2</v>
      </c>
      <c r="CL36" s="77">
        <v>107.2</v>
      </c>
      <c r="CM36" s="77">
        <v>96.7</v>
      </c>
      <c r="CN36" s="77">
        <v>107.6</v>
      </c>
      <c r="CO36" s="77">
        <v>98</v>
      </c>
      <c r="CP36" s="77">
        <v>99.905100000000004</v>
      </c>
      <c r="CQ36" s="77">
        <v>96.829700000000003</v>
      </c>
      <c r="CR36" s="77">
        <v>102.9546</v>
      </c>
      <c r="CS36" s="77">
        <v>116.21549999999999</v>
      </c>
      <c r="CT36" s="77">
        <v>117.7715</v>
      </c>
      <c r="CU36" s="77">
        <v>118.4841</v>
      </c>
      <c r="CV36" s="77">
        <v>124.4196</v>
      </c>
      <c r="CW36" s="77">
        <v>120.9783</v>
      </c>
      <c r="CX36" s="77">
        <v>131.97662247</v>
      </c>
      <c r="CY36" s="77">
        <v>129.91519269999998</v>
      </c>
      <c r="CZ36" s="77">
        <v>130.52023578000001</v>
      </c>
      <c r="DA36" s="77">
        <v>109.34532698</v>
      </c>
      <c r="DB36" s="77">
        <v>105.56758563999999</v>
      </c>
      <c r="DC36" s="77">
        <v>103.24340754000001</v>
      </c>
      <c r="DD36" s="77">
        <v>105.85203782000001</v>
      </c>
      <c r="DE36" s="77">
        <v>103.77786979</v>
      </c>
      <c r="DF36" s="77">
        <v>88.559207200000003</v>
      </c>
      <c r="DG36" s="77">
        <v>6.2732507599999998</v>
      </c>
      <c r="DH36" s="77">
        <v>9.4580461499999995</v>
      </c>
      <c r="DI36" s="77">
        <v>37.204373709999999</v>
      </c>
      <c r="DJ36" s="77">
        <v>45.992155969999999</v>
      </c>
      <c r="DK36" s="77">
        <v>58.88535675</v>
      </c>
      <c r="DL36" s="77">
        <v>78.559781639999997</v>
      </c>
      <c r="DM36" s="77">
        <v>89.274643510000004</v>
      </c>
      <c r="DN36" s="77">
        <v>95.900260810000006</v>
      </c>
      <c r="DO36" s="77">
        <v>106.21354505999999</v>
      </c>
      <c r="DP36" s="77">
        <v>113.36215742</v>
      </c>
      <c r="DQ36" s="77">
        <v>115.00152119000001</v>
      </c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</row>
    <row r="37" spans="1:133" x14ac:dyDescent="0.25">
      <c r="A37" s="79" t="s">
        <v>233</v>
      </c>
      <c r="B37" s="118" t="s">
        <v>140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77">
        <v>395.6</v>
      </c>
      <c r="BO37" s="77">
        <v>327.8</v>
      </c>
      <c r="BP37" s="77">
        <v>346.3</v>
      </c>
      <c r="BQ37" s="77">
        <v>413.8</v>
      </c>
      <c r="BR37" s="77">
        <v>424.7</v>
      </c>
      <c r="BS37" s="77">
        <v>386</v>
      </c>
      <c r="BT37" s="77">
        <v>431.9</v>
      </c>
      <c r="BU37" s="77">
        <v>502.2</v>
      </c>
      <c r="BV37" s="77">
        <v>633.1</v>
      </c>
      <c r="BW37" s="77">
        <v>587.9</v>
      </c>
      <c r="BX37" s="77">
        <v>647.4</v>
      </c>
      <c r="BY37" s="77">
        <v>650.5</v>
      </c>
      <c r="BZ37" s="77">
        <v>768.30000000000007</v>
      </c>
      <c r="CA37" s="77">
        <v>739.9</v>
      </c>
      <c r="CB37" s="77">
        <v>783.9</v>
      </c>
      <c r="CC37" s="77">
        <v>772.30000000000007</v>
      </c>
      <c r="CD37" s="77">
        <v>922.30000000000007</v>
      </c>
      <c r="CE37" s="77">
        <v>799.59999999999991</v>
      </c>
      <c r="CF37" s="77">
        <v>944</v>
      </c>
      <c r="CG37" s="77">
        <v>866.8</v>
      </c>
      <c r="CH37" s="77">
        <v>1067.5999999999999</v>
      </c>
      <c r="CI37" s="77">
        <v>973.5</v>
      </c>
      <c r="CJ37" s="77">
        <v>791</v>
      </c>
      <c r="CK37" s="77">
        <v>897.3</v>
      </c>
      <c r="CL37" s="77">
        <v>1154</v>
      </c>
      <c r="CM37" s="77">
        <v>1047.2</v>
      </c>
      <c r="CN37" s="77">
        <v>850.5</v>
      </c>
      <c r="CO37" s="77">
        <v>896.5</v>
      </c>
      <c r="CP37" s="77">
        <v>1218.5335090000001</v>
      </c>
      <c r="CQ37" s="77">
        <v>1097.0656350000002</v>
      </c>
      <c r="CR37" s="77">
        <v>948.04797099999996</v>
      </c>
      <c r="CS37" s="77">
        <v>970.667373</v>
      </c>
      <c r="CT37" s="77">
        <v>1274.768251</v>
      </c>
      <c r="CU37" s="77">
        <v>1202.5970440000001</v>
      </c>
      <c r="CV37" s="77">
        <v>986.67756699999995</v>
      </c>
      <c r="CW37" s="77">
        <v>957.99711300000001</v>
      </c>
      <c r="CX37" s="77">
        <v>1378.1247209999999</v>
      </c>
      <c r="CY37" s="77">
        <v>1251.8282060000001</v>
      </c>
      <c r="CZ37" s="77">
        <v>1012.223507</v>
      </c>
      <c r="DA37" s="77">
        <v>975.04785900000002</v>
      </c>
      <c r="DB37" s="77">
        <v>1385.438813</v>
      </c>
      <c r="DC37" s="77">
        <v>1232.15246</v>
      </c>
      <c r="DD37" s="77">
        <v>979.32097699999997</v>
      </c>
      <c r="DE37" s="77">
        <v>923.37623299999996</v>
      </c>
      <c r="DF37" s="77">
        <v>929.11729700000001</v>
      </c>
      <c r="DG37" s="77">
        <v>0.1298</v>
      </c>
      <c r="DH37" s="77">
        <v>0.31</v>
      </c>
      <c r="DI37" s="77">
        <v>199.83512999999999</v>
      </c>
      <c r="DJ37" s="77">
        <v>372.58674000000002</v>
      </c>
      <c r="DK37" s="77">
        <v>485.63786399999998</v>
      </c>
      <c r="DL37" s="77">
        <v>739.78034700000001</v>
      </c>
      <c r="DM37" s="77">
        <v>710.68079999999998</v>
      </c>
      <c r="DN37" s="77">
        <v>1116.0026329999998</v>
      </c>
      <c r="DO37" s="77">
        <v>1161.567603</v>
      </c>
      <c r="DP37" s="77">
        <v>1189.8185315000001</v>
      </c>
      <c r="DQ37" s="77">
        <v>1256.0370700000001</v>
      </c>
      <c r="DR37" s="135"/>
      <c r="DS37" s="135"/>
      <c r="DT37" s="135"/>
      <c r="DU37" s="135"/>
      <c r="DV37" s="135"/>
      <c r="DW37" s="135"/>
      <c r="DX37" s="135"/>
      <c r="DY37" s="135"/>
      <c r="DZ37" s="135"/>
      <c r="EA37" s="135"/>
      <c r="EB37" s="135"/>
      <c r="EC37" s="135"/>
    </row>
    <row r="38" spans="1:133" hidden="1" x14ac:dyDescent="0.25">
      <c r="A38" s="79" t="s">
        <v>234</v>
      </c>
      <c r="B38" s="149" t="s">
        <v>141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50">
        <v>63</v>
      </c>
      <c r="BO38" s="150">
        <v>55</v>
      </c>
      <c r="BP38" s="150">
        <v>58.6</v>
      </c>
      <c r="BQ38" s="150">
        <v>46.5</v>
      </c>
      <c r="BR38" s="150">
        <v>102.1</v>
      </c>
      <c r="BS38" s="150">
        <v>92.9</v>
      </c>
      <c r="BT38" s="150">
        <v>104.4</v>
      </c>
      <c r="BU38" s="150">
        <v>82.4</v>
      </c>
      <c r="BV38" s="150">
        <v>70</v>
      </c>
      <c r="BW38" s="150">
        <v>66.3</v>
      </c>
      <c r="BX38" s="150">
        <v>45.4</v>
      </c>
      <c r="BY38" s="150">
        <v>49.3</v>
      </c>
      <c r="BZ38" s="150">
        <v>81</v>
      </c>
      <c r="CA38" s="150">
        <v>76.400000000000006</v>
      </c>
      <c r="CB38" s="150">
        <v>50.8</v>
      </c>
      <c r="CC38" s="150">
        <v>52.7</v>
      </c>
      <c r="CD38" s="150">
        <v>38.700000000000003</v>
      </c>
      <c r="CE38" s="150">
        <v>54.8</v>
      </c>
      <c r="CF38" s="150">
        <v>55.2</v>
      </c>
      <c r="CG38" s="150">
        <v>43.1</v>
      </c>
      <c r="CH38" s="150">
        <v>41.6</v>
      </c>
      <c r="CI38" s="150">
        <v>36.4</v>
      </c>
      <c r="CJ38" s="150">
        <v>34.1</v>
      </c>
      <c r="CK38" s="150">
        <v>33.299999999999997</v>
      </c>
      <c r="CL38" s="150">
        <v>29.4</v>
      </c>
      <c r="CM38" s="150">
        <v>30.2</v>
      </c>
      <c r="CN38" s="150">
        <v>25</v>
      </c>
      <c r="CO38" s="150">
        <v>23</v>
      </c>
      <c r="CP38" s="150">
        <v>27.382777999999998</v>
      </c>
      <c r="CQ38" s="150">
        <v>27.311209000000002</v>
      </c>
      <c r="CR38" s="150">
        <v>21.991417999999999</v>
      </c>
      <c r="CS38" s="150">
        <v>34.091595000000005</v>
      </c>
      <c r="CT38" s="150">
        <v>35.176179999999995</v>
      </c>
      <c r="CU38" s="150">
        <v>42.113340999999998</v>
      </c>
      <c r="CV38" s="150">
        <v>37.673285</v>
      </c>
      <c r="CW38" s="150">
        <v>36.972795999999995</v>
      </c>
      <c r="CX38" s="150">
        <v>41.514294999999997</v>
      </c>
      <c r="CY38" s="150">
        <v>43.308995000000003</v>
      </c>
      <c r="CZ38" s="150">
        <v>43.523966999999999</v>
      </c>
      <c r="DA38" s="150">
        <v>35.529756999999996</v>
      </c>
      <c r="DB38" s="150">
        <v>47.425246999999999</v>
      </c>
      <c r="DC38" s="150">
        <v>39.465353</v>
      </c>
      <c r="DD38" s="150">
        <v>41.484811000000001</v>
      </c>
      <c r="DE38" s="150">
        <v>41.958176999999999</v>
      </c>
      <c r="DF38" s="150">
        <v>29.451309999999999</v>
      </c>
      <c r="DG38" s="150">
        <v>0.1298</v>
      </c>
      <c r="DH38" s="150">
        <v>0.31</v>
      </c>
      <c r="DI38" s="150">
        <v>8.4162769999999991</v>
      </c>
      <c r="DJ38" s="150">
        <v>8.4855669999999996</v>
      </c>
      <c r="DK38" s="150">
        <v>8.6018840000000001</v>
      </c>
      <c r="DL38" s="150">
        <v>12.327774</v>
      </c>
      <c r="DM38" s="150">
        <v>16.370650999999999</v>
      </c>
      <c r="DN38" s="150">
        <v>18.028065000000002</v>
      </c>
      <c r="DO38" s="150">
        <v>24.082623999999999</v>
      </c>
      <c r="DP38" s="150">
        <v>22.4427105</v>
      </c>
      <c r="DQ38" s="150">
        <v>26.035322000000001</v>
      </c>
      <c r="DR38" s="135"/>
      <c r="DS38" s="135"/>
      <c r="DT38" s="135"/>
      <c r="DU38" s="135"/>
      <c r="DV38" s="135"/>
      <c r="DW38" s="135"/>
      <c r="DX38" s="135"/>
      <c r="DY38" s="135"/>
      <c r="DZ38" s="135"/>
      <c r="EA38" s="135"/>
      <c r="EB38" s="135"/>
      <c r="EC38" s="135"/>
    </row>
    <row r="39" spans="1:133" hidden="1" x14ac:dyDescent="0.25">
      <c r="A39" s="79" t="s">
        <v>235</v>
      </c>
      <c r="B39" s="149" t="s">
        <v>142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50">
        <v>332.6</v>
      </c>
      <c r="BO39" s="150">
        <v>272.8</v>
      </c>
      <c r="BP39" s="150">
        <v>287.7</v>
      </c>
      <c r="BQ39" s="150">
        <v>367.3</v>
      </c>
      <c r="BR39" s="150">
        <v>322.60000000000002</v>
      </c>
      <c r="BS39" s="150">
        <v>293.10000000000002</v>
      </c>
      <c r="BT39" s="150">
        <v>327.5</v>
      </c>
      <c r="BU39" s="150">
        <v>419.8</v>
      </c>
      <c r="BV39" s="150">
        <v>563.1</v>
      </c>
      <c r="BW39" s="150">
        <v>521.6</v>
      </c>
      <c r="BX39" s="150">
        <v>602</v>
      </c>
      <c r="BY39" s="150">
        <v>601.20000000000005</v>
      </c>
      <c r="BZ39" s="150">
        <v>687.30000000000007</v>
      </c>
      <c r="CA39" s="150">
        <v>663.5</v>
      </c>
      <c r="CB39" s="150">
        <v>733.1</v>
      </c>
      <c r="CC39" s="150">
        <v>719.6</v>
      </c>
      <c r="CD39" s="150">
        <v>883.6</v>
      </c>
      <c r="CE39" s="150">
        <v>744.8</v>
      </c>
      <c r="CF39" s="150">
        <v>888.8</v>
      </c>
      <c r="CG39" s="150">
        <v>823.69999999999993</v>
      </c>
      <c r="CH39" s="150">
        <v>1026</v>
      </c>
      <c r="CI39" s="150">
        <v>937.1</v>
      </c>
      <c r="CJ39" s="150">
        <v>756.9</v>
      </c>
      <c r="CK39" s="150">
        <v>864</v>
      </c>
      <c r="CL39" s="150">
        <v>1124.5999999999999</v>
      </c>
      <c r="CM39" s="150">
        <v>1017</v>
      </c>
      <c r="CN39" s="150">
        <v>825.5</v>
      </c>
      <c r="CO39" s="150">
        <v>873.5</v>
      </c>
      <c r="CP39" s="150">
        <v>1191.1507310000002</v>
      </c>
      <c r="CQ39" s="150">
        <v>1069.7544260000002</v>
      </c>
      <c r="CR39" s="150">
        <v>926.05655300000001</v>
      </c>
      <c r="CS39" s="150">
        <v>936.57577800000001</v>
      </c>
      <c r="CT39" s="150">
        <v>1239.592071</v>
      </c>
      <c r="CU39" s="150">
        <v>1160.4837030000001</v>
      </c>
      <c r="CV39" s="150">
        <v>949.00428199999999</v>
      </c>
      <c r="CW39" s="150">
        <v>921.024317</v>
      </c>
      <c r="CX39" s="150">
        <v>1336.610426</v>
      </c>
      <c r="CY39" s="150">
        <v>1208.519211</v>
      </c>
      <c r="CZ39" s="150">
        <v>968.69954000000007</v>
      </c>
      <c r="DA39" s="150">
        <v>939.518102</v>
      </c>
      <c r="DB39" s="150">
        <v>1338.0135660000001</v>
      </c>
      <c r="DC39" s="150">
        <v>1192.687107</v>
      </c>
      <c r="DD39" s="150">
        <v>937.83616599999993</v>
      </c>
      <c r="DE39" s="150">
        <v>881.41805599999998</v>
      </c>
      <c r="DF39" s="150">
        <v>899.66598699999997</v>
      </c>
      <c r="DG39" s="150">
        <v>0</v>
      </c>
      <c r="DH39" s="150">
        <v>0</v>
      </c>
      <c r="DI39" s="150">
        <v>191.41885300000001</v>
      </c>
      <c r="DJ39" s="150">
        <v>364.10117300000002</v>
      </c>
      <c r="DK39" s="150">
        <v>477.03598</v>
      </c>
      <c r="DL39" s="150">
        <v>727.45257300000003</v>
      </c>
      <c r="DM39" s="150">
        <v>694.31014900000002</v>
      </c>
      <c r="DN39" s="150">
        <v>1097.9745679999999</v>
      </c>
      <c r="DO39" s="150">
        <v>1137.4849790000001</v>
      </c>
      <c r="DP39" s="150">
        <v>1167.3758210000001</v>
      </c>
      <c r="DQ39" s="150">
        <v>1230.0017480000001</v>
      </c>
      <c r="DR39" s="135"/>
      <c r="DS39" s="135"/>
      <c r="DT39" s="135"/>
      <c r="DU39" s="135"/>
      <c r="DV39" s="135"/>
      <c r="DW39" s="135"/>
      <c r="DX39" s="135"/>
      <c r="DY39" s="135"/>
      <c r="DZ39" s="135"/>
      <c r="EA39" s="135"/>
      <c r="EB39" s="135"/>
      <c r="EC39" s="135"/>
    </row>
    <row r="40" spans="1:133" x14ac:dyDescent="0.25">
      <c r="A40" s="79" t="s">
        <v>236</v>
      </c>
      <c r="B40" s="118" t="s">
        <v>143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77">
        <v>96.1</v>
      </c>
      <c r="BO40" s="77">
        <v>71.599999999999994</v>
      </c>
      <c r="BP40" s="77">
        <v>71.7</v>
      </c>
      <c r="BQ40" s="77">
        <v>98.5</v>
      </c>
      <c r="BR40" s="77">
        <v>105</v>
      </c>
      <c r="BS40" s="77">
        <v>88.1</v>
      </c>
      <c r="BT40" s="77">
        <v>97.5</v>
      </c>
      <c r="BU40" s="77">
        <v>107.2</v>
      </c>
      <c r="BV40" s="77">
        <v>159.4</v>
      </c>
      <c r="BW40" s="77">
        <v>104.5</v>
      </c>
      <c r="BX40" s="77">
        <v>108.5</v>
      </c>
      <c r="BY40" s="77">
        <v>132.80000000000001</v>
      </c>
      <c r="BZ40" s="77">
        <v>105.2</v>
      </c>
      <c r="CA40" s="77">
        <v>94.899999999999991</v>
      </c>
      <c r="CB40" s="77">
        <v>100.89999999999999</v>
      </c>
      <c r="CC40" s="77">
        <v>114.20000000000002</v>
      </c>
      <c r="CD40" s="77">
        <v>145.19999999999999</v>
      </c>
      <c r="CE40" s="77">
        <v>203</v>
      </c>
      <c r="CF40" s="77">
        <v>260.8</v>
      </c>
      <c r="CG40" s="77">
        <v>253.1</v>
      </c>
      <c r="CH40" s="77">
        <v>281.3</v>
      </c>
      <c r="CI40" s="77">
        <v>234.3</v>
      </c>
      <c r="CJ40" s="77">
        <v>225.8</v>
      </c>
      <c r="CK40" s="77">
        <v>200.3</v>
      </c>
      <c r="CL40" s="77">
        <v>295</v>
      </c>
      <c r="CM40" s="77">
        <v>248.9</v>
      </c>
      <c r="CN40" s="77">
        <v>241.4</v>
      </c>
      <c r="CO40" s="77">
        <v>269.39999999999998</v>
      </c>
      <c r="CP40" s="77">
        <v>341.70095900000001</v>
      </c>
      <c r="CQ40" s="77">
        <v>271.14953399999996</v>
      </c>
      <c r="CR40" s="77">
        <v>260.78074799999996</v>
      </c>
      <c r="CS40" s="77">
        <v>269.91555499999998</v>
      </c>
      <c r="CT40" s="77">
        <v>306.05816099999998</v>
      </c>
      <c r="CU40" s="77">
        <v>220.39707799999999</v>
      </c>
      <c r="CV40" s="77">
        <v>187.96521200000001</v>
      </c>
      <c r="CW40" s="77">
        <v>206.259547</v>
      </c>
      <c r="CX40" s="77">
        <v>333.88421099999999</v>
      </c>
      <c r="CY40" s="77">
        <v>254.00456700000001</v>
      </c>
      <c r="CZ40" s="77">
        <v>246.56548699999999</v>
      </c>
      <c r="DA40" s="77">
        <v>349.81290899999999</v>
      </c>
      <c r="DB40" s="77">
        <v>398.27068500000001</v>
      </c>
      <c r="DC40" s="77">
        <v>335.81539299999997</v>
      </c>
      <c r="DD40" s="77">
        <v>324.70417399999997</v>
      </c>
      <c r="DE40" s="77">
        <v>362.72900499999997</v>
      </c>
      <c r="DF40" s="77">
        <v>353.22360300000003</v>
      </c>
      <c r="DG40" s="77">
        <v>6.0210610000000004</v>
      </c>
      <c r="DH40" s="77">
        <v>16.894476999999998</v>
      </c>
      <c r="DI40" s="77">
        <v>90.391990000000007</v>
      </c>
      <c r="DJ40" s="77">
        <v>147.89884499999999</v>
      </c>
      <c r="DK40" s="77">
        <v>151.32248100000001</v>
      </c>
      <c r="DL40" s="77">
        <v>160.30334199999999</v>
      </c>
      <c r="DM40" s="77">
        <v>229.345889</v>
      </c>
      <c r="DN40" s="77">
        <v>273.21977400000003</v>
      </c>
      <c r="DO40" s="77">
        <v>247.15946300000002</v>
      </c>
      <c r="DP40" s="77">
        <v>218.71881300000001</v>
      </c>
      <c r="DQ40" s="77">
        <v>256.83217099999996</v>
      </c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135"/>
      <c r="EC40" s="135"/>
    </row>
    <row r="41" spans="1:133" hidden="1" x14ac:dyDescent="0.25">
      <c r="A41" s="79" t="s">
        <v>237</v>
      </c>
      <c r="B41" s="149" t="s">
        <v>141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50">
        <v>12.9</v>
      </c>
      <c r="BO41" s="150">
        <v>10</v>
      </c>
      <c r="BP41" s="150">
        <v>10.1</v>
      </c>
      <c r="BQ41" s="150">
        <v>13.3</v>
      </c>
      <c r="BR41" s="150">
        <v>14</v>
      </c>
      <c r="BS41" s="150">
        <v>12.1</v>
      </c>
      <c r="BT41" s="150">
        <v>13.4</v>
      </c>
      <c r="BU41" s="150">
        <v>14.6</v>
      </c>
      <c r="BV41" s="150">
        <v>58.3</v>
      </c>
      <c r="BW41" s="150">
        <v>15.7</v>
      </c>
      <c r="BX41" s="150">
        <v>14.8</v>
      </c>
      <c r="BY41" s="150">
        <v>17.899999999999999</v>
      </c>
      <c r="BZ41" s="150">
        <v>16.5</v>
      </c>
      <c r="CA41" s="150">
        <v>15.3</v>
      </c>
      <c r="CB41" s="150">
        <v>15.799999999999999</v>
      </c>
      <c r="CC41" s="150">
        <v>17.100000000000001</v>
      </c>
      <c r="CD41" s="150">
        <v>33.1</v>
      </c>
      <c r="CE41" s="150">
        <v>42.1</v>
      </c>
      <c r="CF41" s="150">
        <v>45.7</v>
      </c>
      <c r="CG41" s="150">
        <v>43.9</v>
      </c>
      <c r="CH41" s="150">
        <v>65.900000000000006</v>
      </c>
      <c r="CI41" s="150">
        <v>49.7</v>
      </c>
      <c r="CJ41" s="150">
        <v>52.4</v>
      </c>
      <c r="CK41" s="150">
        <v>49.4</v>
      </c>
      <c r="CL41" s="150">
        <v>69</v>
      </c>
      <c r="CM41" s="150">
        <v>54</v>
      </c>
      <c r="CN41" s="150">
        <v>56.2</v>
      </c>
      <c r="CO41" s="150">
        <v>64.599999999999994</v>
      </c>
      <c r="CP41" s="150">
        <v>76.961714000000001</v>
      </c>
      <c r="CQ41" s="150">
        <v>57.150987000000001</v>
      </c>
      <c r="CR41" s="150">
        <v>59.638743999999996</v>
      </c>
      <c r="CS41" s="150">
        <v>64.427149999999997</v>
      </c>
      <c r="CT41" s="150">
        <v>70.598528999999999</v>
      </c>
      <c r="CU41" s="150">
        <v>46.911215999999996</v>
      </c>
      <c r="CV41" s="150">
        <v>44.815109</v>
      </c>
      <c r="CW41" s="150">
        <v>48.042753000000005</v>
      </c>
      <c r="CX41" s="150">
        <v>79.022896000000003</v>
      </c>
      <c r="CY41" s="150">
        <v>54.448306000000002</v>
      </c>
      <c r="CZ41" s="150">
        <v>54.546241999999999</v>
      </c>
      <c r="DA41" s="150">
        <v>83.598253999999997</v>
      </c>
      <c r="DB41" s="150">
        <v>93.058425999999997</v>
      </c>
      <c r="DC41" s="150">
        <v>70.746111999999997</v>
      </c>
      <c r="DD41" s="150">
        <v>71.11549500000001</v>
      </c>
      <c r="DE41" s="150">
        <v>81.213756000000004</v>
      </c>
      <c r="DF41" s="150">
        <v>79.830920000000006</v>
      </c>
      <c r="DG41" s="150">
        <v>1.177692</v>
      </c>
      <c r="DH41" s="150">
        <v>3.8019919999999998</v>
      </c>
      <c r="DI41" s="150">
        <v>20.387056999999999</v>
      </c>
      <c r="DJ41" s="150">
        <v>36.347926000000001</v>
      </c>
      <c r="DK41" s="150">
        <v>31.980215000000001</v>
      </c>
      <c r="DL41" s="150">
        <v>34.823399999999999</v>
      </c>
      <c r="DM41" s="150">
        <v>52.383752000000001</v>
      </c>
      <c r="DN41" s="150">
        <v>64.143459000000007</v>
      </c>
      <c r="DO41" s="150">
        <v>52.689545000000003</v>
      </c>
      <c r="DP41" s="150">
        <v>48.090820000000001</v>
      </c>
      <c r="DQ41" s="150">
        <v>57.768962999999999</v>
      </c>
      <c r="DR41" s="135"/>
      <c r="DS41" s="135"/>
      <c r="DT41" s="135"/>
      <c r="DU41" s="135"/>
      <c r="DV41" s="135"/>
      <c r="DW41" s="135"/>
      <c r="DX41" s="135"/>
      <c r="DY41" s="135"/>
      <c r="DZ41" s="135"/>
      <c r="EA41" s="135"/>
      <c r="EB41" s="135"/>
      <c r="EC41" s="135"/>
    </row>
    <row r="42" spans="1:133" hidden="1" x14ac:dyDescent="0.25">
      <c r="A42" s="79" t="s">
        <v>238</v>
      </c>
      <c r="B42" s="149" t="s">
        <v>142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50">
        <v>83.2</v>
      </c>
      <c r="BO42" s="150">
        <v>61.6</v>
      </c>
      <c r="BP42" s="150">
        <v>61.6</v>
      </c>
      <c r="BQ42" s="150">
        <v>85.2</v>
      </c>
      <c r="BR42" s="150">
        <v>91</v>
      </c>
      <c r="BS42" s="150">
        <v>76</v>
      </c>
      <c r="BT42" s="150">
        <v>84.1</v>
      </c>
      <c r="BU42" s="150">
        <v>92.6</v>
      </c>
      <c r="BV42" s="150">
        <v>101.1</v>
      </c>
      <c r="BW42" s="150">
        <v>88.8</v>
      </c>
      <c r="BX42" s="150">
        <v>93.7</v>
      </c>
      <c r="BY42" s="150">
        <v>114.9</v>
      </c>
      <c r="BZ42" s="150">
        <v>88.7</v>
      </c>
      <c r="CA42" s="150">
        <v>79.599999999999994</v>
      </c>
      <c r="CB42" s="150">
        <v>85.1</v>
      </c>
      <c r="CC42" s="150">
        <v>97.100000000000009</v>
      </c>
      <c r="CD42" s="150">
        <v>112.1</v>
      </c>
      <c r="CE42" s="150">
        <v>160.9</v>
      </c>
      <c r="CF42" s="150">
        <v>215.10000000000002</v>
      </c>
      <c r="CG42" s="150">
        <v>209.2</v>
      </c>
      <c r="CH42" s="150">
        <v>215.4</v>
      </c>
      <c r="CI42" s="150">
        <v>184.6</v>
      </c>
      <c r="CJ42" s="150">
        <v>173.4</v>
      </c>
      <c r="CK42" s="150">
        <v>150.9</v>
      </c>
      <c r="CL42" s="150">
        <v>226</v>
      </c>
      <c r="CM42" s="150">
        <v>194.9</v>
      </c>
      <c r="CN42" s="150">
        <v>185.2</v>
      </c>
      <c r="CO42" s="150">
        <v>204.8</v>
      </c>
      <c r="CP42" s="150">
        <v>264.73924499999998</v>
      </c>
      <c r="CQ42" s="150">
        <v>213.99854699999997</v>
      </c>
      <c r="CR42" s="150">
        <v>201.14200399999999</v>
      </c>
      <c r="CS42" s="150">
        <v>205.488405</v>
      </c>
      <c r="CT42" s="150">
        <v>235.459632</v>
      </c>
      <c r="CU42" s="150">
        <v>173.485862</v>
      </c>
      <c r="CV42" s="150">
        <v>143.150103</v>
      </c>
      <c r="CW42" s="150">
        <v>158.21679399999999</v>
      </c>
      <c r="CX42" s="150">
        <v>254.86131499999999</v>
      </c>
      <c r="CY42" s="150">
        <v>199.55626100000001</v>
      </c>
      <c r="CZ42" s="150">
        <v>192.01924499999998</v>
      </c>
      <c r="DA42" s="150">
        <v>266.21465499999999</v>
      </c>
      <c r="DB42" s="150">
        <v>305.21225900000002</v>
      </c>
      <c r="DC42" s="150">
        <v>265.06928099999999</v>
      </c>
      <c r="DD42" s="150">
        <v>253.58867899999998</v>
      </c>
      <c r="DE42" s="150">
        <v>281.51524899999998</v>
      </c>
      <c r="DF42" s="150">
        <v>273.39268299999998</v>
      </c>
      <c r="DG42" s="150">
        <v>4.843369</v>
      </c>
      <c r="DH42" s="150">
        <v>13.092485</v>
      </c>
      <c r="DI42" s="150">
        <v>70.004932999999994</v>
      </c>
      <c r="DJ42" s="150">
        <v>111.55091899999999</v>
      </c>
      <c r="DK42" s="150">
        <v>119.342266</v>
      </c>
      <c r="DL42" s="150">
        <v>125.47994199999999</v>
      </c>
      <c r="DM42" s="150">
        <v>176.96213700000001</v>
      </c>
      <c r="DN42" s="150">
        <v>209.07631499999999</v>
      </c>
      <c r="DO42" s="150">
        <v>194.46991800000001</v>
      </c>
      <c r="DP42" s="150">
        <v>170.627993</v>
      </c>
      <c r="DQ42" s="150">
        <v>199.06320799999997</v>
      </c>
      <c r="DR42" s="135"/>
      <c r="DS42" s="135"/>
      <c r="DT42" s="135"/>
      <c r="DU42" s="135"/>
      <c r="DV42" s="135"/>
      <c r="DW42" s="135"/>
      <c r="DX42" s="135"/>
      <c r="DY42" s="135"/>
      <c r="DZ42" s="135"/>
      <c r="EA42" s="135"/>
      <c r="EB42" s="135"/>
      <c r="EC42" s="135"/>
    </row>
    <row r="43" spans="1:133" x14ac:dyDescent="0.25">
      <c r="A43" s="79" t="s">
        <v>239</v>
      </c>
      <c r="B43" s="118" t="s">
        <v>144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77">
        <v>212.8</v>
      </c>
      <c r="BO43" s="77">
        <v>214.70000000000002</v>
      </c>
      <c r="BP43" s="77">
        <v>201.50000000000003</v>
      </c>
      <c r="BQ43" s="77">
        <v>240.09999999999997</v>
      </c>
      <c r="BR43" s="77">
        <v>244.1</v>
      </c>
      <c r="BS43" s="77">
        <v>281.2</v>
      </c>
      <c r="BT43" s="77">
        <v>297.69999999999993</v>
      </c>
      <c r="BU43" s="77">
        <v>405.40000000000009</v>
      </c>
      <c r="BV43" s="77">
        <v>329.49999999999994</v>
      </c>
      <c r="BW43" s="77">
        <v>366.9</v>
      </c>
      <c r="BX43" s="77">
        <v>371.8</v>
      </c>
      <c r="BY43" s="77">
        <v>478.40000000000003</v>
      </c>
      <c r="BZ43" s="77">
        <v>515.9</v>
      </c>
      <c r="CA43" s="77">
        <v>491.19999999999993</v>
      </c>
      <c r="CB43" s="77">
        <v>521.40000000000009</v>
      </c>
      <c r="CC43" s="77">
        <v>558.09999999999991</v>
      </c>
      <c r="CD43" s="77">
        <v>506.7</v>
      </c>
      <c r="CE43" s="77">
        <v>519</v>
      </c>
      <c r="CF43" s="77">
        <v>539.79999999999995</v>
      </c>
      <c r="CG43" s="77">
        <v>505.29999999999995</v>
      </c>
      <c r="CH43" s="77">
        <v>617.19999999999993</v>
      </c>
      <c r="CI43" s="77">
        <v>505.19999999999993</v>
      </c>
      <c r="CJ43" s="77">
        <v>556.1</v>
      </c>
      <c r="CK43" s="77">
        <v>556.5</v>
      </c>
      <c r="CL43" s="77">
        <v>596.9</v>
      </c>
      <c r="CM43" s="77">
        <v>584.19999999999993</v>
      </c>
      <c r="CN43" s="77">
        <v>654.6</v>
      </c>
      <c r="CO43" s="77">
        <v>624.6</v>
      </c>
      <c r="CP43" s="77">
        <v>568.06970066999997</v>
      </c>
      <c r="CQ43" s="77">
        <v>601.9745593099999</v>
      </c>
      <c r="CR43" s="77">
        <v>584.72045682999999</v>
      </c>
      <c r="CS43" s="77">
        <v>666.73452900000007</v>
      </c>
      <c r="CT43" s="77">
        <v>603.2252218000001</v>
      </c>
      <c r="CU43" s="77">
        <v>610.34520936000001</v>
      </c>
      <c r="CV43" s="77">
        <v>592.74106729000005</v>
      </c>
      <c r="CW43" s="77">
        <v>630.32725170000003</v>
      </c>
      <c r="CX43" s="77">
        <v>564.85563317000003</v>
      </c>
      <c r="CY43" s="77">
        <v>554.31090702000006</v>
      </c>
      <c r="CZ43" s="77">
        <v>548.51080688000002</v>
      </c>
      <c r="DA43" s="77">
        <v>565.27225769000006</v>
      </c>
      <c r="DB43" s="77">
        <v>561.85692003999998</v>
      </c>
      <c r="DC43" s="77">
        <v>546.64630493000004</v>
      </c>
      <c r="DD43" s="77">
        <v>598.22015352000005</v>
      </c>
      <c r="DE43" s="77">
        <v>555.51833837000004</v>
      </c>
      <c r="DF43" s="77">
        <v>518.69932936000009</v>
      </c>
      <c r="DG43" s="77">
        <v>405.78513581000004</v>
      </c>
      <c r="DH43" s="77">
        <v>402.92101243000002</v>
      </c>
      <c r="DI43" s="77">
        <v>434.62460099999998</v>
      </c>
      <c r="DJ43" s="77">
        <v>407.79379802999995</v>
      </c>
      <c r="DK43" s="77">
        <v>388.55240401000003</v>
      </c>
      <c r="DL43" s="77">
        <v>413.10427176999997</v>
      </c>
      <c r="DM43" s="77">
        <v>470.53475053999995</v>
      </c>
      <c r="DN43" s="77">
        <v>471.84774369000002</v>
      </c>
      <c r="DO43" s="77">
        <v>539.61384783999995</v>
      </c>
      <c r="DP43" s="77">
        <v>594.24432178999996</v>
      </c>
      <c r="DQ43" s="77">
        <v>633.54014428999983</v>
      </c>
      <c r="DR43" s="135"/>
      <c r="DS43" s="135"/>
      <c r="DT43" s="135"/>
      <c r="DU43" s="135"/>
      <c r="DV43" s="135"/>
      <c r="DW43" s="135"/>
      <c r="DX43" s="135"/>
      <c r="DY43" s="135"/>
      <c r="DZ43" s="135"/>
      <c r="EA43" s="135"/>
      <c r="EB43" s="135"/>
      <c r="EC43" s="135"/>
    </row>
    <row r="44" spans="1:133" x14ac:dyDescent="0.25">
      <c r="A44" s="82" t="s">
        <v>240</v>
      </c>
      <c r="B44" s="119" t="s">
        <v>145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77">
        <v>0.4</v>
      </c>
      <c r="BO44" s="77">
        <v>0.4</v>
      </c>
      <c r="BP44" s="77">
        <v>0.3</v>
      </c>
      <c r="BQ44" s="77">
        <v>0.4</v>
      </c>
      <c r="BR44" s="77">
        <v>0.3</v>
      </c>
      <c r="BS44" s="77">
        <v>0.5</v>
      </c>
      <c r="BT44" s="77">
        <v>0.4</v>
      </c>
      <c r="BU44" s="77">
        <v>0.5</v>
      </c>
      <c r="BV44" s="77">
        <v>0.6</v>
      </c>
      <c r="BW44" s="77">
        <v>0.4</v>
      </c>
      <c r="BX44" s="77">
        <v>0.4</v>
      </c>
      <c r="BY44" s="77">
        <v>0.5</v>
      </c>
      <c r="BZ44" s="77">
        <v>0</v>
      </c>
      <c r="CA44" s="77">
        <v>0</v>
      </c>
      <c r="CB44" s="77">
        <v>0</v>
      </c>
      <c r="CC44" s="77">
        <v>0</v>
      </c>
      <c r="CD44" s="77">
        <v>0</v>
      </c>
      <c r="CE44" s="77">
        <v>0</v>
      </c>
      <c r="CF44" s="77">
        <v>0</v>
      </c>
      <c r="CG44" s="77">
        <v>0</v>
      </c>
      <c r="CH44" s="77">
        <v>0</v>
      </c>
      <c r="CI44" s="77">
        <v>0</v>
      </c>
      <c r="CJ44" s="77">
        <v>0</v>
      </c>
      <c r="CK44" s="77">
        <v>0</v>
      </c>
      <c r="CL44" s="77">
        <v>0</v>
      </c>
      <c r="CM44" s="77">
        <v>0</v>
      </c>
      <c r="CN44" s="77">
        <v>0</v>
      </c>
      <c r="CO44" s="77">
        <v>0</v>
      </c>
      <c r="CP44" s="77">
        <v>0</v>
      </c>
      <c r="CQ44" s="77">
        <v>0</v>
      </c>
      <c r="CR44" s="77">
        <v>0</v>
      </c>
      <c r="CS44" s="77">
        <v>0</v>
      </c>
      <c r="CT44" s="77">
        <v>0</v>
      </c>
      <c r="CU44" s="77">
        <v>0</v>
      </c>
      <c r="CV44" s="77">
        <v>0</v>
      </c>
      <c r="CW44" s="77">
        <v>0</v>
      </c>
      <c r="CX44" s="77">
        <v>0</v>
      </c>
      <c r="CY44" s="77">
        <v>0</v>
      </c>
      <c r="CZ44" s="77">
        <v>0</v>
      </c>
      <c r="DA44" s="77">
        <v>0</v>
      </c>
      <c r="DB44" s="77">
        <v>0</v>
      </c>
      <c r="DC44" s="77">
        <v>0</v>
      </c>
      <c r="DD44" s="77">
        <v>0</v>
      </c>
      <c r="DE44" s="77">
        <v>0</v>
      </c>
      <c r="DF44" s="77">
        <v>0</v>
      </c>
      <c r="DG44" s="77">
        <v>0</v>
      </c>
      <c r="DH44" s="77">
        <v>0</v>
      </c>
      <c r="DI44" s="77">
        <v>0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0</v>
      </c>
      <c r="DQ44" s="77">
        <v>0</v>
      </c>
      <c r="DR44" s="135"/>
      <c r="DS44" s="135"/>
      <c r="DT44" s="135"/>
      <c r="DU44" s="135"/>
      <c r="DV44" s="135"/>
      <c r="DW44" s="135"/>
      <c r="DX44" s="135"/>
      <c r="DY44" s="135"/>
      <c r="DZ44" s="135"/>
      <c r="EA44" s="135"/>
      <c r="EB44" s="135"/>
      <c r="EC44" s="135"/>
    </row>
    <row r="45" spans="1:133" x14ac:dyDescent="0.25">
      <c r="A45" s="82" t="s">
        <v>241</v>
      </c>
      <c r="B45" s="132" t="s">
        <v>153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77">
        <v>22.4</v>
      </c>
      <c r="BO45" s="77">
        <v>23</v>
      </c>
      <c r="BP45" s="77">
        <v>24.2</v>
      </c>
      <c r="BQ45" s="77">
        <v>25.8</v>
      </c>
      <c r="BR45" s="77">
        <v>30.2</v>
      </c>
      <c r="BS45" s="77">
        <v>30.6</v>
      </c>
      <c r="BT45" s="77">
        <v>30.5</v>
      </c>
      <c r="BU45" s="77">
        <v>31.4</v>
      </c>
      <c r="BV45" s="77">
        <v>40.9</v>
      </c>
      <c r="BW45" s="77">
        <v>32.6</v>
      </c>
      <c r="BX45" s="77">
        <v>31</v>
      </c>
      <c r="BY45" s="77">
        <v>35.200000000000003</v>
      </c>
      <c r="BZ45" s="77">
        <v>37.6</v>
      </c>
      <c r="CA45" s="77">
        <v>37.799999999999997</v>
      </c>
      <c r="CB45" s="77">
        <v>39.6</v>
      </c>
      <c r="CC45" s="77">
        <v>38.700000000000003</v>
      </c>
      <c r="CD45" s="77">
        <v>18.099999999999998</v>
      </c>
      <c r="CE45" s="77">
        <v>31</v>
      </c>
      <c r="CF45" s="77">
        <v>39.800000000000004</v>
      </c>
      <c r="CG45" s="77">
        <v>49.5</v>
      </c>
      <c r="CH45" s="77">
        <v>22.4</v>
      </c>
      <c r="CI45" s="77">
        <v>30.2</v>
      </c>
      <c r="CJ45" s="77">
        <v>35.799999999999997</v>
      </c>
      <c r="CK45" s="77">
        <v>31.8</v>
      </c>
      <c r="CL45" s="77">
        <v>57</v>
      </c>
      <c r="CM45" s="77">
        <v>53.3</v>
      </c>
      <c r="CN45" s="77">
        <v>60.9</v>
      </c>
      <c r="CO45" s="77">
        <v>54.5</v>
      </c>
      <c r="CP45" s="77">
        <v>50.750699999999995</v>
      </c>
      <c r="CQ45" s="77">
        <v>52.252199999999995</v>
      </c>
      <c r="CR45" s="77">
        <v>58.458399999999997</v>
      </c>
      <c r="CS45" s="77">
        <v>65.265199999999993</v>
      </c>
      <c r="CT45" s="77">
        <v>58.709700000000005</v>
      </c>
      <c r="CU45" s="77">
        <v>60.617500000000007</v>
      </c>
      <c r="CV45" s="77">
        <v>67.767699999999991</v>
      </c>
      <c r="CW45" s="77">
        <v>75.675600000000003</v>
      </c>
      <c r="CX45" s="77">
        <v>54.834513000000001</v>
      </c>
      <c r="CY45" s="77">
        <v>58.523737000000004</v>
      </c>
      <c r="CZ45" s="77">
        <v>57.069726000000003</v>
      </c>
      <c r="DA45" s="77">
        <v>59.968631999999999</v>
      </c>
      <c r="DB45" s="77">
        <v>61.070821000000002</v>
      </c>
      <c r="DC45" s="77">
        <v>58.628199999999993</v>
      </c>
      <c r="DD45" s="77">
        <v>68.562061</v>
      </c>
      <c r="DE45" s="77">
        <v>76.684818000000007</v>
      </c>
      <c r="DF45" s="77">
        <v>51.760476400000002</v>
      </c>
      <c r="DG45" s="77">
        <v>47.619638279999997</v>
      </c>
      <c r="DH45" s="77">
        <v>50.49468031</v>
      </c>
      <c r="DI45" s="77">
        <v>55.493054530000002</v>
      </c>
      <c r="DJ45" s="77">
        <v>44.142018120000003</v>
      </c>
      <c r="DK45" s="77">
        <v>60.033431559999997</v>
      </c>
      <c r="DL45" s="77">
        <v>67.933154819999999</v>
      </c>
      <c r="DM45" s="77">
        <v>75.729152929999998</v>
      </c>
      <c r="DN45" s="77">
        <v>76.140259450000002</v>
      </c>
      <c r="DO45" s="77">
        <v>116.91098634000001</v>
      </c>
      <c r="DP45" s="77">
        <v>111.81902820999998</v>
      </c>
      <c r="DQ45" s="77">
        <v>105.03116614</v>
      </c>
      <c r="DR45" s="135"/>
      <c r="DS45" s="135"/>
      <c r="DT45" s="135"/>
      <c r="DU45" s="135"/>
      <c r="DV45" s="135"/>
      <c r="DW45" s="135"/>
      <c r="DX45" s="135"/>
      <c r="DY45" s="135"/>
      <c r="DZ45" s="135"/>
      <c r="EA45" s="135"/>
      <c r="EB45" s="135"/>
      <c r="EC45" s="135"/>
    </row>
    <row r="46" spans="1:133" x14ac:dyDescent="0.25">
      <c r="A46" s="82" t="s">
        <v>242</v>
      </c>
      <c r="B46" s="119" t="s">
        <v>146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77">
        <v>85.8</v>
      </c>
      <c r="BO46" s="77">
        <v>75.5</v>
      </c>
      <c r="BP46" s="77">
        <v>62.3</v>
      </c>
      <c r="BQ46" s="77">
        <v>88.4</v>
      </c>
      <c r="BR46" s="77">
        <v>68.2</v>
      </c>
      <c r="BS46" s="77">
        <v>101.6</v>
      </c>
      <c r="BT46" s="77">
        <v>124.8</v>
      </c>
      <c r="BU46" s="77">
        <v>168.5</v>
      </c>
      <c r="BV46" s="77">
        <v>125.7</v>
      </c>
      <c r="BW46" s="77">
        <v>164.1</v>
      </c>
      <c r="BX46" s="77">
        <v>174.2</v>
      </c>
      <c r="BY46" s="77">
        <v>182.6</v>
      </c>
      <c r="BZ46" s="77">
        <v>267</v>
      </c>
      <c r="CA46" s="77">
        <v>246.79999999999998</v>
      </c>
      <c r="CB46" s="77">
        <v>270.5</v>
      </c>
      <c r="CC46" s="77">
        <v>302.70000000000005</v>
      </c>
      <c r="CD46" s="77">
        <v>282.10000000000002</v>
      </c>
      <c r="CE46" s="77">
        <v>275.10000000000002</v>
      </c>
      <c r="CF46" s="77">
        <v>278.39999999999998</v>
      </c>
      <c r="CG46" s="77">
        <v>237.7</v>
      </c>
      <c r="CH46" s="77">
        <v>242.7</v>
      </c>
      <c r="CI46" s="77">
        <v>236.3</v>
      </c>
      <c r="CJ46" s="77">
        <v>259</v>
      </c>
      <c r="CK46" s="77">
        <v>251.4</v>
      </c>
      <c r="CL46" s="77">
        <v>297.89999999999998</v>
      </c>
      <c r="CM46" s="77">
        <v>285.8</v>
      </c>
      <c r="CN46" s="77">
        <v>345</v>
      </c>
      <c r="CO46" s="77">
        <v>315.7</v>
      </c>
      <c r="CP46" s="77">
        <v>291.38265962000003</v>
      </c>
      <c r="CQ46" s="77">
        <v>318.86841826</v>
      </c>
      <c r="CR46" s="77">
        <v>290.90691578000002</v>
      </c>
      <c r="CS46" s="77">
        <v>368.22261015000004</v>
      </c>
      <c r="CT46" s="77">
        <v>309.84625342000004</v>
      </c>
      <c r="CU46" s="77">
        <v>312.80769097999996</v>
      </c>
      <c r="CV46" s="77">
        <v>283.89319952</v>
      </c>
      <c r="CW46" s="77">
        <v>313.59378393000003</v>
      </c>
      <c r="CX46" s="77">
        <v>234.77616158000001</v>
      </c>
      <c r="CY46" s="77">
        <v>221.08322298000002</v>
      </c>
      <c r="CZ46" s="77">
        <v>218.22625075999997</v>
      </c>
      <c r="DA46" s="77">
        <v>226.69954644000001</v>
      </c>
      <c r="DB46" s="77">
        <v>206.47962827000001</v>
      </c>
      <c r="DC46" s="77">
        <v>214.83829331000001</v>
      </c>
      <c r="DD46" s="77">
        <v>209.30599515</v>
      </c>
      <c r="DE46" s="77">
        <v>194.31528015000001</v>
      </c>
      <c r="DF46" s="77">
        <v>203.16141583000001</v>
      </c>
      <c r="DG46" s="77">
        <v>182.53484925000001</v>
      </c>
      <c r="DH46" s="77">
        <v>156.85650197999999</v>
      </c>
      <c r="DI46" s="77">
        <v>167.210634</v>
      </c>
      <c r="DJ46" s="77">
        <v>152.92184447</v>
      </c>
      <c r="DK46" s="77">
        <v>144.39745212</v>
      </c>
      <c r="DL46" s="77">
        <v>150.23383587999999</v>
      </c>
      <c r="DM46" s="77">
        <v>164.08775428999999</v>
      </c>
      <c r="DN46" s="77">
        <v>175.63509275999999</v>
      </c>
      <c r="DO46" s="77">
        <v>193.79689322000002</v>
      </c>
      <c r="DP46" s="77">
        <v>251.38665047000001</v>
      </c>
      <c r="DQ46" s="77">
        <v>286.85042103000001</v>
      </c>
      <c r="DR46" s="135"/>
      <c r="DS46" s="135"/>
      <c r="DT46" s="135"/>
      <c r="DU46" s="135"/>
      <c r="DV46" s="135"/>
      <c r="DW46" s="135"/>
      <c r="DX46" s="135"/>
      <c r="DY46" s="135"/>
      <c r="DZ46" s="135"/>
      <c r="EA46" s="135"/>
      <c r="EB46" s="135"/>
      <c r="EC46" s="135"/>
    </row>
    <row r="47" spans="1:133" x14ac:dyDescent="0.25">
      <c r="A47" s="82" t="s">
        <v>243</v>
      </c>
      <c r="B47" s="119" t="s">
        <v>147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77">
        <v>0</v>
      </c>
      <c r="BO47" s="77">
        <v>0</v>
      </c>
      <c r="BP47" s="77">
        <v>0</v>
      </c>
      <c r="BQ47" s="77">
        <v>0</v>
      </c>
      <c r="BR47" s="77">
        <v>1.2</v>
      </c>
      <c r="BS47" s="77">
        <v>1.6</v>
      </c>
      <c r="BT47" s="77">
        <v>1.6</v>
      </c>
      <c r="BU47" s="77">
        <v>3.4</v>
      </c>
      <c r="BV47" s="77">
        <v>1.2</v>
      </c>
      <c r="BW47" s="77">
        <v>1.6</v>
      </c>
      <c r="BX47" s="77">
        <v>1.7</v>
      </c>
      <c r="BY47" s="77">
        <v>3.4</v>
      </c>
      <c r="BZ47" s="77">
        <v>2.8</v>
      </c>
      <c r="CA47" s="77">
        <v>2.9</v>
      </c>
      <c r="CB47" s="77">
        <v>3.1</v>
      </c>
      <c r="CC47" s="77">
        <v>3.3</v>
      </c>
      <c r="CD47" s="77">
        <v>1.3</v>
      </c>
      <c r="CE47" s="77">
        <v>0.6</v>
      </c>
      <c r="CF47" s="77">
        <v>1</v>
      </c>
      <c r="CG47" s="77">
        <v>1.7</v>
      </c>
      <c r="CH47" s="77">
        <v>2.8</v>
      </c>
      <c r="CI47" s="77">
        <v>1.2</v>
      </c>
      <c r="CJ47" s="77">
        <v>1.7</v>
      </c>
      <c r="CK47" s="77">
        <v>2.6</v>
      </c>
      <c r="CL47" s="77">
        <v>1.1000000000000001</v>
      </c>
      <c r="CM47" s="77">
        <v>1.2</v>
      </c>
      <c r="CN47" s="77">
        <v>1.3</v>
      </c>
      <c r="CO47" s="77">
        <v>2.2999999999999998</v>
      </c>
      <c r="CP47" s="77">
        <v>0.46339104999999997</v>
      </c>
      <c r="CQ47" s="77">
        <v>0.46339104999999997</v>
      </c>
      <c r="CR47" s="77">
        <v>0.46339104999999997</v>
      </c>
      <c r="CS47" s="77">
        <v>0.57201884999999997</v>
      </c>
      <c r="CT47" s="77">
        <v>2.5274683800000002</v>
      </c>
      <c r="CU47" s="77">
        <v>2.5274683800000002</v>
      </c>
      <c r="CV47" s="77">
        <v>4.5114677700000003</v>
      </c>
      <c r="CW47" s="77">
        <v>4.5114677700000003</v>
      </c>
      <c r="CX47" s="77">
        <v>4.0278616400000002</v>
      </c>
      <c r="CY47" s="77">
        <v>7.288905419999999</v>
      </c>
      <c r="CZ47" s="77">
        <v>7.431688499999999</v>
      </c>
      <c r="DA47" s="77">
        <v>15.697156469999999</v>
      </c>
      <c r="DB47" s="77">
        <v>5.5293880799999995</v>
      </c>
      <c r="DC47" s="77">
        <v>6.3582922300000009</v>
      </c>
      <c r="DD47" s="77">
        <v>6.5082639799999997</v>
      </c>
      <c r="DE47" s="77">
        <v>8.1987535500000011</v>
      </c>
      <c r="DF47" s="77">
        <v>3.55319165</v>
      </c>
      <c r="DG47" s="77">
        <v>-0.64567350000000001</v>
      </c>
      <c r="DH47" s="77">
        <v>3.018858E-2</v>
      </c>
      <c r="DI47" s="77">
        <v>4.166338E-2</v>
      </c>
      <c r="DJ47" s="77">
        <v>0.77815553000000004</v>
      </c>
      <c r="DK47" s="77">
        <v>-1.6904240000000001E-2</v>
      </c>
      <c r="DL47" s="77">
        <v>7.2103999999999996E-3</v>
      </c>
      <c r="DM47" s="77">
        <v>5.0767599999999996E-3</v>
      </c>
      <c r="DN47" s="77">
        <v>0.14665951999999999</v>
      </c>
      <c r="DO47" s="77">
        <v>2.0577769999999999E-2</v>
      </c>
      <c r="DP47" s="77">
        <v>1.67238E-3</v>
      </c>
      <c r="DQ47" s="77">
        <v>1.59589E-3</v>
      </c>
      <c r="DR47" s="135"/>
      <c r="DS47" s="135"/>
      <c r="DT47" s="135"/>
      <c r="DU47" s="135"/>
      <c r="DV47" s="135"/>
      <c r="DW47" s="135"/>
      <c r="DX47" s="135"/>
      <c r="DY47" s="135"/>
      <c r="DZ47" s="135"/>
      <c r="EA47" s="135"/>
      <c r="EB47" s="135"/>
      <c r="EC47" s="135"/>
    </row>
    <row r="48" spans="1:133" x14ac:dyDescent="0.25">
      <c r="A48" s="82" t="s">
        <v>244</v>
      </c>
      <c r="B48" s="119" t="s">
        <v>148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77">
        <v>60.7</v>
      </c>
      <c r="BO48" s="77">
        <v>69.599999999999994</v>
      </c>
      <c r="BP48" s="77">
        <v>63.6</v>
      </c>
      <c r="BQ48" s="77">
        <v>79.099999999999994</v>
      </c>
      <c r="BR48" s="77">
        <v>84</v>
      </c>
      <c r="BS48" s="77">
        <v>83.9</v>
      </c>
      <c r="BT48" s="77">
        <v>75.3</v>
      </c>
      <c r="BU48" s="77">
        <v>83.5</v>
      </c>
      <c r="BV48" s="77">
        <v>81.5</v>
      </c>
      <c r="BW48" s="77">
        <v>90.2</v>
      </c>
      <c r="BX48" s="77">
        <v>87.3</v>
      </c>
      <c r="BY48" s="77">
        <v>90.4</v>
      </c>
      <c r="BZ48" s="77">
        <v>73.599999999999994</v>
      </c>
      <c r="CA48" s="77">
        <v>76.2</v>
      </c>
      <c r="CB48" s="77">
        <v>77.399999999999991</v>
      </c>
      <c r="CC48" s="77">
        <v>79.900000000000006</v>
      </c>
      <c r="CD48" s="77">
        <v>73.2</v>
      </c>
      <c r="CE48" s="77">
        <v>79.2</v>
      </c>
      <c r="CF48" s="77">
        <v>79.100000000000009</v>
      </c>
      <c r="CG48" s="77">
        <v>79</v>
      </c>
      <c r="CH48" s="77">
        <v>76.7</v>
      </c>
      <c r="CI48" s="77">
        <v>78.7</v>
      </c>
      <c r="CJ48" s="77">
        <v>80</v>
      </c>
      <c r="CK48" s="77">
        <v>79.900000000000006</v>
      </c>
      <c r="CL48" s="77">
        <v>69.2</v>
      </c>
      <c r="CM48" s="77">
        <v>72</v>
      </c>
      <c r="CN48" s="77">
        <v>71.8</v>
      </c>
      <c r="CO48" s="77">
        <v>72.5</v>
      </c>
      <c r="CP48" s="77">
        <v>70.175699999999992</v>
      </c>
      <c r="CQ48" s="77">
        <v>76.427700000000002</v>
      </c>
      <c r="CR48" s="77">
        <v>76.639099999999999</v>
      </c>
      <c r="CS48" s="77">
        <v>77.71629999999999</v>
      </c>
      <c r="CT48" s="77">
        <v>72.628399999999999</v>
      </c>
      <c r="CU48" s="77">
        <v>73.266300000000015</v>
      </c>
      <c r="CV48" s="77">
        <v>73.941799999999986</v>
      </c>
      <c r="CW48" s="77">
        <v>74.244600000000005</v>
      </c>
      <c r="CX48" s="77">
        <v>118.50236076</v>
      </c>
      <c r="CY48" s="77">
        <v>122.98057774999998</v>
      </c>
      <c r="CZ48" s="77">
        <v>120.02767885</v>
      </c>
      <c r="DA48" s="77">
        <v>116.38518388</v>
      </c>
      <c r="DB48" s="77">
        <v>123.52860925</v>
      </c>
      <c r="DC48" s="77">
        <v>120.34001176000001</v>
      </c>
      <c r="DD48" s="77">
        <v>119.85977595999999</v>
      </c>
      <c r="DE48" s="77">
        <v>123.2699855</v>
      </c>
      <c r="DF48" s="77">
        <v>111.1940932</v>
      </c>
      <c r="DG48" s="77">
        <v>104.30718945</v>
      </c>
      <c r="DH48" s="77">
        <v>102.27667584</v>
      </c>
      <c r="DI48" s="77">
        <v>105.53883655999999</v>
      </c>
      <c r="DJ48" s="77">
        <v>111.72979941</v>
      </c>
      <c r="DK48" s="77">
        <v>105.45182542000001</v>
      </c>
      <c r="DL48" s="77">
        <v>109.23952927000001</v>
      </c>
      <c r="DM48" s="77">
        <v>110.8019719</v>
      </c>
      <c r="DN48" s="77">
        <v>111.62109761000002</v>
      </c>
      <c r="DO48" s="77">
        <v>124.68816692</v>
      </c>
      <c r="DP48" s="77">
        <v>132.90882281999998</v>
      </c>
      <c r="DQ48" s="77">
        <v>134.22523867999999</v>
      </c>
      <c r="DR48" s="135"/>
      <c r="DS48" s="135"/>
      <c r="DT48" s="135"/>
      <c r="DU48" s="135"/>
      <c r="DV48" s="135"/>
      <c r="DW48" s="135"/>
      <c r="DX48" s="135"/>
      <c r="DY48" s="135"/>
      <c r="DZ48" s="135"/>
      <c r="EA48" s="135"/>
      <c r="EB48" s="135"/>
      <c r="EC48" s="135"/>
    </row>
    <row r="49" spans="1:133" x14ac:dyDescent="0.25">
      <c r="A49" s="82" t="s">
        <v>245</v>
      </c>
      <c r="B49" s="119" t="s">
        <v>149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77">
        <v>33.4</v>
      </c>
      <c r="BO49" s="77">
        <v>37.4</v>
      </c>
      <c r="BP49" s="77">
        <v>42.2</v>
      </c>
      <c r="BQ49" s="77">
        <v>36.200000000000003</v>
      </c>
      <c r="BR49" s="77">
        <v>42.8</v>
      </c>
      <c r="BS49" s="77">
        <v>46.4</v>
      </c>
      <c r="BT49" s="77">
        <v>46.7</v>
      </c>
      <c r="BU49" s="77">
        <v>97.9</v>
      </c>
      <c r="BV49" s="77">
        <v>46.9</v>
      </c>
      <c r="BW49" s="77">
        <v>47.1</v>
      </c>
      <c r="BX49" s="77">
        <v>47.8</v>
      </c>
      <c r="BY49" s="77">
        <v>134.9</v>
      </c>
      <c r="BZ49" s="77">
        <v>97.299999999999983</v>
      </c>
      <c r="CA49" s="77">
        <v>91.499999999999986</v>
      </c>
      <c r="CB49" s="77">
        <v>93</v>
      </c>
      <c r="CC49" s="77">
        <v>95.199999999999989</v>
      </c>
      <c r="CD49" s="77">
        <v>95.4</v>
      </c>
      <c r="CE49" s="77">
        <v>95.1</v>
      </c>
      <c r="CF49" s="77">
        <v>92.699999999999989</v>
      </c>
      <c r="CG49" s="77">
        <v>94.2</v>
      </c>
      <c r="CH49" s="77">
        <v>233</v>
      </c>
      <c r="CI49" s="77">
        <v>129.19999999999999</v>
      </c>
      <c r="CJ49" s="77">
        <v>145.69999999999999</v>
      </c>
      <c r="CK49" s="77">
        <v>155.9</v>
      </c>
      <c r="CL49" s="77">
        <v>134.6</v>
      </c>
      <c r="CM49" s="77">
        <v>133.80000000000001</v>
      </c>
      <c r="CN49" s="77">
        <v>137.6</v>
      </c>
      <c r="CO49" s="77">
        <v>140.69999999999999</v>
      </c>
      <c r="CP49" s="77">
        <v>125.03960000000001</v>
      </c>
      <c r="CQ49" s="77">
        <v>128.31369999999998</v>
      </c>
      <c r="CR49" s="77">
        <v>126.61099999999999</v>
      </c>
      <c r="CS49" s="77">
        <v>124.4804</v>
      </c>
      <c r="CT49" s="77">
        <v>127.47540000000001</v>
      </c>
      <c r="CU49" s="77">
        <v>130.1977</v>
      </c>
      <c r="CV49" s="77">
        <v>128.96839999999997</v>
      </c>
      <c r="CW49" s="77">
        <v>128.00680000000003</v>
      </c>
      <c r="CX49" s="77">
        <v>121.27013618999997</v>
      </c>
      <c r="CY49" s="77">
        <v>113.77471387</v>
      </c>
      <c r="CZ49" s="77">
        <v>115.08596277000001</v>
      </c>
      <c r="DA49" s="77">
        <v>115.26248890000001</v>
      </c>
      <c r="DB49" s="77">
        <v>131.37027344000001</v>
      </c>
      <c r="DC49" s="77">
        <v>117.65700363000002</v>
      </c>
      <c r="DD49" s="77">
        <v>163.46361243000001</v>
      </c>
      <c r="DE49" s="77">
        <v>123.44049789000002</v>
      </c>
      <c r="DF49" s="77">
        <v>123.34889728</v>
      </c>
      <c r="DG49" s="77">
        <v>61.857853849999998</v>
      </c>
      <c r="DH49" s="77">
        <v>83.140009579999997</v>
      </c>
      <c r="DI49" s="77">
        <v>92.260015159999995</v>
      </c>
      <c r="DJ49" s="77">
        <v>84.099908749999997</v>
      </c>
      <c r="DK49" s="77">
        <v>63.183681839999998</v>
      </c>
      <c r="DL49" s="77">
        <v>67.168611530000007</v>
      </c>
      <c r="DM49" s="77">
        <v>97.28356848</v>
      </c>
      <c r="DN49" s="77">
        <v>83.304235570000003</v>
      </c>
      <c r="DO49" s="77">
        <v>77.517424999999989</v>
      </c>
      <c r="DP49" s="77">
        <v>70.928374839999989</v>
      </c>
      <c r="DQ49" s="77">
        <v>79.196799019999986</v>
      </c>
      <c r="DR49" s="135"/>
      <c r="DS49" s="135"/>
      <c r="DT49" s="135"/>
      <c r="DU49" s="135"/>
      <c r="DV49" s="135"/>
      <c r="DW49" s="135"/>
      <c r="DX49" s="135"/>
      <c r="DY49" s="135"/>
      <c r="DZ49" s="135"/>
      <c r="EA49" s="135"/>
      <c r="EB49" s="135"/>
      <c r="EC49" s="135"/>
    </row>
    <row r="50" spans="1:133" x14ac:dyDescent="0.25">
      <c r="A50" s="82" t="s">
        <v>246</v>
      </c>
      <c r="B50" s="119" t="s">
        <v>150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77">
        <v>0</v>
      </c>
      <c r="BO50" s="77">
        <v>0</v>
      </c>
      <c r="BP50" s="77">
        <v>0</v>
      </c>
      <c r="BQ50" s="77">
        <v>0</v>
      </c>
      <c r="BR50" s="77">
        <v>1</v>
      </c>
      <c r="BS50" s="77">
        <v>2</v>
      </c>
      <c r="BT50" s="77">
        <v>3</v>
      </c>
      <c r="BU50" s="77">
        <v>4.0999999999999996</v>
      </c>
      <c r="BV50" s="77">
        <v>7.7</v>
      </c>
      <c r="BW50" s="77">
        <v>8.6999999999999993</v>
      </c>
      <c r="BX50" s="77">
        <v>9.8000000000000007</v>
      </c>
      <c r="BY50" s="77">
        <v>10.8</v>
      </c>
      <c r="BZ50" s="77">
        <v>11</v>
      </c>
      <c r="CA50" s="77">
        <v>11.3</v>
      </c>
      <c r="CB50" s="77">
        <v>11.6</v>
      </c>
      <c r="CC50" s="77">
        <v>11.9</v>
      </c>
      <c r="CD50" s="77">
        <v>8.6999999999999993</v>
      </c>
      <c r="CE50" s="77">
        <v>11.3</v>
      </c>
      <c r="CF50" s="77">
        <v>12.7</v>
      </c>
      <c r="CG50" s="77">
        <v>8.1999999999999993</v>
      </c>
      <c r="CH50" s="77">
        <v>8.1999999999999993</v>
      </c>
      <c r="CI50" s="77">
        <v>9.6999999999999993</v>
      </c>
      <c r="CJ50" s="77">
        <v>9.3000000000000007</v>
      </c>
      <c r="CK50" s="77">
        <v>8.4</v>
      </c>
      <c r="CL50" s="77">
        <v>9.5</v>
      </c>
      <c r="CM50" s="77">
        <v>12.3</v>
      </c>
      <c r="CN50" s="77">
        <v>11.4</v>
      </c>
      <c r="CO50" s="77">
        <v>11.4</v>
      </c>
      <c r="CP50" s="77">
        <v>1.3823000000000001</v>
      </c>
      <c r="CQ50" s="77">
        <v>1.2811999999999999</v>
      </c>
      <c r="CR50" s="77">
        <v>1.1463000000000001</v>
      </c>
      <c r="CS50" s="77">
        <v>1.2699</v>
      </c>
      <c r="CT50" s="77">
        <v>1.591</v>
      </c>
      <c r="CU50" s="77">
        <v>1.4850000000000001</v>
      </c>
      <c r="CV50" s="77">
        <v>1.1463000000000001</v>
      </c>
      <c r="CW50" s="77">
        <v>2.87</v>
      </c>
      <c r="CX50" s="77">
        <v>1.4219999999999999</v>
      </c>
      <c r="CY50" s="77">
        <v>2.0329999999999999</v>
      </c>
      <c r="CZ50" s="77">
        <v>1.6439999999999999</v>
      </c>
      <c r="DA50" s="77">
        <v>1.0329999999999999</v>
      </c>
      <c r="DB50" s="77">
        <v>1.5177</v>
      </c>
      <c r="DC50" s="77">
        <v>1.4698040000000001</v>
      </c>
      <c r="DD50" s="77">
        <v>2.0424950000000002</v>
      </c>
      <c r="DE50" s="77">
        <v>2.0629199499999999</v>
      </c>
      <c r="DF50" s="77">
        <v>0.98650499999999997</v>
      </c>
      <c r="DG50" s="77">
        <v>0.91127848</v>
      </c>
      <c r="DH50" s="77">
        <v>1.02295614</v>
      </c>
      <c r="DI50" s="77">
        <v>1.2275473699999999</v>
      </c>
      <c r="DJ50" s="77">
        <v>1.03707175</v>
      </c>
      <c r="DK50" s="77">
        <v>0.96711731000000001</v>
      </c>
      <c r="DL50" s="77">
        <v>0.97357987000000001</v>
      </c>
      <c r="DM50" s="77">
        <v>1.1070261800000001</v>
      </c>
      <c r="DN50" s="77">
        <v>1.02119878</v>
      </c>
      <c r="DO50" s="77">
        <v>0.97034858999999996</v>
      </c>
      <c r="DP50" s="77">
        <v>1.0125230700000001</v>
      </c>
      <c r="DQ50" s="77">
        <v>1.0327735300000001</v>
      </c>
      <c r="DR50" s="135"/>
      <c r="DS50" s="135"/>
      <c r="DT50" s="135"/>
      <c r="DU50" s="135"/>
      <c r="DV50" s="135"/>
      <c r="DW50" s="135"/>
      <c r="DX50" s="135"/>
      <c r="DY50" s="135"/>
      <c r="DZ50" s="135"/>
      <c r="EA50" s="135"/>
      <c r="EB50" s="135"/>
      <c r="EC50" s="135"/>
    </row>
    <row r="51" spans="1:133" x14ac:dyDescent="0.25">
      <c r="A51" s="82" t="s">
        <v>247</v>
      </c>
      <c r="B51" s="119" t="s">
        <v>151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77">
        <v>10.1</v>
      </c>
      <c r="BO51" s="77">
        <v>8.8000000000000007</v>
      </c>
      <c r="BP51" s="77">
        <v>8.9</v>
      </c>
      <c r="BQ51" s="77">
        <v>10.199999999999999</v>
      </c>
      <c r="BR51" s="77">
        <v>16.399999999999999</v>
      </c>
      <c r="BS51" s="77">
        <v>14.6</v>
      </c>
      <c r="BT51" s="77">
        <v>15.4</v>
      </c>
      <c r="BU51" s="77">
        <v>16.100000000000001</v>
      </c>
      <c r="BV51" s="77">
        <v>25</v>
      </c>
      <c r="BW51" s="77">
        <v>22.2</v>
      </c>
      <c r="BX51" s="77">
        <v>19.600000000000001</v>
      </c>
      <c r="BY51" s="77">
        <v>20.6</v>
      </c>
      <c r="BZ51" s="77">
        <v>26.6</v>
      </c>
      <c r="CA51" s="77">
        <v>24.7</v>
      </c>
      <c r="CB51" s="77">
        <v>26.2</v>
      </c>
      <c r="CC51" s="77">
        <v>26.4</v>
      </c>
      <c r="CD51" s="77">
        <v>27.900000000000002</v>
      </c>
      <c r="CE51" s="77">
        <v>26.700000000000003</v>
      </c>
      <c r="CF51" s="77">
        <v>36.099999999999994</v>
      </c>
      <c r="CG51" s="77">
        <v>35</v>
      </c>
      <c r="CH51" s="77">
        <v>31.4</v>
      </c>
      <c r="CI51" s="77">
        <v>19.899999999999999</v>
      </c>
      <c r="CJ51" s="77">
        <v>24.6</v>
      </c>
      <c r="CK51" s="77">
        <v>26.5</v>
      </c>
      <c r="CL51" s="77">
        <v>27.6</v>
      </c>
      <c r="CM51" s="77">
        <v>25.8</v>
      </c>
      <c r="CN51" s="77">
        <v>26.6</v>
      </c>
      <c r="CO51" s="77">
        <v>27.5</v>
      </c>
      <c r="CP51" s="77">
        <v>28.875350000000001</v>
      </c>
      <c r="CQ51" s="77">
        <v>24.36795</v>
      </c>
      <c r="CR51" s="77">
        <v>30.495350000000002</v>
      </c>
      <c r="CS51" s="77">
        <v>29.208100000000002</v>
      </c>
      <c r="CT51" s="77">
        <v>30.446999999999999</v>
      </c>
      <c r="CU51" s="77">
        <v>29.443550000000002</v>
      </c>
      <c r="CV51" s="77">
        <v>32.5122</v>
      </c>
      <c r="CW51" s="77">
        <v>31.424999999999997</v>
      </c>
      <c r="CX51" s="77">
        <v>30.022599999999997</v>
      </c>
      <c r="CY51" s="77">
        <v>28.626750000000001</v>
      </c>
      <c r="CZ51" s="77">
        <v>29.025500000000001</v>
      </c>
      <c r="DA51" s="77">
        <v>30.22625</v>
      </c>
      <c r="DB51" s="77">
        <v>32.360500000000002</v>
      </c>
      <c r="DC51" s="77">
        <v>27.354699999999998</v>
      </c>
      <c r="DD51" s="77">
        <v>28.47795</v>
      </c>
      <c r="DE51" s="77">
        <v>27.546083329999998</v>
      </c>
      <c r="DF51" s="77">
        <v>24.694749999999999</v>
      </c>
      <c r="DG51" s="77">
        <v>9.1999999999999993</v>
      </c>
      <c r="DH51" s="77">
        <v>9.1</v>
      </c>
      <c r="DI51" s="77">
        <v>12.85285</v>
      </c>
      <c r="DJ51" s="77">
        <v>13.085000000000001</v>
      </c>
      <c r="DK51" s="77">
        <v>14.5358</v>
      </c>
      <c r="DL51" s="77">
        <v>17.548349999999999</v>
      </c>
      <c r="DM51" s="77">
        <v>21.520199999999999</v>
      </c>
      <c r="DN51" s="77">
        <v>23.979199999999999</v>
      </c>
      <c r="DO51" s="77">
        <v>25.70945</v>
      </c>
      <c r="DP51" s="77">
        <v>26.187249999999999</v>
      </c>
      <c r="DQ51" s="77">
        <v>27.202149999999996</v>
      </c>
      <c r="DR51" s="135"/>
      <c r="DS51" s="135"/>
      <c r="DT51" s="135"/>
      <c r="DU51" s="135"/>
      <c r="DV51" s="135"/>
      <c r="DW51" s="135"/>
      <c r="DX51" s="135"/>
      <c r="DY51" s="135"/>
      <c r="DZ51" s="135"/>
      <c r="EA51" s="135"/>
      <c r="EB51" s="135"/>
      <c r="EC51" s="135"/>
    </row>
    <row r="52" spans="1:133" x14ac:dyDescent="0.25">
      <c r="A52" s="79" t="s">
        <v>248</v>
      </c>
      <c r="B52" s="117" t="s">
        <v>152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77">
        <v>184.7</v>
      </c>
      <c r="BO52" s="77">
        <v>142.19999999999999</v>
      </c>
      <c r="BP52" s="77">
        <v>146.19999999999999</v>
      </c>
      <c r="BQ52" s="77">
        <v>168.20000000000002</v>
      </c>
      <c r="BR52" s="77">
        <v>170.5</v>
      </c>
      <c r="BS52" s="77">
        <v>191.8</v>
      </c>
      <c r="BT52" s="77">
        <v>211.09999999999997</v>
      </c>
      <c r="BU52" s="77">
        <v>270.7</v>
      </c>
      <c r="BV52" s="77">
        <v>368.9</v>
      </c>
      <c r="BW52" s="77">
        <v>386.5</v>
      </c>
      <c r="BX52" s="77">
        <v>391.29999999999995</v>
      </c>
      <c r="BY52" s="77">
        <v>431.4</v>
      </c>
      <c r="BZ52" s="77">
        <v>424.1</v>
      </c>
      <c r="CA52" s="77">
        <v>399.59999999999997</v>
      </c>
      <c r="CB52" s="77">
        <v>424.50000000000006</v>
      </c>
      <c r="CC52" s="77">
        <v>376.80000000000007</v>
      </c>
      <c r="CD52" s="77">
        <v>412.80000000000013</v>
      </c>
      <c r="CE52" s="77">
        <v>507.4</v>
      </c>
      <c r="CF52" s="77">
        <v>522.39999999999986</v>
      </c>
      <c r="CG52" s="77">
        <v>401.50000000000006</v>
      </c>
      <c r="CH52" s="77">
        <v>509.3</v>
      </c>
      <c r="CI52" s="77">
        <v>391.8</v>
      </c>
      <c r="CJ52" s="77">
        <v>437.5</v>
      </c>
      <c r="CK52" s="77">
        <v>504.6</v>
      </c>
      <c r="CL52" s="77">
        <v>523.40000000000009</v>
      </c>
      <c r="CM52" s="77">
        <v>390.7</v>
      </c>
      <c r="CN52" s="77">
        <v>443.00000000000006</v>
      </c>
      <c r="CO52" s="77">
        <v>445.4</v>
      </c>
      <c r="CP52" s="77">
        <v>419.55352375000001</v>
      </c>
      <c r="CQ52" s="77">
        <v>418.77750515999998</v>
      </c>
      <c r="CR52" s="77">
        <v>439.57556994999999</v>
      </c>
      <c r="CS52" s="77">
        <v>486.58487894999996</v>
      </c>
      <c r="CT52" s="77">
        <v>449.67000827999993</v>
      </c>
      <c r="CU52" s="77">
        <v>417.74764791999996</v>
      </c>
      <c r="CV52" s="77">
        <v>427.87219780999999</v>
      </c>
      <c r="CW52" s="77">
        <v>456.23646358999997</v>
      </c>
      <c r="CX52" s="77">
        <v>623.09924511000008</v>
      </c>
      <c r="CY52" s="77">
        <v>340.91538557000001</v>
      </c>
      <c r="CZ52" s="77">
        <v>465.43490565999997</v>
      </c>
      <c r="DA52" s="77">
        <v>508.24983488000004</v>
      </c>
      <c r="DB52" s="77">
        <v>482.88281516999996</v>
      </c>
      <c r="DC52" s="77">
        <v>450.55591437000004</v>
      </c>
      <c r="DD52" s="77">
        <v>411.52860699000007</v>
      </c>
      <c r="DE52" s="77">
        <v>359.70686781999996</v>
      </c>
      <c r="DF52" s="77">
        <v>434.20460437999998</v>
      </c>
      <c r="DG52" s="77">
        <v>256.33929276999999</v>
      </c>
      <c r="DH52" s="77">
        <v>475.40771635999999</v>
      </c>
      <c r="DI52" s="77">
        <v>333.01916272</v>
      </c>
      <c r="DJ52" s="77">
        <v>308.10904911</v>
      </c>
      <c r="DK52" s="77">
        <v>313.14649528000001</v>
      </c>
      <c r="DL52" s="77">
        <v>292.06143727999995</v>
      </c>
      <c r="DM52" s="77">
        <v>281.94108716999995</v>
      </c>
      <c r="DN52" s="77">
        <v>325.18453923999999</v>
      </c>
      <c r="DO52" s="77">
        <v>347.89319078</v>
      </c>
      <c r="DP52" s="77">
        <v>405.47994505000003</v>
      </c>
      <c r="DQ52" s="77">
        <v>422.57200585999999</v>
      </c>
      <c r="DR52" s="135"/>
      <c r="DS52" s="135"/>
      <c r="DT52" s="135"/>
      <c r="DU52" s="135"/>
      <c r="DV52" s="135"/>
      <c r="DW52" s="135"/>
      <c r="DX52" s="135"/>
      <c r="DY52" s="135"/>
      <c r="DZ52" s="135"/>
      <c r="EA52" s="135"/>
      <c r="EB52" s="135"/>
      <c r="EC52" s="135"/>
    </row>
    <row r="53" spans="1:133" x14ac:dyDescent="0.25">
      <c r="A53" s="82" t="s">
        <v>249</v>
      </c>
      <c r="B53" s="119" t="s">
        <v>145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77">
        <v>0</v>
      </c>
      <c r="BO53" s="77">
        <v>0</v>
      </c>
      <c r="BP53" s="77">
        <v>0</v>
      </c>
      <c r="BQ53" s="77">
        <v>0</v>
      </c>
      <c r="BR53" s="77">
        <v>0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0</v>
      </c>
      <c r="CD53" s="77">
        <v>0</v>
      </c>
      <c r="CE53" s="77">
        <v>0</v>
      </c>
      <c r="CF53" s="77">
        <v>0</v>
      </c>
      <c r="CG53" s="77">
        <v>0</v>
      </c>
      <c r="CH53" s="77">
        <v>0</v>
      </c>
      <c r="CI53" s="77">
        <v>0</v>
      </c>
      <c r="CJ53" s="77">
        <v>0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0</v>
      </c>
      <c r="CT53" s="77">
        <v>0</v>
      </c>
      <c r="CU53" s="77">
        <v>0</v>
      </c>
      <c r="CV53" s="77">
        <v>0</v>
      </c>
      <c r="CW53" s="77">
        <v>0</v>
      </c>
      <c r="CX53" s="77">
        <v>0</v>
      </c>
      <c r="CY53" s="77">
        <v>0</v>
      </c>
      <c r="CZ53" s="77">
        <v>0</v>
      </c>
      <c r="DA53" s="77">
        <v>0</v>
      </c>
      <c r="DB53" s="77">
        <v>0</v>
      </c>
      <c r="DC53" s="77">
        <v>0</v>
      </c>
      <c r="DD53" s="77">
        <v>0</v>
      </c>
      <c r="DE53" s="77">
        <v>0</v>
      </c>
      <c r="DF53" s="77">
        <v>0</v>
      </c>
      <c r="DG53" s="77">
        <v>0</v>
      </c>
      <c r="DH53" s="77">
        <v>0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135"/>
      <c r="DS53" s="135"/>
      <c r="DT53" s="135"/>
      <c r="DU53" s="135"/>
      <c r="DV53" s="135"/>
      <c r="DW53" s="135"/>
      <c r="DX53" s="135"/>
      <c r="DY53" s="135"/>
      <c r="DZ53" s="135"/>
      <c r="EA53" s="135"/>
      <c r="EB53" s="135"/>
      <c r="EC53" s="135"/>
    </row>
    <row r="54" spans="1:133" x14ac:dyDescent="0.25">
      <c r="A54" s="82" t="s">
        <v>250</v>
      </c>
      <c r="B54" s="119" t="s">
        <v>153</v>
      </c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77">
        <v>35.200000000000003</v>
      </c>
      <c r="BO54" s="77">
        <v>35</v>
      </c>
      <c r="BP54" s="77">
        <v>36.9</v>
      </c>
      <c r="BQ54" s="77">
        <v>38.6</v>
      </c>
      <c r="BR54" s="77">
        <v>38.700000000000003</v>
      </c>
      <c r="BS54" s="77">
        <v>40.6</v>
      </c>
      <c r="BT54" s="77">
        <v>40.6</v>
      </c>
      <c r="BU54" s="77">
        <v>41.4</v>
      </c>
      <c r="BV54" s="77">
        <v>51</v>
      </c>
      <c r="BW54" s="77">
        <v>52.7</v>
      </c>
      <c r="BX54" s="77">
        <v>53</v>
      </c>
      <c r="BY54" s="77">
        <v>52.1</v>
      </c>
      <c r="BZ54" s="77">
        <v>49.2</v>
      </c>
      <c r="CA54" s="77">
        <v>51.900000000000006</v>
      </c>
      <c r="CB54" s="77">
        <v>58.6</v>
      </c>
      <c r="CC54" s="77">
        <v>54.6</v>
      </c>
      <c r="CD54" s="77">
        <v>49.800000000000004</v>
      </c>
      <c r="CE54" s="77">
        <v>64.5</v>
      </c>
      <c r="CF54" s="77">
        <v>73.999999999999986</v>
      </c>
      <c r="CG54" s="77">
        <v>87.3</v>
      </c>
      <c r="CH54" s="77">
        <v>44.1</v>
      </c>
      <c r="CI54" s="77">
        <v>51.4</v>
      </c>
      <c r="CJ54" s="77">
        <v>53.9</v>
      </c>
      <c r="CK54" s="77">
        <v>61.8</v>
      </c>
      <c r="CL54" s="77">
        <v>59.7</v>
      </c>
      <c r="CM54" s="77">
        <v>56.9</v>
      </c>
      <c r="CN54" s="77">
        <v>63.4</v>
      </c>
      <c r="CO54" s="77">
        <v>59.1</v>
      </c>
      <c r="CP54" s="77">
        <v>51.810500000000005</v>
      </c>
      <c r="CQ54" s="77">
        <v>55.348299999999995</v>
      </c>
      <c r="CR54" s="77">
        <v>59.953199999999995</v>
      </c>
      <c r="CS54" s="77">
        <v>64.881399999999999</v>
      </c>
      <c r="CT54" s="77">
        <v>53.540199999999999</v>
      </c>
      <c r="CU54" s="77">
        <v>55.180599999999998</v>
      </c>
      <c r="CV54" s="77">
        <v>61.388199999999998</v>
      </c>
      <c r="CW54" s="77">
        <v>67.462900000000005</v>
      </c>
      <c r="CX54" s="77">
        <v>55.630040999999999</v>
      </c>
      <c r="CY54" s="77">
        <v>55.864362999999997</v>
      </c>
      <c r="CZ54" s="77">
        <v>55.975022000000003</v>
      </c>
      <c r="DA54" s="77">
        <v>59.828082999999992</v>
      </c>
      <c r="DB54" s="77">
        <v>54.849722</v>
      </c>
      <c r="DC54" s="77">
        <v>68.374210000000005</v>
      </c>
      <c r="DD54" s="77">
        <v>49.678896000000002</v>
      </c>
      <c r="DE54" s="77">
        <v>60.430381000000004</v>
      </c>
      <c r="DF54" s="77">
        <v>39.514525280000001</v>
      </c>
      <c r="DG54" s="77">
        <v>30.817566750000001</v>
      </c>
      <c r="DH54" s="77">
        <v>35.484156310000003</v>
      </c>
      <c r="DI54" s="77">
        <v>40.846972000000001</v>
      </c>
      <c r="DJ54" s="77">
        <v>53.42066054</v>
      </c>
      <c r="DK54" s="77">
        <v>64.782403099999996</v>
      </c>
      <c r="DL54" s="77">
        <v>74.815435620000002</v>
      </c>
      <c r="DM54" s="77">
        <v>43.525126880000002</v>
      </c>
      <c r="DN54" s="77">
        <v>65.315922520000001</v>
      </c>
      <c r="DO54" s="77">
        <v>93.504402589999998</v>
      </c>
      <c r="DP54" s="77">
        <v>107.31003416999999</v>
      </c>
      <c r="DQ54" s="77">
        <v>117.61415378</v>
      </c>
      <c r="DR54" s="135"/>
      <c r="DS54" s="135"/>
      <c r="DT54" s="135"/>
      <c r="DU54" s="135"/>
      <c r="DV54" s="135"/>
      <c r="DW54" s="135"/>
      <c r="DX54" s="135"/>
      <c r="DY54" s="135"/>
      <c r="DZ54" s="135"/>
      <c r="EA54" s="135"/>
      <c r="EB54" s="135"/>
      <c r="EC54" s="135"/>
    </row>
    <row r="55" spans="1:133" x14ac:dyDescent="0.25">
      <c r="A55" s="82" t="s">
        <v>251</v>
      </c>
      <c r="B55" s="119" t="s">
        <v>146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77">
        <v>63.5</v>
      </c>
      <c r="BO55" s="77">
        <v>32.700000000000003</v>
      </c>
      <c r="BP55" s="77">
        <v>28.1</v>
      </c>
      <c r="BQ55" s="77">
        <v>45.7</v>
      </c>
      <c r="BR55" s="77">
        <v>62.7</v>
      </c>
      <c r="BS55" s="77">
        <v>71.8</v>
      </c>
      <c r="BT55" s="77">
        <v>93.9</v>
      </c>
      <c r="BU55" s="77">
        <v>140.6</v>
      </c>
      <c r="BV55" s="77">
        <v>139.1</v>
      </c>
      <c r="BW55" s="77">
        <v>152.9</v>
      </c>
      <c r="BX55" s="77">
        <v>150.1</v>
      </c>
      <c r="BY55" s="77">
        <v>163.30000000000001</v>
      </c>
      <c r="BZ55" s="77">
        <v>157.69999999999999</v>
      </c>
      <c r="CA55" s="77">
        <v>126</v>
      </c>
      <c r="CB55" s="77">
        <v>145.50000000000003</v>
      </c>
      <c r="CC55" s="77">
        <v>142</v>
      </c>
      <c r="CD55" s="77">
        <v>113.10000000000002</v>
      </c>
      <c r="CE55" s="77">
        <v>177.49999999999997</v>
      </c>
      <c r="CF55" s="77">
        <v>199.3</v>
      </c>
      <c r="CG55" s="77">
        <v>96.199999999999989</v>
      </c>
      <c r="CH55" s="77">
        <v>116</v>
      </c>
      <c r="CI55" s="77">
        <v>94.6</v>
      </c>
      <c r="CJ55" s="77">
        <v>115.8</v>
      </c>
      <c r="CK55" s="77">
        <v>123.9</v>
      </c>
      <c r="CL55" s="77">
        <v>158.1</v>
      </c>
      <c r="CM55" s="77">
        <v>113.9</v>
      </c>
      <c r="CN55" s="77">
        <v>143.5</v>
      </c>
      <c r="CO55" s="77">
        <v>146.69999999999999</v>
      </c>
      <c r="CP55" s="77">
        <v>144.45052375</v>
      </c>
      <c r="CQ55" s="77">
        <v>134.79260515999999</v>
      </c>
      <c r="CR55" s="77">
        <v>107.05986995000001</v>
      </c>
      <c r="CS55" s="77">
        <v>154.38407895</v>
      </c>
      <c r="CT55" s="77">
        <v>135.31220827999999</v>
      </c>
      <c r="CU55" s="77">
        <v>112.76254792</v>
      </c>
      <c r="CV55" s="77">
        <v>116.90319780999999</v>
      </c>
      <c r="CW55" s="77">
        <v>140.33356358999998</v>
      </c>
      <c r="CX55" s="77">
        <v>36.623266420000007</v>
      </c>
      <c r="CY55" s="77">
        <v>22.92925984</v>
      </c>
      <c r="CZ55" s="77">
        <v>26.269318790000003</v>
      </c>
      <c r="DA55" s="77">
        <v>31.486291309999999</v>
      </c>
      <c r="DB55" s="77">
        <v>0.83855685999999996</v>
      </c>
      <c r="DC55" s="77">
        <v>29.612966630000003</v>
      </c>
      <c r="DD55" s="77">
        <v>25.314578109999999</v>
      </c>
      <c r="DE55" s="77">
        <v>46.229676179999998</v>
      </c>
      <c r="DF55" s="77">
        <v>48.877557590000002</v>
      </c>
      <c r="DG55" s="77">
        <v>57.763858689999999</v>
      </c>
      <c r="DH55" s="77">
        <v>59.133579769999997</v>
      </c>
      <c r="DI55" s="77">
        <v>54.206515320000001</v>
      </c>
      <c r="DJ55" s="77">
        <v>69.385311560000005</v>
      </c>
      <c r="DK55" s="77">
        <v>89.536413260000003</v>
      </c>
      <c r="DL55" s="77">
        <v>55.410095910000003</v>
      </c>
      <c r="DM55" s="77">
        <v>55.425204720000004</v>
      </c>
      <c r="DN55" s="77">
        <v>65.527302050000003</v>
      </c>
      <c r="DO55" s="77">
        <v>80.652637919999989</v>
      </c>
      <c r="DP55" s="77">
        <v>110.62810981999999</v>
      </c>
      <c r="DQ55" s="77">
        <v>121.18711216</v>
      </c>
      <c r="DR55" s="135"/>
      <c r="DS55" s="135"/>
      <c r="DT55" s="135"/>
      <c r="DU55" s="135"/>
      <c r="DV55" s="135"/>
      <c r="DW55" s="135"/>
      <c r="DX55" s="135"/>
      <c r="DY55" s="135"/>
      <c r="DZ55" s="135"/>
      <c r="EA55" s="135"/>
      <c r="EB55" s="135"/>
      <c r="EC55" s="135"/>
    </row>
    <row r="56" spans="1:133" x14ac:dyDescent="0.25">
      <c r="A56" s="82" t="s">
        <v>252</v>
      </c>
      <c r="B56" s="119" t="s">
        <v>147</v>
      </c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77">
        <v>15.7</v>
      </c>
      <c r="BO56" s="77">
        <v>13.8</v>
      </c>
      <c r="BP56" s="77">
        <v>15.4</v>
      </c>
      <c r="BQ56" s="77">
        <v>17.600000000000001</v>
      </c>
      <c r="BR56" s="77">
        <v>7.4</v>
      </c>
      <c r="BS56" s="77">
        <v>11.5</v>
      </c>
      <c r="BT56" s="77">
        <v>12</v>
      </c>
      <c r="BU56" s="77">
        <v>15.4</v>
      </c>
      <c r="BV56" s="77">
        <v>23.7</v>
      </c>
      <c r="BW56" s="77">
        <v>13.7</v>
      </c>
      <c r="BX56" s="77">
        <v>15.4</v>
      </c>
      <c r="BY56" s="77">
        <v>15.9</v>
      </c>
      <c r="BZ56" s="77">
        <v>24</v>
      </c>
      <c r="CA56" s="77">
        <v>23.1</v>
      </c>
      <c r="CB56" s="77">
        <v>20.399999999999999</v>
      </c>
      <c r="CC56" s="77">
        <v>29.4</v>
      </c>
      <c r="CD56" s="77">
        <v>24.6</v>
      </c>
      <c r="CE56" s="77">
        <v>17.5</v>
      </c>
      <c r="CF56" s="77">
        <v>18.399999999999999</v>
      </c>
      <c r="CG56" s="77">
        <v>20.399999999999999</v>
      </c>
      <c r="CH56" s="77">
        <v>36.9</v>
      </c>
      <c r="CI56" s="77">
        <v>14.9</v>
      </c>
      <c r="CJ56" s="77">
        <v>16.399999999999999</v>
      </c>
      <c r="CK56" s="77">
        <v>30.5</v>
      </c>
      <c r="CL56" s="77">
        <v>15</v>
      </c>
      <c r="CM56" s="77">
        <v>12.2</v>
      </c>
      <c r="CN56" s="77">
        <v>13.9</v>
      </c>
      <c r="CO56" s="77">
        <v>15.9</v>
      </c>
      <c r="CP56" s="77">
        <v>12.1</v>
      </c>
      <c r="CQ56" s="77">
        <v>12.9</v>
      </c>
      <c r="CR56" s="77">
        <v>10.9</v>
      </c>
      <c r="CS56" s="77">
        <v>11.1</v>
      </c>
      <c r="CT56" s="77">
        <v>11</v>
      </c>
      <c r="CU56" s="77">
        <v>11.799999999999999</v>
      </c>
      <c r="CV56" s="77">
        <v>11.799999999999999</v>
      </c>
      <c r="CW56" s="77">
        <v>11.7</v>
      </c>
      <c r="CX56" s="77">
        <v>283.71134295000002</v>
      </c>
      <c r="CY56" s="77">
        <v>25.346218580000002</v>
      </c>
      <c r="CZ56" s="77">
        <v>142.73991239</v>
      </c>
      <c r="DA56" s="77">
        <v>179.26685956</v>
      </c>
      <c r="DB56" s="77">
        <v>151.67625624999999</v>
      </c>
      <c r="DC56" s="77">
        <v>107.17394349</v>
      </c>
      <c r="DD56" s="77">
        <v>101.6576024</v>
      </c>
      <c r="DE56" s="77">
        <v>19.114891959999998</v>
      </c>
      <c r="DF56" s="77">
        <v>94.322704360000003</v>
      </c>
      <c r="DG56" s="77">
        <v>3.0506468299999998</v>
      </c>
      <c r="DH56" s="77">
        <v>224.79627074000001</v>
      </c>
      <c r="DI56" s="77">
        <v>121.10976776</v>
      </c>
      <c r="DJ56" s="77">
        <v>16.746159670000001</v>
      </c>
      <c r="DK56" s="77">
        <v>2.41291031</v>
      </c>
      <c r="DL56" s="77">
        <v>2.16738864</v>
      </c>
      <c r="DM56" s="77">
        <v>-9.2894508099999999</v>
      </c>
      <c r="DN56" s="77">
        <v>7.6453041700000002</v>
      </c>
      <c r="DO56" s="77">
        <v>3.12592582</v>
      </c>
      <c r="DP56" s="77">
        <v>1.9841632600000001</v>
      </c>
      <c r="DQ56" s="77">
        <v>11.27282709</v>
      </c>
      <c r="DR56" s="135"/>
      <c r="DS56" s="135"/>
      <c r="DT56" s="135"/>
      <c r="DU56" s="135"/>
      <c r="DV56" s="135"/>
      <c r="DW56" s="135"/>
      <c r="DX56" s="135"/>
      <c r="DY56" s="135"/>
      <c r="DZ56" s="135"/>
      <c r="EA56" s="135"/>
      <c r="EB56" s="135"/>
      <c r="EC56" s="135"/>
    </row>
    <row r="57" spans="1:133" x14ac:dyDescent="0.25">
      <c r="A57" s="82" t="s">
        <v>253</v>
      </c>
      <c r="B57" s="119" t="s">
        <v>148</v>
      </c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77">
        <v>10.8</v>
      </c>
      <c r="BO57" s="77">
        <v>12</v>
      </c>
      <c r="BP57" s="77">
        <v>12</v>
      </c>
      <c r="BQ57" s="77">
        <v>12.4</v>
      </c>
      <c r="BR57" s="77">
        <v>15</v>
      </c>
      <c r="BS57" s="77">
        <v>14.7</v>
      </c>
      <c r="BT57" s="77">
        <v>14.6</v>
      </c>
      <c r="BU57" s="77">
        <v>14.5</v>
      </c>
      <c r="BV57" s="77">
        <v>16.8</v>
      </c>
      <c r="BW57" s="77">
        <v>16.100000000000001</v>
      </c>
      <c r="BX57" s="77">
        <v>13.3</v>
      </c>
      <c r="BY57" s="77">
        <v>24.6</v>
      </c>
      <c r="BZ57" s="77">
        <v>8.6</v>
      </c>
      <c r="CA57" s="77">
        <v>9.1</v>
      </c>
      <c r="CB57" s="77">
        <v>8.9</v>
      </c>
      <c r="CC57" s="77">
        <v>9.4</v>
      </c>
      <c r="CD57" s="77">
        <v>20.3</v>
      </c>
      <c r="CE57" s="77">
        <v>20.5</v>
      </c>
      <c r="CF57" s="77">
        <v>21.4</v>
      </c>
      <c r="CG57" s="77">
        <v>21.200000000000003</v>
      </c>
      <c r="CH57" s="77">
        <v>25.3</v>
      </c>
      <c r="CI57" s="77">
        <v>25.9</v>
      </c>
      <c r="CJ57" s="77">
        <v>25.8</v>
      </c>
      <c r="CK57" s="77">
        <v>26.5</v>
      </c>
      <c r="CL57" s="77">
        <v>22.1</v>
      </c>
      <c r="CM57" s="77">
        <v>22.6</v>
      </c>
      <c r="CN57" s="77">
        <v>22.1</v>
      </c>
      <c r="CO57" s="77">
        <v>23</v>
      </c>
      <c r="CP57" s="77">
        <v>18.840900000000001</v>
      </c>
      <c r="CQ57" s="77">
        <v>16.425699999999999</v>
      </c>
      <c r="CR57" s="77">
        <v>18.997599999999998</v>
      </c>
      <c r="CS57" s="77">
        <v>19.4132</v>
      </c>
      <c r="CT57" s="77">
        <v>15.888800000000002</v>
      </c>
      <c r="CU57" s="77">
        <v>19.869700000000002</v>
      </c>
      <c r="CV57" s="77">
        <v>20.087299999999999</v>
      </c>
      <c r="CW57" s="77">
        <v>20.3629</v>
      </c>
      <c r="CX57" s="77">
        <v>38.269633750000004</v>
      </c>
      <c r="CY57" s="77">
        <v>36.964946990000001</v>
      </c>
      <c r="CZ57" s="77">
        <v>37.841071040000003</v>
      </c>
      <c r="DA57" s="77">
        <v>39.220277080000002</v>
      </c>
      <c r="DB57" s="77">
        <v>38.725537719999998</v>
      </c>
      <c r="DC57" s="77">
        <v>37.918858480000004</v>
      </c>
      <c r="DD57" s="77">
        <v>37.743933769999998</v>
      </c>
      <c r="DE57" s="77">
        <v>38.593531740000003</v>
      </c>
      <c r="DF57" s="77">
        <v>33.43487683</v>
      </c>
      <c r="DG57" s="77">
        <v>28.01323464</v>
      </c>
      <c r="DH57" s="77">
        <v>28.196004420000001</v>
      </c>
      <c r="DI57" s="77">
        <v>29.320397410000002</v>
      </c>
      <c r="DJ57" s="77">
        <v>33.993304209999998</v>
      </c>
      <c r="DK57" s="77">
        <v>28.568440590000002</v>
      </c>
      <c r="DL57" s="77">
        <v>31.72819492</v>
      </c>
      <c r="DM57" s="77">
        <v>33.403237449999999</v>
      </c>
      <c r="DN57" s="77">
        <v>33.971811870000003</v>
      </c>
      <c r="DO57" s="77">
        <v>41.196372110000006</v>
      </c>
      <c r="DP57" s="77">
        <v>39.579051830000004</v>
      </c>
      <c r="DQ57" s="77">
        <v>38.538931320000003</v>
      </c>
      <c r="DR57" s="135"/>
      <c r="DS57" s="135"/>
      <c r="DT57" s="135"/>
      <c r="DU57" s="135"/>
      <c r="DV57" s="135"/>
      <c r="DW57" s="135"/>
      <c r="DX57" s="135"/>
      <c r="DY57" s="135"/>
      <c r="DZ57" s="135"/>
      <c r="EA57" s="135"/>
      <c r="EB57" s="135"/>
      <c r="EC57" s="135"/>
    </row>
    <row r="58" spans="1:133" x14ac:dyDescent="0.25">
      <c r="A58" s="82" t="s">
        <v>254</v>
      </c>
      <c r="B58" s="119" t="s">
        <v>149</v>
      </c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77">
        <v>40</v>
      </c>
      <c r="BO58" s="77">
        <v>31.8</v>
      </c>
      <c r="BP58" s="77">
        <v>35.299999999999997</v>
      </c>
      <c r="BQ58" s="77">
        <v>36</v>
      </c>
      <c r="BR58" s="77">
        <v>27.7</v>
      </c>
      <c r="BS58" s="77">
        <v>30.3</v>
      </c>
      <c r="BT58" s="77">
        <v>32.299999999999997</v>
      </c>
      <c r="BU58" s="77">
        <v>39.4</v>
      </c>
      <c r="BV58" s="77">
        <v>117.1</v>
      </c>
      <c r="BW58" s="77">
        <v>125.8</v>
      </c>
      <c r="BX58" s="77">
        <v>142.6</v>
      </c>
      <c r="BY58" s="77">
        <v>157.9</v>
      </c>
      <c r="BZ58" s="77">
        <v>159.5</v>
      </c>
      <c r="CA58" s="77">
        <v>167.90000000000003</v>
      </c>
      <c r="CB58" s="77">
        <v>166.5</v>
      </c>
      <c r="CC58" s="77">
        <v>116.30000000000001</v>
      </c>
      <c r="CD58" s="77">
        <v>177.60000000000002</v>
      </c>
      <c r="CE58" s="77">
        <v>195.7</v>
      </c>
      <c r="CF58" s="77">
        <v>172.1</v>
      </c>
      <c r="CG58" s="77">
        <v>173.2</v>
      </c>
      <c r="CH58" s="77">
        <v>253.7</v>
      </c>
      <c r="CI58" s="77">
        <v>169.5</v>
      </c>
      <c r="CJ58" s="77">
        <v>197.1</v>
      </c>
      <c r="CK58" s="77">
        <v>232.5</v>
      </c>
      <c r="CL58" s="77">
        <v>240.3</v>
      </c>
      <c r="CM58" s="77">
        <v>157.4</v>
      </c>
      <c r="CN58" s="77">
        <v>170.7</v>
      </c>
      <c r="CO58" s="77">
        <v>173.1</v>
      </c>
      <c r="CP58" s="77">
        <v>157.72840000000002</v>
      </c>
      <c r="CQ58" s="77">
        <v>161.8946</v>
      </c>
      <c r="CR58" s="77">
        <v>203.93729999999999</v>
      </c>
      <c r="CS58" s="77">
        <v>195.1558</v>
      </c>
      <c r="CT58" s="77">
        <v>197.96689999999998</v>
      </c>
      <c r="CU58" s="77">
        <v>191.9025</v>
      </c>
      <c r="CV58" s="77">
        <v>188.0581</v>
      </c>
      <c r="CW58" s="77">
        <v>187.0155</v>
      </c>
      <c r="CX58" s="77">
        <v>176.65154599000002</v>
      </c>
      <c r="CY58" s="77">
        <v>161.76444716</v>
      </c>
      <c r="CZ58" s="77">
        <v>163.08581643999997</v>
      </c>
      <c r="DA58" s="77">
        <v>163.49600893000002</v>
      </c>
      <c r="DB58" s="77">
        <v>198.11634225</v>
      </c>
      <c r="DC58" s="77">
        <v>169.16596328</v>
      </c>
      <c r="DD58" s="77">
        <v>158.57227574000001</v>
      </c>
      <c r="DE58" s="77">
        <v>156.57811058999999</v>
      </c>
      <c r="DF58" s="77">
        <v>187.7952133</v>
      </c>
      <c r="DG58" s="77">
        <v>121.3176464</v>
      </c>
      <c r="DH58" s="77">
        <v>110.87149580000001</v>
      </c>
      <c r="DI58" s="77">
        <v>65.597648050000004</v>
      </c>
      <c r="DJ58" s="77">
        <v>113.68820811000001</v>
      </c>
      <c r="DK58" s="77">
        <v>107.79058095000001</v>
      </c>
      <c r="DL58" s="77">
        <v>106.89065524999999</v>
      </c>
      <c r="DM58" s="77">
        <v>133.90642154</v>
      </c>
      <c r="DN58" s="77">
        <v>130.01749698999998</v>
      </c>
      <c r="DO58" s="77">
        <v>104.00506730000001</v>
      </c>
      <c r="DP58" s="77">
        <v>121.97537409</v>
      </c>
      <c r="DQ58" s="77">
        <v>107.93876610999999</v>
      </c>
      <c r="DR58" s="135"/>
      <c r="DS58" s="135"/>
      <c r="DT58" s="135"/>
      <c r="DU58" s="135"/>
      <c r="DV58" s="135"/>
      <c r="DW58" s="135"/>
      <c r="DX58" s="135"/>
      <c r="DY58" s="135"/>
      <c r="DZ58" s="135"/>
      <c r="EA58" s="135"/>
      <c r="EB58" s="135"/>
      <c r="EC58" s="135"/>
    </row>
    <row r="59" spans="1:133" x14ac:dyDescent="0.25">
      <c r="A59" s="82" t="s">
        <v>255</v>
      </c>
      <c r="B59" s="119" t="s">
        <v>150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77">
        <v>0</v>
      </c>
      <c r="BO59" s="77">
        <v>0</v>
      </c>
      <c r="BP59" s="77">
        <v>0</v>
      </c>
      <c r="BQ59" s="77">
        <v>0</v>
      </c>
      <c r="BR59" s="77">
        <v>0</v>
      </c>
      <c r="BS59" s="77">
        <v>0</v>
      </c>
      <c r="BT59" s="77">
        <v>0</v>
      </c>
      <c r="BU59" s="77">
        <v>0.1</v>
      </c>
      <c r="BV59" s="77">
        <v>3.7</v>
      </c>
      <c r="BW59" s="77">
        <v>3.5</v>
      </c>
      <c r="BX59" s="77">
        <v>2.7</v>
      </c>
      <c r="BY59" s="77">
        <v>3.2</v>
      </c>
      <c r="BZ59" s="77">
        <v>3.8</v>
      </c>
      <c r="CA59" s="77">
        <v>4.2</v>
      </c>
      <c r="CB59" s="77">
        <v>4.5999999999999996</v>
      </c>
      <c r="CC59" s="77">
        <v>4.8</v>
      </c>
      <c r="CD59" s="77">
        <v>6.8</v>
      </c>
      <c r="CE59" s="77">
        <v>5.2</v>
      </c>
      <c r="CF59" s="77">
        <v>11.4</v>
      </c>
      <c r="CG59" s="77">
        <v>10.6</v>
      </c>
      <c r="CH59" s="77">
        <v>7.8</v>
      </c>
      <c r="CI59" s="77">
        <v>10.3</v>
      </c>
      <c r="CJ59" s="77">
        <v>10.7</v>
      </c>
      <c r="CK59" s="77">
        <v>8.3000000000000007</v>
      </c>
      <c r="CL59" s="77">
        <v>6.8</v>
      </c>
      <c r="CM59" s="77">
        <v>7.3</v>
      </c>
      <c r="CN59" s="77">
        <v>8.1</v>
      </c>
      <c r="CO59" s="77">
        <v>6</v>
      </c>
      <c r="CP59" s="77">
        <v>5.9744000000000002</v>
      </c>
      <c r="CQ59" s="77">
        <v>8.5617000000000001</v>
      </c>
      <c r="CR59" s="77">
        <v>8.3190000000000008</v>
      </c>
      <c r="CS59" s="77">
        <v>7.4193999999999996</v>
      </c>
      <c r="CT59" s="77">
        <v>6.8127999999999993</v>
      </c>
      <c r="CU59" s="77">
        <v>9.1755999999999993</v>
      </c>
      <c r="CV59" s="77">
        <v>8.581900000000001</v>
      </c>
      <c r="CW59" s="77">
        <v>7.516</v>
      </c>
      <c r="CX59" s="77">
        <v>6.8712999999999997</v>
      </c>
      <c r="CY59" s="77">
        <v>9.0728000000000009</v>
      </c>
      <c r="CZ59" s="77">
        <v>8.7314000000000007</v>
      </c>
      <c r="DA59" s="77">
        <v>7.5298999999999996</v>
      </c>
      <c r="DB59" s="77">
        <v>9.3577589999999997</v>
      </c>
      <c r="DC59" s="77">
        <v>8.1145438199999997</v>
      </c>
      <c r="DD59" s="77">
        <v>7.2032113799999991</v>
      </c>
      <c r="DE59" s="77">
        <v>7.2752434900000003</v>
      </c>
      <c r="DF59" s="77">
        <v>5.8088726900000003</v>
      </c>
      <c r="DG59" s="77">
        <v>5.0310176799999997</v>
      </c>
      <c r="DH59" s="77">
        <v>5.8064329099999998</v>
      </c>
      <c r="DI59" s="77">
        <v>6.9677194900000003</v>
      </c>
      <c r="DJ59" s="77">
        <v>5.9035106900000001</v>
      </c>
      <c r="DK59" s="77">
        <v>5.4187252900000002</v>
      </c>
      <c r="DL59" s="77">
        <v>5.5487744299999999</v>
      </c>
      <c r="DM59" s="77">
        <v>6.3882960899999999</v>
      </c>
      <c r="DN59" s="77">
        <v>3.03485132</v>
      </c>
      <c r="DO59" s="77">
        <v>2.9062923600000001</v>
      </c>
      <c r="DP59" s="77">
        <v>3.0438701400000001</v>
      </c>
      <c r="DQ59" s="77">
        <v>3.10474753</v>
      </c>
      <c r="DR59" s="135"/>
      <c r="DS59" s="135"/>
      <c r="DT59" s="135"/>
      <c r="DU59" s="135"/>
      <c r="DV59" s="135"/>
      <c r="DW59" s="135"/>
      <c r="DX59" s="135"/>
      <c r="DY59" s="135"/>
      <c r="DZ59" s="135"/>
      <c r="EA59" s="135"/>
      <c r="EB59" s="135"/>
      <c r="EC59" s="135"/>
    </row>
    <row r="60" spans="1:133" x14ac:dyDescent="0.25">
      <c r="A60" s="82" t="s">
        <v>256</v>
      </c>
      <c r="B60" s="119" t="s">
        <v>151</v>
      </c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77">
        <v>19.5</v>
      </c>
      <c r="BO60" s="77">
        <v>16.899999999999999</v>
      </c>
      <c r="BP60" s="77">
        <v>18.5</v>
      </c>
      <c r="BQ60" s="77">
        <v>17.899999999999999</v>
      </c>
      <c r="BR60" s="77">
        <v>19</v>
      </c>
      <c r="BS60" s="77">
        <v>22.9</v>
      </c>
      <c r="BT60" s="77">
        <v>17.7</v>
      </c>
      <c r="BU60" s="77">
        <v>19.3</v>
      </c>
      <c r="BV60" s="77">
        <v>17.5</v>
      </c>
      <c r="BW60" s="77">
        <v>21.8</v>
      </c>
      <c r="BX60" s="77">
        <v>14.2</v>
      </c>
      <c r="BY60" s="77">
        <v>14.4</v>
      </c>
      <c r="BZ60" s="77">
        <v>21.3</v>
      </c>
      <c r="CA60" s="77">
        <v>17.399999999999999</v>
      </c>
      <c r="CB60" s="77">
        <v>20</v>
      </c>
      <c r="CC60" s="77">
        <v>20.3</v>
      </c>
      <c r="CD60" s="77">
        <v>20.6</v>
      </c>
      <c r="CE60" s="77">
        <v>26.5</v>
      </c>
      <c r="CF60" s="77">
        <v>25.8</v>
      </c>
      <c r="CG60" s="77">
        <v>-7.3999999999999995</v>
      </c>
      <c r="CH60" s="77">
        <v>25.5</v>
      </c>
      <c r="CI60" s="77">
        <v>25.2</v>
      </c>
      <c r="CJ60" s="77">
        <v>17.8</v>
      </c>
      <c r="CK60" s="77">
        <v>21.1</v>
      </c>
      <c r="CL60" s="77">
        <v>21.4</v>
      </c>
      <c r="CM60" s="77">
        <v>20.399999999999999</v>
      </c>
      <c r="CN60" s="77">
        <v>21.3</v>
      </c>
      <c r="CO60" s="77">
        <v>21.6</v>
      </c>
      <c r="CP60" s="77">
        <v>28.648800000000001</v>
      </c>
      <c r="CQ60" s="77">
        <v>28.854599999999998</v>
      </c>
      <c r="CR60" s="77">
        <v>30.4086</v>
      </c>
      <c r="CS60" s="77">
        <v>34.230999999999995</v>
      </c>
      <c r="CT60" s="77">
        <v>29.149099999999997</v>
      </c>
      <c r="CU60" s="77">
        <v>17.056699999999999</v>
      </c>
      <c r="CV60" s="77">
        <v>21.0535</v>
      </c>
      <c r="CW60" s="77">
        <v>21.845599999999997</v>
      </c>
      <c r="CX60" s="77">
        <v>25.342115</v>
      </c>
      <c r="CY60" s="77">
        <v>28.973350000000003</v>
      </c>
      <c r="CZ60" s="77">
        <v>30.792365</v>
      </c>
      <c r="DA60" s="77">
        <v>27.422415000000001</v>
      </c>
      <c r="DB60" s="77">
        <v>29.31864109</v>
      </c>
      <c r="DC60" s="77">
        <v>30.195428669999998</v>
      </c>
      <c r="DD60" s="77">
        <v>31.358109590000002</v>
      </c>
      <c r="DE60" s="77">
        <v>31.485032859999997</v>
      </c>
      <c r="DF60" s="77">
        <v>24.450854329999999</v>
      </c>
      <c r="DG60" s="77">
        <v>10.345321780000001</v>
      </c>
      <c r="DH60" s="77">
        <v>11.11977641</v>
      </c>
      <c r="DI60" s="77">
        <v>14.970142689999999</v>
      </c>
      <c r="DJ60" s="77">
        <v>14.97189433</v>
      </c>
      <c r="DK60" s="77">
        <v>14.63702178</v>
      </c>
      <c r="DL60" s="77">
        <v>15.50089251</v>
      </c>
      <c r="DM60" s="77">
        <v>18.582251299999999</v>
      </c>
      <c r="DN60" s="77">
        <v>19.671850319999997</v>
      </c>
      <c r="DO60" s="77">
        <v>22.50249268</v>
      </c>
      <c r="DP60" s="77">
        <v>20.959341739999999</v>
      </c>
      <c r="DQ60" s="77">
        <v>22.915467870000001</v>
      </c>
      <c r="DR60" s="135"/>
      <c r="DS60" s="135"/>
      <c r="DT60" s="135"/>
      <c r="DU60" s="135"/>
      <c r="DV60" s="135"/>
      <c r="DW60" s="135"/>
      <c r="DX60" s="135"/>
      <c r="DY60" s="135"/>
      <c r="DZ60" s="135"/>
      <c r="EA60" s="135"/>
      <c r="EB60" s="135"/>
      <c r="EC60" s="135"/>
    </row>
    <row r="61" spans="1:133" x14ac:dyDescent="0.25">
      <c r="A61" s="82" t="s">
        <v>257</v>
      </c>
      <c r="B61" s="125" t="s">
        <v>154</v>
      </c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77">
        <v>-422.3</v>
      </c>
      <c r="BO61" s="77">
        <v>-302.89999999999998</v>
      </c>
      <c r="BP61" s="77">
        <v>-555.5</v>
      </c>
      <c r="BQ61" s="77">
        <v>-167.3</v>
      </c>
      <c r="BR61" s="77">
        <v>-790.8</v>
      </c>
      <c r="BS61" s="77">
        <v>-434.5</v>
      </c>
      <c r="BT61" s="77">
        <v>-686.8</v>
      </c>
      <c r="BU61" s="77">
        <v>-399.2</v>
      </c>
      <c r="BV61" s="77">
        <v>-602</v>
      </c>
      <c r="BW61" s="77">
        <v>-386.8</v>
      </c>
      <c r="BX61" s="77">
        <v>-574</v>
      </c>
      <c r="BY61" s="77">
        <v>-351.2</v>
      </c>
      <c r="BZ61" s="77">
        <v>-850.60000000000014</v>
      </c>
      <c r="CA61" s="77">
        <v>-533.20000000000005</v>
      </c>
      <c r="CB61" s="77">
        <v>-794.7</v>
      </c>
      <c r="CC61" s="77">
        <v>-559.80000000000018</v>
      </c>
      <c r="CD61" s="77">
        <v>-895.1</v>
      </c>
      <c r="CE61" s="77">
        <v>-600.20000000000005</v>
      </c>
      <c r="CF61" s="77">
        <v>-789.19999999999982</v>
      </c>
      <c r="CG61" s="77">
        <v>-622.90000000000009</v>
      </c>
      <c r="CH61" s="77">
        <v>-1254.5</v>
      </c>
      <c r="CI61" s="77">
        <v>-935.2</v>
      </c>
      <c r="CJ61" s="77">
        <v>-1199.7</v>
      </c>
      <c r="CK61" s="77">
        <v>-964.7</v>
      </c>
      <c r="CL61" s="77">
        <v>-915.2</v>
      </c>
      <c r="CM61" s="77">
        <v>-903.1</v>
      </c>
      <c r="CN61" s="77">
        <v>-1020.6</v>
      </c>
      <c r="CO61" s="77">
        <v>-612</v>
      </c>
      <c r="CP61" s="77">
        <v>-1087.28677324</v>
      </c>
      <c r="CQ61" s="77">
        <v>-990.47671787000036</v>
      </c>
      <c r="CR61" s="77">
        <v>-1192.00952975</v>
      </c>
      <c r="CS61" s="77">
        <v>-867.3779216600002</v>
      </c>
      <c r="CT61" s="77">
        <v>-1012.1033063300001</v>
      </c>
      <c r="CU61" s="77">
        <v>-802.81408579000004</v>
      </c>
      <c r="CV61" s="77">
        <v>-1129.2970152300002</v>
      </c>
      <c r="CW61" s="77">
        <v>-868.58680471999992</v>
      </c>
      <c r="CX61" s="77">
        <v>-1507.8526640399996</v>
      </c>
      <c r="CY61" s="77">
        <v>-866.45794132000015</v>
      </c>
      <c r="CZ61" s="77">
        <v>-1089.85541771</v>
      </c>
      <c r="DA61" s="77">
        <v>-766.64907847999996</v>
      </c>
      <c r="DB61" s="77">
        <v>-1110.8559010499998</v>
      </c>
      <c r="DC61" s="77">
        <v>-1344.9637835800002</v>
      </c>
      <c r="DD61" s="77">
        <v>-993.69108241999993</v>
      </c>
      <c r="DE61" s="77">
        <v>-1457.9839614900002</v>
      </c>
      <c r="DF61" s="77">
        <v>-1041.7314534</v>
      </c>
      <c r="DG61" s="77">
        <v>-107.49043451</v>
      </c>
      <c r="DH61" s="77">
        <v>-805.35414505000006</v>
      </c>
      <c r="DI61" s="77">
        <v>-447.97305082999998</v>
      </c>
      <c r="DJ61" s="77">
        <v>-1228.52042723</v>
      </c>
      <c r="DK61" s="77">
        <v>-1021.41294676</v>
      </c>
      <c r="DL61" s="77">
        <v>-1494.64678463</v>
      </c>
      <c r="DM61" s="77">
        <v>-1401.90585225</v>
      </c>
      <c r="DN61" s="77">
        <v>-1185.4557129700001</v>
      </c>
      <c r="DO61" s="77">
        <v>-821.13846764000004</v>
      </c>
      <c r="DP61" s="77">
        <v>-969.72272096000006</v>
      </c>
      <c r="DQ61" s="77">
        <v>-433.23011857999995</v>
      </c>
      <c r="DR61" s="135"/>
      <c r="DS61" s="135"/>
      <c r="DT61" s="135"/>
      <c r="DU61" s="135"/>
      <c r="DV61" s="135"/>
      <c r="DW61" s="135"/>
      <c r="DX61" s="135"/>
      <c r="DY61" s="135"/>
      <c r="DZ61" s="135"/>
      <c r="EA61" s="135"/>
      <c r="EB61" s="135"/>
      <c r="EC61" s="135"/>
    </row>
    <row r="62" spans="1:133" x14ac:dyDescent="0.25">
      <c r="A62" s="82" t="s">
        <v>258</v>
      </c>
      <c r="B62" s="114" t="s">
        <v>127</v>
      </c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77">
        <v>390.3</v>
      </c>
      <c r="BO62" s="77">
        <v>408.8</v>
      </c>
      <c r="BP62" s="77">
        <v>336.6</v>
      </c>
      <c r="BQ62" s="77">
        <v>323.10000000000002</v>
      </c>
      <c r="BR62" s="77">
        <v>382.2</v>
      </c>
      <c r="BS62" s="77">
        <v>337.1</v>
      </c>
      <c r="BT62" s="77">
        <v>338.4</v>
      </c>
      <c r="BU62" s="77">
        <v>377.4</v>
      </c>
      <c r="BV62" s="77">
        <v>480.9</v>
      </c>
      <c r="BW62" s="77">
        <v>409.3</v>
      </c>
      <c r="BX62" s="77">
        <v>422.6</v>
      </c>
      <c r="BY62" s="77">
        <v>480.2</v>
      </c>
      <c r="BZ62" s="77">
        <v>415.3</v>
      </c>
      <c r="CA62" s="77">
        <v>427.79999999999995</v>
      </c>
      <c r="CB62" s="77">
        <v>405.2</v>
      </c>
      <c r="CC62" s="77">
        <v>467.8</v>
      </c>
      <c r="CD62" s="77">
        <v>602.30000000000007</v>
      </c>
      <c r="CE62" s="77">
        <v>461.20000000000005</v>
      </c>
      <c r="CF62" s="77">
        <v>431.90000000000003</v>
      </c>
      <c r="CG62" s="77">
        <v>453.09999999999997</v>
      </c>
      <c r="CH62" s="77">
        <v>537.79999999999995</v>
      </c>
      <c r="CI62" s="77">
        <v>446.8</v>
      </c>
      <c r="CJ62" s="77">
        <v>443.3</v>
      </c>
      <c r="CK62" s="77">
        <v>495.2</v>
      </c>
      <c r="CL62" s="77">
        <v>505.7</v>
      </c>
      <c r="CM62" s="77">
        <v>381.8</v>
      </c>
      <c r="CN62" s="77">
        <v>443.9</v>
      </c>
      <c r="CO62" s="77">
        <v>455</v>
      </c>
      <c r="CP62" s="77">
        <v>565.58585937999999</v>
      </c>
      <c r="CQ62" s="77">
        <v>449.26182937999994</v>
      </c>
      <c r="CR62" s="77">
        <v>442.88291621000002</v>
      </c>
      <c r="CS62" s="77">
        <v>431.10069716999999</v>
      </c>
      <c r="CT62" s="77">
        <v>600.48204415999999</v>
      </c>
      <c r="CU62" s="77">
        <v>496.97781938999998</v>
      </c>
      <c r="CV62" s="77">
        <v>513.05151617000001</v>
      </c>
      <c r="CW62" s="77">
        <v>536.97162877000005</v>
      </c>
      <c r="CX62" s="77">
        <v>623.23237727000003</v>
      </c>
      <c r="CY62" s="77">
        <v>492.37728294000004</v>
      </c>
      <c r="CZ62" s="77">
        <v>534.70786868999994</v>
      </c>
      <c r="DA62" s="77">
        <v>608.23280648000002</v>
      </c>
      <c r="DB62" s="77">
        <v>585.59855792999997</v>
      </c>
      <c r="DC62" s="77">
        <v>448.76039829999996</v>
      </c>
      <c r="DD62" s="77">
        <v>573.70226830000001</v>
      </c>
      <c r="DE62" s="77">
        <v>404.84292115000005</v>
      </c>
      <c r="DF62" s="77">
        <v>524.06218020999995</v>
      </c>
      <c r="DG62" s="77">
        <v>348.36837200000002</v>
      </c>
      <c r="DH62" s="77">
        <v>288.40154508000001</v>
      </c>
      <c r="DI62" s="77">
        <v>264.41667991999998</v>
      </c>
      <c r="DJ62" s="77">
        <v>343.90110425</v>
      </c>
      <c r="DK62" s="77">
        <v>246.41996083000001</v>
      </c>
      <c r="DL62" s="77">
        <v>264.68978084999998</v>
      </c>
      <c r="DM62" s="77">
        <v>277.61335467999999</v>
      </c>
      <c r="DN62" s="77">
        <v>492.53746622999995</v>
      </c>
      <c r="DO62" s="77">
        <v>390.22917778999999</v>
      </c>
      <c r="DP62" s="77">
        <v>531.40182613000002</v>
      </c>
      <c r="DQ62" s="77">
        <v>688.98291614000004</v>
      </c>
      <c r="DR62" s="135"/>
      <c r="DS62" s="135"/>
      <c r="DT62" s="135"/>
      <c r="DU62" s="135"/>
      <c r="DV62" s="135"/>
      <c r="DW62" s="135"/>
      <c r="DX62" s="135"/>
      <c r="DY62" s="135"/>
      <c r="DZ62" s="135"/>
      <c r="EA62" s="135"/>
      <c r="EB62" s="135"/>
      <c r="EC62" s="135"/>
    </row>
    <row r="63" spans="1:133" ht="15" customHeight="1" x14ac:dyDescent="0.25">
      <c r="A63" s="82" t="s">
        <v>259</v>
      </c>
      <c r="B63" s="114" t="s">
        <v>128</v>
      </c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77">
        <v>812.6</v>
      </c>
      <c r="BO63" s="77">
        <v>711.7</v>
      </c>
      <c r="BP63" s="77">
        <v>892.1</v>
      </c>
      <c r="BQ63" s="77">
        <v>490.4</v>
      </c>
      <c r="BR63" s="77">
        <v>1173</v>
      </c>
      <c r="BS63" s="77">
        <v>771.6</v>
      </c>
      <c r="BT63" s="77">
        <v>1025.2</v>
      </c>
      <c r="BU63" s="77">
        <v>776.6</v>
      </c>
      <c r="BV63" s="77">
        <v>1082.9000000000001</v>
      </c>
      <c r="BW63" s="77">
        <v>796.1</v>
      </c>
      <c r="BX63" s="77">
        <v>996.6</v>
      </c>
      <c r="BY63" s="77">
        <v>831.4</v>
      </c>
      <c r="BZ63" s="77">
        <v>1265.9000000000001</v>
      </c>
      <c r="CA63" s="77">
        <v>961</v>
      </c>
      <c r="CB63" s="77">
        <v>1199.9000000000001</v>
      </c>
      <c r="CC63" s="77">
        <v>1027.6000000000001</v>
      </c>
      <c r="CD63" s="77">
        <v>1497.4</v>
      </c>
      <c r="CE63" s="77">
        <v>1061.4000000000001</v>
      </c>
      <c r="CF63" s="77">
        <v>1221.0999999999999</v>
      </c>
      <c r="CG63" s="77">
        <v>1076</v>
      </c>
      <c r="CH63" s="77">
        <v>1792.3</v>
      </c>
      <c r="CI63" s="77">
        <v>1382</v>
      </c>
      <c r="CJ63" s="77">
        <v>1643</v>
      </c>
      <c r="CK63" s="77">
        <v>1459.9</v>
      </c>
      <c r="CL63" s="77">
        <v>1420.9</v>
      </c>
      <c r="CM63" s="77">
        <v>1284.9000000000001</v>
      </c>
      <c r="CN63" s="77">
        <v>1464.5</v>
      </c>
      <c r="CO63" s="77">
        <v>1067</v>
      </c>
      <c r="CP63" s="77">
        <v>1652.8726326199999</v>
      </c>
      <c r="CQ63" s="77">
        <v>1439.7385472500002</v>
      </c>
      <c r="CR63" s="77">
        <v>1634.89244596</v>
      </c>
      <c r="CS63" s="77">
        <v>1298.4786188300002</v>
      </c>
      <c r="CT63" s="77">
        <v>1612.5853504900001</v>
      </c>
      <c r="CU63" s="77">
        <v>1299.79190518</v>
      </c>
      <c r="CV63" s="77">
        <v>1642.3485314000002</v>
      </c>
      <c r="CW63" s="77">
        <v>1405.55843349</v>
      </c>
      <c r="CX63" s="77">
        <v>2131.0850413099997</v>
      </c>
      <c r="CY63" s="77">
        <v>1358.8352242600001</v>
      </c>
      <c r="CZ63" s="77">
        <v>1624.5632863999999</v>
      </c>
      <c r="DA63" s="77">
        <v>1374.88188496</v>
      </c>
      <c r="DB63" s="77">
        <v>1696.4544589799998</v>
      </c>
      <c r="DC63" s="77">
        <v>1793.7241818800001</v>
      </c>
      <c r="DD63" s="77">
        <v>1567.3933507199999</v>
      </c>
      <c r="DE63" s="77">
        <v>1862.8268826400001</v>
      </c>
      <c r="DF63" s="77">
        <v>1565.7936336099999</v>
      </c>
      <c r="DG63" s="77">
        <v>455.85880651000002</v>
      </c>
      <c r="DH63" s="77">
        <v>1093.7556901299999</v>
      </c>
      <c r="DI63" s="77">
        <v>712.38973075000001</v>
      </c>
      <c r="DJ63" s="77">
        <v>1572.4215314800001</v>
      </c>
      <c r="DK63" s="77">
        <v>1267.8329075900001</v>
      </c>
      <c r="DL63" s="77">
        <v>1759.33656548</v>
      </c>
      <c r="DM63" s="77">
        <v>1679.5192069300001</v>
      </c>
      <c r="DN63" s="77">
        <v>1677.9931792000002</v>
      </c>
      <c r="DO63" s="77">
        <v>1211.36764543</v>
      </c>
      <c r="DP63" s="77">
        <v>1501.1245470900001</v>
      </c>
      <c r="DQ63" s="77">
        <v>1122.21303472</v>
      </c>
      <c r="DR63" s="135"/>
      <c r="DS63" s="135"/>
      <c r="DT63" s="135"/>
      <c r="DU63" s="135"/>
      <c r="DV63" s="135"/>
      <c r="DW63" s="135"/>
      <c r="DX63" s="135"/>
      <c r="DY63" s="135"/>
      <c r="DZ63" s="135"/>
      <c r="EA63" s="135"/>
      <c r="EB63" s="135"/>
      <c r="EC63" s="135"/>
    </row>
    <row r="64" spans="1:133" ht="15" customHeight="1" x14ac:dyDescent="0.25">
      <c r="A64" s="82" t="s">
        <v>260</v>
      </c>
      <c r="B64" s="115" t="s">
        <v>155</v>
      </c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77">
        <v>2</v>
      </c>
      <c r="BO64" s="77">
        <v>2.8</v>
      </c>
      <c r="BP64" s="77">
        <v>2.2999999999999998</v>
      </c>
      <c r="BQ64" s="77">
        <v>2.2999999999999998</v>
      </c>
      <c r="BR64" s="77">
        <v>2.4</v>
      </c>
      <c r="BS64" s="77">
        <v>2.6</v>
      </c>
      <c r="BT64" s="77">
        <v>2.5</v>
      </c>
      <c r="BU64" s="77">
        <v>2.5</v>
      </c>
      <c r="BV64" s="77">
        <v>4.7</v>
      </c>
      <c r="BW64" s="77">
        <v>4.7</v>
      </c>
      <c r="BX64" s="77">
        <v>5</v>
      </c>
      <c r="BY64" s="77">
        <v>9.3000000000000007</v>
      </c>
      <c r="BZ64" s="77">
        <v>9.2000000000000011</v>
      </c>
      <c r="CA64" s="77">
        <v>11.4</v>
      </c>
      <c r="CB64" s="77">
        <v>4.4000000000000004</v>
      </c>
      <c r="CC64" s="77">
        <v>4.8</v>
      </c>
      <c r="CD64" s="77">
        <v>9.5</v>
      </c>
      <c r="CE64" s="77">
        <v>9.6</v>
      </c>
      <c r="CF64" s="77">
        <v>8.8000000000000007</v>
      </c>
      <c r="CG64" s="77">
        <v>9.5</v>
      </c>
      <c r="CH64" s="77">
        <v>44.2</v>
      </c>
      <c r="CI64" s="77">
        <v>20.5</v>
      </c>
      <c r="CJ64" s="77">
        <v>19.8</v>
      </c>
      <c r="CK64" s="77">
        <v>20</v>
      </c>
      <c r="CL64" s="77">
        <v>38.5</v>
      </c>
      <c r="CM64" s="77">
        <v>14.8</v>
      </c>
      <c r="CN64" s="77">
        <v>14.6</v>
      </c>
      <c r="CO64" s="77">
        <v>13.6</v>
      </c>
      <c r="CP64" s="77">
        <v>38.051900000000003</v>
      </c>
      <c r="CQ64" s="77">
        <v>13.611700000000001</v>
      </c>
      <c r="CR64" s="77">
        <v>12.7121</v>
      </c>
      <c r="CS64" s="77">
        <v>12.0566</v>
      </c>
      <c r="CT64" s="77">
        <v>39.1098</v>
      </c>
      <c r="CU64" s="77">
        <v>17.829000000000001</v>
      </c>
      <c r="CV64" s="77">
        <v>16.632100000000001</v>
      </c>
      <c r="CW64" s="77">
        <v>16.036000000000001</v>
      </c>
      <c r="CX64" s="77">
        <v>36.26936328</v>
      </c>
      <c r="CY64" s="77">
        <v>15.638794790000002</v>
      </c>
      <c r="CZ64" s="77">
        <v>15.280624530000001</v>
      </c>
      <c r="DA64" s="77">
        <v>13.935293010000001</v>
      </c>
      <c r="DB64" s="77">
        <v>38.906362999999999</v>
      </c>
      <c r="DC64" s="77">
        <v>16.65691</v>
      </c>
      <c r="DD64" s="77">
        <v>16.202866</v>
      </c>
      <c r="DE64" s="77">
        <v>15.93915887</v>
      </c>
      <c r="DF64" s="77">
        <v>22.59889905</v>
      </c>
      <c r="DG64" s="77">
        <v>9.6500383299999992</v>
      </c>
      <c r="DH64" s="77">
        <v>12.01933678</v>
      </c>
      <c r="DI64" s="77">
        <v>13.1989623</v>
      </c>
      <c r="DJ64" s="77">
        <v>19.421159459999998</v>
      </c>
      <c r="DK64" s="77">
        <v>9.7704179700000005</v>
      </c>
      <c r="DL64" s="77">
        <v>12.18291213</v>
      </c>
      <c r="DM64" s="77">
        <v>13.6006286</v>
      </c>
      <c r="DN64" s="77">
        <v>20.885362870000002</v>
      </c>
      <c r="DO64" s="77">
        <v>9.7810773300000005</v>
      </c>
      <c r="DP64" s="77">
        <v>12.348916280000001</v>
      </c>
      <c r="DQ64" s="77">
        <v>13.842491069999999</v>
      </c>
      <c r="DR64" s="135"/>
      <c r="DS64" s="135"/>
      <c r="DT64" s="135"/>
      <c r="DU64" s="135"/>
      <c r="DV64" s="135"/>
      <c r="DW64" s="135"/>
      <c r="DX64" s="135"/>
      <c r="DY64" s="135"/>
      <c r="DZ64" s="135"/>
      <c r="EA64" s="135"/>
      <c r="EB64" s="135"/>
      <c r="EC64" s="135"/>
    </row>
    <row r="65" spans="1:133" ht="15" customHeight="1" x14ac:dyDescent="0.25">
      <c r="A65" s="82" t="s">
        <v>261</v>
      </c>
      <c r="B65" s="115" t="s">
        <v>156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77">
        <v>0</v>
      </c>
      <c r="BO65" s="77">
        <v>0</v>
      </c>
      <c r="BP65" s="77">
        <v>0</v>
      </c>
      <c r="BQ65" s="77">
        <v>0</v>
      </c>
      <c r="BR65" s="77">
        <v>0</v>
      </c>
      <c r="BS65" s="77">
        <v>0</v>
      </c>
      <c r="BT65" s="77">
        <v>0</v>
      </c>
      <c r="BU65" s="77">
        <v>0</v>
      </c>
      <c r="BV65" s="77">
        <v>0</v>
      </c>
      <c r="BW65" s="77">
        <v>0</v>
      </c>
      <c r="BX65" s="77">
        <v>0</v>
      </c>
      <c r="BY65" s="77">
        <v>0</v>
      </c>
      <c r="BZ65" s="77">
        <v>0</v>
      </c>
      <c r="CA65" s="77">
        <v>0</v>
      </c>
      <c r="CB65" s="77">
        <v>0</v>
      </c>
      <c r="CC65" s="77">
        <v>0</v>
      </c>
      <c r="CD65" s="77">
        <v>0</v>
      </c>
      <c r="CE65" s="77">
        <v>0</v>
      </c>
      <c r="CF65" s="77">
        <v>0</v>
      </c>
      <c r="CG65" s="77">
        <v>0</v>
      </c>
      <c r="CH65" s="77">
        <v>1</v>
      </c>
      <c r="CI65" s="77">
        <v>0.4</v>
      </c>
      <c r="CJ65" s="77">
        <v>0.5</v>
      </c>
      <c r="CK65" s="77">
        <v>0.5</v>
      </c>
      <c r="CL65" s="77">
        <v>1</v>
      </c>
      <c r="CM65" s="77">
        <v>0.5</v>
      </c>
      <c r="CN65" s="77">
        <v>0.5</v>
      </c>
      <c r="CO65" s="77">
        <v>0.5</v>
      </c>
      <c r="CP65" s="77">
        <v>1</v>
      </c>
      <c r="CQ65" s="77">
        <v>0.45</v>
      </c>
      <c r="CR65" s="77">
        <v>0.40100000000000002</v>
      </c>
      <c r="CS65" s="77">
        <v>0.40100000000000002</v>
      </c>
      <c r="CT65" s="77">
        <v>3</v>
      </c>
      <c r="CU65" s="77">
        <v>1</v>
      </c>
      <c r="CV65" s="77">
        <v>0.40100000000000002</v>
      </c>
      <c r="CW65" s="77">
        <v>0.5</v>
      </c>
      <c r="CX65" s="77">
        <v>0.7</v>
      </c>
      <c r="CY65" s="77">
        <v>1.0449999999999999</v>
      </c>
      <c r="CZ65" s="77">
        <v>0.48</v>
      </c>
      <c r="DA65" s="77">
        <v>0.5</v>
      </c>
      <c r="DB65" s="77">
        <v>0.57999999999999996</v>
      </c>
      <c r="DC65" s="77">
        <v>1.145</v>
      </c>
      <c r="DD65" s="77">
        <v>0.56599999999999995</v>
      </c>
      <c r="DE65" s="77">
        <v>0.72</v>
      </c>
      <c r="DF65" s="77">
        <v>0.48563000000000001</v>
      </c>
      <c r="DG65" s="77">
        <v>0.94499999999999995</v>
      </c>
      <c r="DH65" s="77">
        <v>0.42359999999999998</v>
      </c>
      <c r="DI65" s="77">
        <v>0.69779999999999998</v>
      </c>
      <c r="DJ65" s="77">
        <v>0.35525000000000001</v>
      </c>
      <c r="DK65" s="77">
        <v>1.0449999999999999</v>
      </c>
      <c r="DL65" s="77">
        <v>0.443554</v>
      </c>
      <c r="DM65" s="77">
        <v>0.70889999999999997</v>
      </c>
      <c r="DN65" s="77">
        <v>0.35525000000000001</v>
      </c>
      <c r="DO65" s="77">
        <v>1.0158700000000001</v>
      </c>
      <c r="DP65" s="77">
        <v>0.43357699999999999</v>
      </c>
      <c r="DQ65" s="77">
        <v>0.70889999999999997</v>
      </c>
      <c r="DR65" s="135"/>
      <c r="DS65" s="135"/>
      <c r="DT65" s="135"/>
      <c r="DU65" s="135"/>
      <c r="DV65" s="135"/>
      <c r="DW65" s="135"/>
      <c r="DX65" s="135"/>
      <c r="DY65" s="135"/>
      <c r="DZ65" s="135"/>
      <c r="EA65" s="135"/>
      <c r="EB65" s="135"/>
      <c r="EC65" s="135"/>
    </row>
    <row r="66" spans="1:133" ht="15" customHeight="1" x14ac:dyDescent="0.25">
      <c r="A66" s="82" t="s">
        <v>262</v>
      </c>
      <c r="B66" s="115" t="s">
        <v>157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77">
        <v>388.3</v>
      </c>
      <c r="BO66" s="77">
        <v>406</v>
      </c>
      <c r="BP66" s="77">
        <v>334.3</v>
      </c>
      <c r="BQ66" s="77">
        <v>320.8</v>
      </c>
      <c r="BR66" s="77">
        <v>379.8</v>
      </c>
      <c r="BS66" s="77">
        <v>334.5</v>
      </c>
      <c r="BT66" s="77">
        <v>335.9</v>
      </c>
      <c r="BU66" s="77">
        <v>374.9</v>
      </c>
      <c r="BV66" s="77">
        <v>476.2</v>
      </c>
      <c r="BW66" s="77">
        <v>404.6</v>
      </c>
      <c r="BX66" s="77">
        <v>417.6</v>
      </c>
      <c r="BY66" s="77">
        <v>470.9</v>
      </c>
      <c r="BZ66" s="77">
        <v>406.1</v>
      </c>
      <c r="CA66" s="77">
        <v>416.4</v>
      </c>
      <c r="CB66" s="77">
        <v>400.8</v>
      </c>
      <c r="CC66" s="77">
        <v>463</v>
      </c>
      <c r="CD66" s="77">
        <v>592.80000000000007</v>
      </c>
      <c r="CE66" s="77">
        <v>451.6</v>
      </c>
      <c r="CF66" s="77">
        <v>423.1</v>
      </c>
      <c r="CG66" s="77">
        <v>443.59999999999997</v>
      </c>
      <c r="CH66" s="77">
        <v>493.6</v>
      </c>
      <c r="CI66" s="77">
        <v>426.3</v>
      </c>
      <c r="CJ66" s="77">
        <v>423.5</v>
      </c>
      <c r="CK66" s="77">
        <v>475.2</v>
      </c>
      <c r="CL66" s="77">
        <v>467.2</v>
      </c>
      <c r="CM66" s="77">
        <v>367</v>
      </c>
      <c r="CN66" s="77">
        <v>429.3</v>
      </c>
      <c r="CO66" s="77">
        <v>441.4</v>
      </c>
      <c r="CP66" s="77">
        <v>527.53395937999994</v>
      </c>
      <c r="CQ66" s="77">
        <v>435.65012937999995</v>
      </c>
      <c r="CR66" s="77">
        <v>430.17081621</v>
      </c>
      <c r="CS66" s="77">
        <v>419.04409716999999</v>
      </c>
      <c r="CT66" s="77">
        <v>561.37224416000004</v>
      </c>
      <c r="CU66" s="77">
        <v>479.14881938999997</v>
      </c>
      <c r="CV66" s="77">
        <v>496.41941616999998</v>
      </c>
      <c r="CW66" s="77">
        <v>520.93562876999999</v>
      </c>
      <c r="CX66" s="77">
        <v>586.96301399000004</v>
      </c>
      <c r="CY66" s="77">
        <v>476.73848815000002</v>
      </c>
      <c r="CZ66" s="77">
        <v>519.42724415999999</v>
      </c>
      <c r="DA66" s="77">
        <v>594.29751347000001</v>
      </c>
      <c r="DB66" s="77">
        <v>546.69219493000003</v>
      </c>
      <c r="DC66" s="77">
        <v>432.10348829999998</v>
      </c>
      <c r="DD66" s="77">
        <v>557.49940230000004</v>
      </c>
      <c r="DE66" s="77">
        <v>388.90376228000002</v>
      </c>
      <c r="DF66" s="77">
        <v>501.46328116000001</v>
      </c>
      <c r="DG66" s="77">
        <v>338.71833366999999</v>
      </c>
      <c r="DH66" s="77">
        <v>276.3822083</v>
      </c>
      <c r="DI66" s="77">
        <v>251.21771762</v>
      </c>
      <c r="DJ66" s="77">
        <v>324.47994478999999</v>
      </c>
      <c r="DK66" s="77">
        <v>236.64954286</v>
      </c>
      <c r="DL66" s="77">
        <v>252.50686872</v>
      </c>
      <c r="DM66" s="77">
        <v>264.01272607999999</v>
      </c>
      <c r="DN66" s="77">
        <v>471.65210335999996</v>
      </c>
      <c r="DO66" s="77">
        <v>380.44810045999998</v>
      </c>
      <c r="DP66" s="77">
        <v>519.05290984999999</v>
      </c>
      <c r="DQ66" s="77">
        <v>675.14042506999999</v>
      </c>
      <c r="DR66" s="135"/>
      <c r="DS66" s="135"/>
      <c r="DT66" s="135"/>
      <c r="DU66" s="135"/>
      <c r="DV66" s="135"/>
      <c r="DW66" s="135"/>
      <c r="DX66" s="135"/>
      <c r="DY66" s="135"/>
      <c r="DZ66" s="135"/>
      <c r="EA66" s="135"/>
      <c r="EB66" s="135"/>
      <c r="EC66" s="135"/>
    </row>
    <row r="67" spans="1:133" ht="15" customHeight="1" x14ac:dyDescent="0.25">
      <c r="A67" s="82" t="s">
        <v>263</v>
      </c>
      <c r="B67" s="116" t="s">
        <v>158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77">
        <v>0</v>
      </c>
      <c r="BO67" s="77">
        <v>0</v>
      </c>
      <c r="BP67" s="77">
        <v>0</v>
      </c>
      <c r="BQ67" s="77">
        <v>0</v>
      </c>
      <c r="BR67" s="77">
        <v>89.5</v>
      </c>
      <c r="BS67" s="77">
        <v>46.8</v>
      </c>
      <c r="BT67" s="77">
        <v>36</v>
      </c>
      <c r="BU67" s="77">
        <v>40.799999999999997</v>
      </c>
      <c r="BV67" s="77">
        <v>139.4</v>
      </c>
      <c r="BW67" s="77">
        <v>64.3</v>
      </c>
      <c r="BX67" s="77">
        <v>61.5</v>
      </c>
      <c r="BY67" s="77">
        <v>76.400000000000006</v>
      </c>
      <c r="BZ67" s="77">
        <v>69.7</v>
      </c>
      <c r="CA67" s="77">
        <v>73.3</v>
      </c>
      <c r="CB67" s="77">
        <v>67</v>
      </c>
      <c r="CC67" s="77">
        <v>115</v>
      </c>
      <c r="CD67" s="77">
        <v>231.10000000000002</v>
      </c>
      <c r="CE67" s="77">
        <v>85.4</v>
      </c>
      <c r="CF67" s="77">
        <v>74.7</v>
      </c>
      <c r="CG67" s="77">
        <v>105.60000000000001</v>
      </c>
      <c r="CH67" s="77">
        <v>178.5</v>
      </c>
      <c r="CI67" s="77">
        <v>82.7</v>
      </c>
      <c r="CJ67" s="77">
        <v>68.400000000000006</v>
      </c>
      <c r="CK67" s="77">
        <v>102.7</v>
      </c>
      <c r="CL67" s="77">
        <v>103.1</v>
      </c>
      <c r="CM67" s="77">
        <v>33.799999999999997</v>
      </c>
      <c r="CN67" s="77">
        <v>74.7</v>
      </c>
      <c r="CO67" s="77">
        <v>112.3</v>
      </c>
      <c r="CP67" s="77">
        <v>165.46225985999999</v>
      </c>
      <c r="CQ67" s="77">
        <v>92.750984709999997</v>
      </c>
      <c r="CR67" s="77">
        <v>77.65814121999999</v>
      </c>
      <c r="CS67" s="77">
        <v>89.390752169999999</v>
      </c>
      <c r="CT67" s="77">
        <v>189.06154999</v>
      </c>
      <c r="CU67" s="77">
        <v>105.41427229</v>
      </c>
      <c r="CV67" s="77">
        <v>94.338935399999997</v>
      </c>
      <c r="CW67" s="77">
        <v>146.825389</v>
      </c>
      <c r="CX67" s="77">
        <v>173.89483246999998</v>
      </c>
      <c r="CY67" s="77">
        <v>97.907644140000002</v>
      </c>
      <c r="CZ67" s="77">
        <v>102.37231188000001</v>
      </c>
      <c r="DA67" s="77">
        <v>168.40558065000002</v>
      </c>
      <c r="DB67" s="77">
        <v>97.790752139999995</v>
      </c>
      <c r="DC67" s="77">
        <v>2.6004542900000001</v>
      </c>
      <c r="DD67" s="77">
        <v>134.21102708000001</v>
      </c>
      <c r="DE67" s="77">
        <v>1.06675118</v>
      </c>
      <c r="DF67" s="77">
        <v>111.01876786</v>
      </c>
      <c r="DG67" s="77">
        <v>29.277541159999998</v>
      </c>
      <c r="DH67" s="77">
        <v>0.54631956999999998</v>
      </c>
      <c r="DI67" s="77">
        <v>-1.7687570500000001</v>
      </c>
      <c r="DJ67" s="77">
        <v>68.765682130000002</v>
      </c>
      <c r="DK67" s="77">
        <v>0.21396345999999999</v>
      </c>
      <c r="DL67" s="77">
        <v>7.1904972899999997</v>
      </c>
      <c r="DM67" s="77">
        <v>11.15039898</v>
      </c>
      <c r="DN67" s="77">
        <v>153.65298171999999</v>
      </c>
      <c r="DO67" s="77">
        <v>0.12124707000000001</v>
      </c>
      <c r="DP67" s="77">
        <v>0.13070716999999998</v>
      </c>
      <c r="DQ67" s="77">
        <v>0.65837144999999997</v>
      </c>
      <c r="DR67" s="135"/>
      <c r="DS67" s="135"/>
      <c r="DT67" s="135"/>
      <c r="DU67" s="135"/>
      <c r="DV67" s="135"/>
      <c r="DW67" s="135"/>
      <c r="DX67" s="135"/>
      <c r="DY67" s="135"/>
      <c r="DZ67" s="135"/>
      <c r="EA67" s="135"/>
      <c r="EB67" s="135"/>
      <c r="EC67" s="135"/>
    </row>
    <row r="68" spans="1:133" ht="15" customHeight="1" x14ac:dyDescent="0.25">
      <c r="A68" s="82" t="s">
        <v>264</v>
      </c>
      <c r="B68" s="117" t="s">
        <v>159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77">
        <v>0</v>
      </c>
      <c r="BO68" s="77">
        <v>0</v>
      </c>
      <c r="BP68" s="77">
        <v>0</v>
      </c>
      <c r="BQ68" s="77">
        <v>0</v>
      </c>
      <c r="BR68" s="77">
        <v>89.5</v>
      </c>
      <c r="BS68" s="77">
        <v>46.8</v>
      </c>
      <c r="BT68" s="77">
        <v>36</v>
      </c>
      <c r="BU68" s="77">
        <v>40.799999999999997</v>
      </c>
      <c r="BV68" s="77">
        <v>139.4</v>
      </c>
      <c r="BW68" s="77">
        <v>64.3</v>
      </c>
      <c r="BX68" s="77">
        <v>61.5</v>
      </c>
      <c r="BY68" s="77">
        <v>76.400000000000006</v>
      </c>
      <c r="BZ68" s="77">
        <v>69.7</v>
      </c>
      <c r="CA68" s="77">
        <v>73.3</v>
      </c>
      <c r="CB68" s="77">
        <v>67</v>
      </c>
      <c r="CC68" s="77">
        <v>115</v>
      </c>
      <c r="CD68" s="77">
        <v>231.10000000000002</v>
      </c>
      <c r="CE68" s="77">
        <v>85.4</v>
      </c>
      <c r="CF68" s="77">
        <v>74.7</v>
      </c>
      <c r="CG68" s="77">
        <v>105.60000000000001</v>
      </c>
      <c r="CH68" s="77">
        <v>178.5</v>
      </c>
      <c r="CI68" s="77">
        <v>82.7</v>
      </c>
      <c r="CJ68" s="77">
        <v>68.400000000000006</v>
      </c>
      <c r="CK68" s="77">
        <v>102.7</v>
      </c>
      <c r="CL68" s="77">
        <v>103.1</v>
      </c>
      <c r="CM68" s="77">
        <v>33.799999999999997</v>
      </c>
      <c r="CN68" s="77">
        <v>74.7</v>
      </c>
      <c r="CO68" s="77">
        <v>112.3</v>
      </c>
      <c r="CP68" s="77">
        <v>165.46225985999999</v>
      </c>
      <c r="CQ68" s="77">
        <v>92.750984709999997</v>
      </c>
      <c r="CR68" s="77">
        <v>77.65814121999999</v>
      </c>
      <c r="CS68" s="77">
        <v>89.390752169999999</v>
      </c>
      <c r="CT68" s="77">
        <v>189.06154999</v>
      </c>
      <c r="CU68" s="77">
        <v>105.41427229</v>
      </c>
      <c r="CV68" s="77">
        <v>94.338935399999997</v>
      </c>
      <c r="CW68" s="77">
        <v>146.825389</v>
      </c>
      <c r="CX68" s="77">
        <v>173.89483246999998</v>
      </c>
      <c r="CY68" s="77">
        <v>97.907644140000002</v>
      </c>
      <c r="CZ68" s="77">
        <v>102.37231188000001</v>
      </c>
      <c r="DA68" s="77">
        <v>168.40558065000002</v>
      </c>
      <c r="DB68" s="77">
        <v>97.790752139999995</v>
      </c>
      <c r="DC68" s="77">
        <v>2.6004542900000001</v>
      </c>
      <c r="DD68" s="77">
        <v>134.21102708000001</v>
      </c>
      <c r="DE68" s="77">
        <v>1.06675118</v>
      </c>
      <c r="DF68" s="77">
        <v>111.01876786</v>
      </c>
      <c r="DG68" s="77">
        <v>29.277541159999998</v>
      </c>
      <c r="DH68" s="77">
        <v>0.54631956999999998</v>
      </c>
      <c r="DI68" s="77">
        <v>-1.7687570500000001</v>
      </c>
      <c r="DJ68" s="77">
        <v>68.765682130000002</v>
      </c>
      <c r="DK68" s="77">
        <v>0.21396345999999999</v>
      </c>
      <c r="DL68" s="77">
        <v>7.1904972899999997</v>
      </c>
      <c r="DM68" s="77">
        <v>11.15039898</v>
      </c>
      <c r="DN68" s="77">
        <v>153.65298171999999</v>
      </c>
      <c r="DO68" s="77">
        <v>0.12124707000000001</v>
      </c>
      <c r="DP68" s="77">
        <v>0.13070716999999998</v>
      </c>
      <c r="DQ68" s="77">
        <v>0.65837144999999997</v>
      </c>
      <c r="DR68" s="135"/>
      <c r="DS68" s="135"/>
      <c r="DT68" s="135"/>
      <c r="DU68" s="135"/>
      <c r="DV68" s="135"/>
      <c r="DW68" s="135"/>
      <c r="DX68" s="135"/>
      <c r="DY68" s="135"/>
      <c r="DZ68" s="135"/>
      <c r="EA68" s="135"/>
      <c r="EB68" s="135"/>
      <c r="EC68" s="135"/>
    </row>
    <row r="69" spans="1:133" ht="15" customHeight="1" x14ac:dyDescent="0.25">
      <c r="A69" s="82" t="s">
        <v>265</v>
      </c>
      <c r="B69" s="119" t="s">
        <v>160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77">
        <v>0</v>
      </c>
      <c r="BO69" s="77">
        <v>0</v>
      </c>
      <c r="BP69" s="77">
        <v>0</v>
      </c>
      <c r="BQ69" s="77">
        <v>0</v>
      </c>
      <c r="BR69" s="77">
        <v>89.5</v>
      </c>
      <c r="BS69" s="77">
        <v>46.8</v>
      </c>
      <c r="BT69" s="77">
        <v>36</v>
      </c>
      <c r="BU69" s="77">
        <v>40.799999999999997</v>
      </c>
      <c r="BV69" s="77">
        <v>139.4</v>
      </c>
      <c r="BW69" s="77">
        <v>64.3</v>
      </c>
      <c r="BX69" s="77">
        <v>61.5</v>
      </c>
      <c r="BY69" s="77">
        <v>76.400000000000006</v>
      </c>
      <c r="BZ69" s="77">
        <v>69.7</v>
      </c>
      <c r="CA69" s="77">
        <v>73.3</v>
      </c>
      <c r="CB69" s="77">
        <v>67</v>
      </c>
      <c r="CC69" s="77">
        <v>115</v>
      </c>
      <c r="CD69" s="77">
        <v>231.10000000000002</v>
      </c>
      <c r="CE69" s="77">
        <v>85.4</v>
      </c>
      <c r="CF69" s="77">
        <v>74.7</v>
      </c>
      <c r="CG69" s="77">
        <v>105.60000000000001</v>
      </c>
      <c r="CH69" s="77">
        <v>178.5</v>
      </c>
      <c r="CI69" s="77">
        <v>82.7</v>
      </c>
      <c r="CJ69" s="77">
        <v>68.400000000000006</v>
      </c>
      <c r="CK69" s="77">
        <v>102.7</v>
      </c>
      <c r="CL69" s="77">
        <v>103.1</v>
      </c>
      <c r="CM69" s="77">
        <v>33.799999999999997</v>
      </c>
      <c r="CN69" s="77">
        <v>74.7</v>
      </c>
      <c r="CO69" s="77">
        <v>112.3</v>
      </c>
      <c r="CP69" s="77">
        <v>165.46225985999999</v>
      </c>
      <c r="CQ69" s="77">
        <v>92.750984709999997</v>
      </c>
      <c r="CR69" s="77">
        <v>77.65814121999999</v>
      </c>
      <c r="CS69" s="77">
        <v>89.390752169999999</v>
      </c>
      <c r="CT69" s="77">
        <v>189.06154999</v>
      </c>
      <c r="CU69" s="77">
        <v>105.41427229</v>
      </c>
      <c r="CV69" s="77">
        <v>94.338935399999997</v>
      </c>
      <c r="CW69" s="77">
        <v>146.825389</v>
      </c>
      <c r="CX69" s="77">
        <v>173.89483246999998</v>
      </c>
      <c r="CY69" s="77">
        <v>97.907644140000002</v>
      </c>
      <c r="CZ69" s="77">
        <v>102.37231188000001</v>
      </c>
      <c r="DA69" s="77">
        <v>168.40558065000002</v>
      </c>
      <c r="DB69" s="77">
        <v>97.790752139999995</v>
      </c>
      <c r="DC69" s="77">
        <v>2.6004542900000001</v>
      </c>
      <c r="DD69" s="77">
        <v>134.21102708000001</v>
      </c>
      <c r="DE69" s="77">
        <v>1.06675118</v>
      </c>
      <c r="DF69" s="77">
        <v>111.01876786</v>
      </c>
      <c r="DG69" s="77">
        <v>29.277541159999998</v>
      </c>
      <c r="DH69" s="77">
        <v>0.54631956999999998</v>
      </c>
      <c r="DI69" s="77">
        <v>-1.7687570500000001</v>
      </c>
      <c r="DJ69" s="77">
        <v>68.765682130000002</v>
      </c>
      <c r="DK69" s="77">
        <v>0.21396345999999999</v>
      </c>
      <c r="DL69" s="77">
        <v>7.1904972899999997</v>
      </c>
      <c r="DM69" s="77">
        <v>11.15039898</v>
      </c>
      <c r="DN69" s="77">
        <v>153.65298171999999</v>
      </c>
      <c r="DO69" s="77">
        <v>0.12124707000000001</v>
      </c>
      <c r="DP69" s="77">
        <v>0.13070716999999998</v>
      </c>
      <c r="DQ69" s="77">
        <v>0.65837144999999997</v>
      </c>
      <c r="DR69" s="135"/>
      <c r="DS69" s="135"/>
      <c r="DT69" s="135"/>
      <c r="DU69" s="135"/>
      <c r="DV69" s="135"/>
      <c r="DW69" s="135"/>
      <c r="DX69" s="135"/>
      <c r="DY69" s="135"/>
      <c r="DZ69" s="135"/>
      <c r="EA69" s="135"/>
      <c r="EB69" s="135"/>
      <c r="EC69" s="135"/>
    </row>
    <row r="70" spans="1:133" ht="15" customHeight="1" x14ac:dyDescent="0.25">
      <c r="A70" s="82" t="s">
        <v>266</v>
      </c>
      <c r="B70" s="119" t="s">
        <v>161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77">
        <v>0</v>
      </c>
      <c r="BO70" s="77">
        <v>0</v>
      </c>
      <c r="BP70" s="77">
        <v>0</v>
      </c>
      <c r="BQ70" s="77">
        <v>0</v>
      </c>
      <c r="BR70" s="77">
        <v>0</v>
      </c>
      <c r="BS70" s="77">
        <v>0</v>
      </c>
      <c r="BT70" s="77">
        <v>0</v>
      </c>
      <c r="BU70" s="77">
        <v>0</v>
      </c>
      <c r="BV70" s="77">
        <v>0</v>
      </c>
      <c r="BW70" s="77">
        <v>0</v>
      </c>
      <c r="BX70" s="77">
        <v>0</v>
      </c>
      <c r="BY70" s="77">
        <v>0</v>
      </c>
      <c r="BZ70" s="77">
        <v>0</v>
      </c>
      <c r="CA70" s="77">
        <v>0</v>
      </c>
      <c r="CB70" s="77">
        <v>0</v>
      </c>
      <c r="CC70" s="77">
        <v>0</v>
      </c>
      <c r="CD70" s="77">
        <v>0</v>
      </c>
      <c r="CE70" s="77">
        <v>0</v>
      </c>
      <c r="CF70" s="77">
        <v>0</v>
      </c>
      <c r="CG70" s="77">
        <v>0</v>
      </c>
      <c r="CH70" s="77">
        <v>0</v>
      </c>
      <c r="CI70" s="77">
        <v>0</v>
      </c>
      <c r="CJ70" s="77">
        <v>0</v>
      </c>
      <c r="CK70" s="77">
        <v>0</v>
      </c>
      <c r="CL70" s="77">
        <v>0</v>
      </c>
      <c r="CM70" s="77">
        <v>0</v>
      </c>
      <c r="CN70" s="77">
        <v>0</v>
      </c>
      <c r="CO70" s="77">
        <v>0</v>
      </c>
      <c r="CP70" s="77">
        <v>0</v>
      </c>
      <c r="CQ70" s="77">
        <v>0</v>
      </c>
      <c r="CR70" s="77">
        <v>0</v>
      </c>
      <c r="CS70" s="77">
        <v>0</v>
      </c>
      <c r="CT70" s="77">
        <v>0</v>
      </c>
      <c r="CU70" s="77">
        <v>0</v>
      </c>
      <c r="CV70" s="77">
        <v>0</v>
      </c>
      <c r="CW70" s="77">
        <v>0</v>
      </c>
      <c r="CX70" s="77">
        <v>0</v>
      </c>
      <c r="CY70" s="77">
        <v>0</v>
      </c>
      <c r="CZ70" s="77">
        <v>0</v>
      </c>
      <c r="DA70" s="77">
        <v>0</v>
      </c>
      <c r="DB70" s="77">
        <v>0</v>
      </c>
      <c r="DC70" s="77">
        <v>0</v>
      </c>
      <c r="DD70" s="77">
        <v>0</v>
      </c>
      <c r="DE70" s="77">
        <v>0</v>
      </c>
      <c r="DF70" s="77">
        <v>0</v>
      </c>
      <c r="DG70" s="77">
        <v>0</v>
      </c>
      <c r="DH70" s="77">
        <v>0</v>
      </c>
      <c r="DI70" s="77">
        <v>0</v>
      </c>
      <c r="DJ70" s="77">
        <v>0</v>
      </c>
      <c r="DK70" s="77">
        <v>0</v>
      </c>
      <c r="DL70" s="77">
        <v>0</v>
      </c>
      <c r="DM70" s="77">
        <v>0</v>
      </c>
      <c r="DN70" s="77">
        <v>0</v>
      </c>
      <c r="DO70" s="77">
        <v>0</v>
      </c>
      <c r="DP70" s="77">
        <v>0</v>
      </c>
      <c r="DQ70" s="77">
        <v>0</v>
      </c>
      <c r="DR70" s="135"/>
      <c r="DS70" s="135"/>
      <c r="DT70" s="135"/>
      <c r="DU70" s="135"/>
      <c r="DV70" s="135"/>
      <c r="DW70" s="135"/>
      <c r="DX70" s="135"/>
      <c r="DY70" s="135"/>
      <c r="DZ70" s="135"/>
      <c r="EA70" s="135"/>
      <c r="EB70" s="135"/>
      <c r="EC70" s="135"/>
    </row>
    <row r="71" spans="1:133" ht="15" customHeight="1" x14ac:dyDescent="0.25">
      <c r="A71" s="82" t="s">
        <v>267</v>
      </c>
      <c r="B71" s="117" t="s">
        <v>18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77">
        <v>0</v>
      </c>
      <c r="BO71" s="77">
        <v>0</v>
      </c>
      <c r="BP71" s="77">
        <v>0</v>
      </c>
      <c r="BQ71" s="77">
        <v>0</v>
      </c>
      <c r="BR71" s="77">
        <v>0</v>
      </c>
      <c r="BS71" s="77">
        <v>0</v>
      </c>
      <c r="BT71" s="77">
        <v>0</v>
      </c>
      <c r="BU71" s="77">
        <v>0</v>
      </c>
      <c r="BV71" s="77">
        <v>0</v>
      </c>
      <c r="BW71" s="77">
        <v>0</v>
      </c>
      <c r="BX71" s="77">
        <v>0</v>
      </c>
      <c r="BY71" s="77">
        <v>0</v>
      </c>
      <c r="BZ71" s="77">
        <v>0</v>
      </c>
      <c r="CA71" s="77">
        <v>0</v>
      </c>
      <c r="CB71" s="77">
        <v>0</v>
      </c>
      <c r="CC71" s="77">
        <v>0</v>
      </c>
      <c r="CD71" s="77">
        <v>0</v>
      </c>
      <c r="CE71" s="77">
        <v>0</v>
      </c>
      <c r="CF71" s="77">
        <v>0</v>
      </c>
      <c r="CG71" s="77">
        <v>0</v>
      </c>
      <c r="CH71" s="77">
        <v>0</v>
      </c>
      <c r="CI71" s="77">
        <v>0</v>
      </c>
      <c r="CJ71" s="77">
        <v>0</v>
      </c>
      <c r="CK71" s="77">
        <v>0</v>
      </c>
      <c r="CL71" s="77">
        <v>0</v>
      </c>
      <c r="CM71" s="77">
        <v>0</v>
      </c>
      <c r="CN71" s="77">
        <v>0</v>
      </c>
      <c r="CO71" s="77">
        <v>0</v>
      </c>
      <c r="CP71" s="77">
        <v>0</v>
      </c>
      <c r="CQ71" s="77">
        <v>0</v>
      </c>
      <c r="CR71" s="77">
        <v>0</v>
      </c>
      <c r="CS71" s="77">
        <v>0</v>
      </c>
      <c r="CT71" s="77">
        <v>0</v>
      </c>
      <c r="CU71" s="77">
        <v>0</v>
      </c>
      <c r="CV71" s="77">
        <v>0</v>
      </c>
      <c r="CW71" s="77">
        <v>0</v>
      </c>
      <c r="CX71" s="77">
        <v>0</v>
      </c>
      <c r="CY71" s="77">
        <v>0</v>
      </c>
      <c r="CZ71" s="77">
        <v>0</v>
      </c>
      <c r="DA71" s="77">
        <v>0</v>
      </c>
      <c r="DB71" s="77">
        <v>0</v>
      </c>
      <c r="DC71" s="77">
        <v>0</v>
      </c>
      <c r="DD71" s="77">
        <v>0</v>
      </c>
      <c r="DE71" s="77">
        <v>0</v>
      </c>
      <c r="DF71" s="77">
        <v>0</v>
      </c>
      <c r="DG71" s="77">
        <v>0</v>
      </c>
      <c r="DH71" s="77">
        <v>0</v>
      </c>
      <c r="DI71" s="77">
        <v>0</v>
      </c>
      <c r="DJ71" s="77">
        <v>0</v>
      </c>
      <c r="DK71" s="77">
        <v>0</v>
      </c>
      <c r="DL71" s="77">
        <v>0</v>
      </c>
      <c r="DM71" s="77">
        <v>0</v>
      </c>
      <c r="DN71" s="77">
        <v>0</v>
      </c>
      <c r="DO71" s="77">
        <v>0</v>
      </c>
      <c r="DP71" s="77">
        <v>0</v>
      </c>
      <c r="DQ71" s="77">
        <v>0</v>
      </c>
      <c r="DR71" s="135"/>
      <c r="DS71" s="135"/>
      <c r="DT71" s="135"/>
      <c r="DU71" s="135"/>
      <c r="DV71" s="135"/>
      <c r="DW71" s="135"/>
      <c r="DX71" s="135"/>
      <c r="DY71" s="135"/>
      <c r="DZ71" s="135"/>
      <c r="EA71" s="135"/>
      <c r="EB71" s="135"/>
      <c r="EC71" s="135"/>
    </row>
    <row r="72" spans="1:133" ht="15" customHeight="1" x14ac:dyDescent="0.25">
      <c r="A72" s="82" t="s">
        <v>268</v>
      </c>
      <c r="B72" s="116" t="s">
        <v>2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77">
        <v>113.3</v>
      </c>
      <c r="BO72" s="77">
        <v>124.3</v>
      </c>
      <c r="BP72" s="77">
        <v>69.900000000000006</v>
      </c>
      <c r="BQ72" s="77">
        <v>57.7</v>
      </c>
      <c r="BR72" s="77">
        <v>40.200000000000003</v>
      </c>
      <c r="BS72" s="77">
        <v>43</v>
      </c>
      <c r="BT72" s="77">
        <v>36.799999999999997</v>
      </c>
      <c r="BU72" s="77">
        <v>43.2</v>
      </c>
      <c r="BV72" s="77">
        <v>45.1</v>
      </c>
      <c r="BW72" s="77">
        <v>44.5</v>
      </c>
      <c r="BX72" s="77">
        <v>53.7</v>
      </c>
      <c r="BY72" s="77">
        <v>71.7</v>
      </c>
      <c r="BZ72" s="77">
        <v>54.20000000000001</v>
      </c>
      <c r="CA72" s="77">
        <v>59.800000000000004</v>
      </c>
      <c r="CB72" s="77">
        <v>44.5</v>
      </c>
      <c r="CC72" s="77">
        <v>48.2</v>
      </c>
      <c r="CD72" s="77">
        <v>68.600000000000009</v>
      </c>
      <c r="CE72" s="77">
        <v>68.099999999999994</v>
      </c>
      <c r="CF72" s="77">
        <v>43.7</v>
      </c>
      <c r="CG72" s="77">
        <v>65.099999999999994</v>
      </c>
      <c r="CH72" s="77">
        <v>48.1</v>
      </c>
      <c r="CI72" s="77">
        <v>58.9</v>
      </c>
      <c r="CJ72" s="77">
        <v>67.5</v>
      </c>
      <c r="CK72" s="77">
        <v>79.3</v>
      </c>
      <c r="CL72" s="77">
        <v>77.400000000000006</v>
      </c>
      <c r="CM72" s="77">
        <v>46.5</v>
      </c>
      <c r="CN72" s="77">
        <v>61.3</v>
      </c>
      <c r="CO72" s="77">
        <v>35</v>
      </c>
      <c r="CP72" s="77">
        <v>86.627838009999991</v>
      </c>
      <c r="CQ72" s="77">
        <v>60.974548259999999</v>
      </c>
      <c r="CR72" s="77">
        <v>66.374148650000009</v>
      </c>
      <c r="CS72" s="77">
        <v>32.450362160000005</v>
      </c>
      <c r="CT72" s="77">
        <v>64.687865779999996</v>
      </c>
      <c r="CU72" s="77">
        <v>56.095575650000008</v>
      </c>
      <c r="CV72" s="77">
        <v>97.494717690000002</v>
      </c>
      <c r="CW72" s="77">
        <v>58.288673660000008</v>
      </c>
      <c r="CX72" s="77">
        <v>88.219193759999996</v>
      </c>
      <c r="CY72" s="77">
        <v>57.345992260000003</v>
      </c>
      <c r="CZ72" s="77">
        <v>65.071194609999992</v>
      </c>
      <c r="DA72" s="77">
        <v>71.267121739999993</v>
      </c>
      <c r="DB72" s="77">
        <v>96.418327759999997</v>
      </c>
      <c r="DC72" s="77">
        <v>64.045360939999995</v>
      </c>
      <c r="DD72" s="77">
        <v>65.917255449999999</v>
      </c>
      <c r="DE72" s="77">
        <v>66.219768650000006</v>
      </c>
      <c r="DF72" s="77">
        <v>86.374443459999995</v>
      </c>
      <c r="DG72" s="77">
        <v>68.112792490000004</v>
      </c>
      <c r="DH72" s="77">
        <v>69.646676130000003</v>
      </c>
      <c r="DI72" s="77">
        <v>58.441681580000001</v>
      </c>
      <c r="DJ72" s="77">
        <v>71.536045419999994</v>
      </c>
      <c r="DK72" s="77">
        <v>60.560308689999999</v>
      </c>
      <c r="DL72" s="77">
        <v>67.202093779999998</v>
      </c>
      <c r="DM72" s="77">
        <v>68.101058960000003</v>
      </c>
      <c r="DN72" s="77">
        <v>108.56235207</v>
      </c>
      <c r="DO72" s="77">
        <v>102.44770320999999</v>
      </c>
      <c r="DP72" s="77">
        <v>126.14335428999999</v>
      </c>
      <c r="DQ72" s="77">
        <v>140.26382760999999</v>
      </c>
      <c r="DR72" s="135"/>
      <c r="DS72" s="135"/>
      <c r="DT72" s="135"/>
      <c r="DU72" s="135"/>
      <c r="DV72" s="135"/>
      <c r="DW72" s="135"/>
      <c r="DX72" s="135"/>
      <c r="DY72" s="135"/>
      <c r="DZ72" s="135"/>
      <c r="EA72" s="135"/>
      <c r="EB72" s="135"/>
      <c r="EC72" s="135"/>
    </row>
    <row r="73" spans="1:133" ht="15.75" customHeight="1" x14ac:dyDescent="0.25">
      <c r="A73" s="82" t="s">
        <v>269</v>
      </c>
      <c r="B73" s="19" t="s">
        <v>162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77">
        <v>0.2</v>
      </c>
      <c r="BO73" s="77">
        <v>0.2</v>
      </c>
      <c r="BP73" s="77">
        <v>0.2</v>
      </c>
      <c r="BQ73" s="77">
        <v>0.3</v>
      </c>
      <c r="BR73" s="77">
        <v>0.2</v>
      </c>
      <c r="BS73" s="77">
        <v>0.4</v>
      </c>
      <c r="BT73" s="77">
        <v>0.5</v>
      </c>
      <c r="BU73" s="77">
        <v>0.8</v>
      </c>
      <c r="BV73" s="77">
        <v>4</v>
      </c>
      <c r="BW73" s="77">
        <v>3.9</v>
      </c>
      <c r="BX73" s="77">
        <v>4</v>
      </c>
      <c r="BY73" s="77">
        <v>4.2</v>
      </c>
      <c r="BZ73" s="77">
        <v>3</v>
      </c>
      <c r="CA73" s="77">
        <v>2.1</v>
      </c>
      <c r="CB73" s="77">
        <v>2.6</v>
      </c>
      <c r="CC73" s="77">
        <v>2.4</v>
      </c>
      <c r="CD73" s="77">
        <v>0.4</v>
      </c>
      <c r="CE73" s="77">
        <v>0.7</v>
      </c>
      <c r="CF73" s="77">
        <v>0.9</v>
      </c>
      <c r="CG73" s="77">
        <v>1.3</v>
      </c>
      <c r="CH73" s="77">
        <v>0.4</v>
      </c>
      <c r="CI73" s="77">
        <v>1.3</v>
      </c>
      <c r="CJ73" s="77">
        <v>0.8</v>
      </c>
      <c r="CK73" s="77">
        <v>1.7</v>
      </c>
      <c r="CL73" s="77">
        <v>3.7</v>
      </c>
      <c r="CM73" s="77">
        <v>0.8</v>
      </c>
      <c r="CN73" s="77">
        <v>0.6</v>
      </c>
      <c r="CO73" s="77">
        <v>0.2</v>
      </c>
      <c r="CP73" s="77">
        <v>0.28370000000000001</v>
      </c>
      <c r="CQ73" s="77">
        <v>6.2839</v>
      </c>
      <c r="CR73" s="77">
        <v>1.9866999999999999</v>
      </c>
      <c r="CS73" s="77">
        <v>1.395</v>
      </c>
      <c r="CT73" s="77">
        <v>0.51149606000000003</v>
      </c>
      <c r="CU73" s="77">
        <v>0.59217176999999999</v>
      </c>
      <c r="CV73" s="77">
        <v>0.4133502</v>
      </c>
      <c r="CW73" s="77">
        <v>0.77580985999999996</v>
      </c>
      <c r="CX73" s="77">
        <v>2.2354685999999999</v>
      </c>
      <c r="CY73" s="77">
        <v>2.2904678700000001</v>
      </c>
      <c r="CZ73" s="77">
        <v>2.20301708</v>
      </c>
      <c r="DA73" s="77">
        <v>1.3336419799999999</v>
      </c>
      <c r="DB73" s="77">
        <v>2.3950253899999998</v>
      </c>
      <c r="DC73" s="77">
        <v>1.4893918500000001</v>
      </c>
      <c r="DD73" s="77">
        <v>2.7369863199999998</v>
      </c>
      <c r="DE73" s="77">
        <v>1.9890574500000002</v>
      </c>
      <c r="DF73" s="77">
        <v>2.6913258099999999</v>
      </c>
      <c r="DG73" s="77">
        <v>2.24645684</v>
      </c>
      <c r="DH73" s="77">
        <v>3.68576616</v>
      </c>
      <c r="DI73" s="77">
        <v>2.3320928200000002</v>
      </c>
      <c r="DJ73" s="77">
        <v>3.6465009500000001</v>
      </c>
      <c r="DK73" s="77">
        <v>5.5342268399999996</v>
      </c>
      <c r="DL73" s="77">
        <v>4.59376623</v>
      </c>
      <c r="DM73" s="77">
        <v>5.8441529499999998</v>
      </c>
      <c r="DN73" s="77">
        <v>14.95565987</v>
      </c>
      <c r="DO73" s="77">
        <v>6.8660735299999995</v>
      </c>
      <c r="DP73" s="77">
        <v>8.6535666199999994</v>
      </c>
      <c r="DQ73" s="77">
        <v>8.7152786899999999</v>
      </c>
      <c r="DR73" s="135"/>
      <c r="DS73" s="135"/>
      <c r="DT73" s="135"/>
      <c r="DU73" s="135"/>
      <c r="DV73" s="135"/>
      <c r="DW73" s="135"/>
      <c r="DX73" s="135"/>
      <c r="DY73" s="135"/>
      <c r="DZ73" s="135"/>
      <c r="EA73" s="135"/>
      <c r="EB73" s="135"/>
      <c r="EC73" s="135"/>
    </row>
    <row r="74" spans="1:133" ht="15" customHeight="1" x14ac:dyDescent="0.25">
      <c r="A74" s="82" t="s">
        <v>270</v>
      </c>
      <c r="B74" s="119" t="s">
        <v>163</v>
      </c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77">
        <v>0</v>
      </c>
      <c r="BO74" s="77">
        <v>0</v>
      </c>
      <c r="BP74" s="77">
        <v>0</v>
      </c>
      <c r="BQ74" s="77">
        <v>0</v>
      </c>
      <c r="BR74" s="77">
        <v>0</v>
      </c>
      <c r="BS74" s="77">
        <v>0</v>
      </c>
      <c r="BT74" s="77">
        <v>0</v>
      </c>
      <c r="BU74" s="77">
        <v>0</v>
      </c>
      <c r="BV74" s="77">
        <v>0</v>
      </c>
      <c r="BW74" s="77">
        <v>0</v>
      </c>
      <c r="BX74" s="77">
        <v>0</v>
      </c>
      <c r="BY74" s="77">
        <v>0</v>
      </c>
      <c r="BZ74" s="77">
        <v>3</v>
      </c>
      <c r="CA74" s="77">
        <v>2.1</v>
      </c>
      <c r="CB74" s="77">
        <v>2.6</v>
      </c>
      <c r="CC74" s="77">
        <v>2.4</v>
      </c>
      <c r="CD74" s="77">
        <v>0.4</v>
      </c>
      <c r="CE74" s="77">
        <v>0.7</v>
      </c>
      <c r="CF74" s="77">
        <v>0.9</v>
      </c>
      <c r="CG74" s="77">
        <v>1.3</v>
      </c>
      <c r="CH74" s="77">
        <v>0.4</v>
      </c>
      <c r="CI74" s="77">
        <v>1.3</v>
      </c>
      <c r="CJ74" s="77">
        <v>0.8</v>
      </c>
      <c r="CK74" s="77">
        <v>1.7</v>
      </c>
      <c r="CL74" s="77">
        <v>3.7</v>
      </c>
      <c r="CM74" s="77">
        <v>0.8</v>
      </c>
      <c r="CN74" s="77">
        <v>0.6</v>
      </c>
      <c r="CO74" s="77">
        <v>0.2</v>
      </c>
      <c r="CP74" s="77">
        <v>0.28370000000000001</v>
      </c>
      <c r="CQ74" s="77">
        <v>6.2839</v>
      </c>
      <c r="CR74" s="77">
        <v>1.9866999999999999</v>
      </c>
      <c r="CS74" s="77">
        <v>1.395</v>
      </c>
      <c r="CT74" s="77">
        <v>0.51149606000000003</v>
      </c>
      <c r="CU74" s="77">
        <v>0.59217176999999999</v>
      </c>
      <c r="CV74" s="77">
        <v>0.4133502</v>
      </c>
      <c r="CW74" s="77">
        <v>0.77580985999999996</v>
      </c>
      <c r="CX74" s="77">
        <v>2.2354685999999999</v>
      </c>
      <c r="CY74" s="77">
        <v>2.2904678700000001</v>
      </c>
      <c r="CZ74" s="77">
        <v>2.20301708</v>
      </c>
      <c r="DA74" s="77">
        <v>1.3336419799999999</v>
      </c>
      <c r="DB74" s="77">
        <v>2.3950253899999998</v>
      </c>
      <c r="DC74" s="77">
        <v>1.4893918500000001</v>
      </c>
      <c r="DD74" s="77">
        <v>2.7369863199999998</v>
      </c>
      <c r="DE74" s="77">
        <v>1.9890574500000002</v>
      </c>
      <c r="DF74" s="77">
        <v>2.6913258099999999</v>
      </c>
      <c r="DG74" s="77">
        <v>2.24645684</v>
      </c>
      <c r="DH74" s="77">
        <v>3.68576616</v>
      </c>
      <c r="DI74" s="77">
        <v>2.3320928200000002</v>
      </c>
      <c r="DJ74" s="77">
        <v>3.6465009500000001</v>
      </c>
      <c r="DK74" s="77">
        <v>5.5342268399999996</v>
      </c>
      <c r="DL74" s="77">
        <v>4.59376623</v>
      </c>
      <c r="DM74" s="77">
        <v>5.8441529499999998</v>
      </c>
      <c r="DN74" s="77">
        <v>14.95565987</v>
      </c>
      <c r="DO74" s="77">
        <v>6.8660735299999995</v>
      </c>
      <c r="DP74" s="77">
        <v>8.6535666199999994</v>
      </c>
      <c r="DQ74" s="77">
        <v>8.7152786899999999</v>
      </c>
      <c r="DR74" s="135"/>
      <c r="DS74" s="135"/>
      <c r="DT74" s="135"/>
      <c r="DU74" s="135"/>
      <c r="DV74" s="135"/>
      <c r="DW74" s="135"/>
      <c r="DX74" s="135"/>
      <c r="DY74" s="135"/>
      <c r="DZ74" s="135"/>
      <c r="EA74" s="135"/>
      <c r="EB74" s="135"/>
      <c r="EC74" s="135"/>
    </row>
    <row r="75" spans="1:133" ht="15" customHeight="1" x14ac:dyDescent="0.25">
      <c r="A75" s="82" t="s">
        <v>271</v>
      </c>
      <c r="B75" s="119" t="s">
        <v>164</v>
      </c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77">
        <v>0</v>
      </c>
      <c r="BO75" s="77">
        <v>0</v>
      </c>
      <c r="BP75" s="77">
        <v>0</v>
      </c>
      <c r="BQ75" s="77">
        <v>0</v>
      </c>
      <c r="BR75" s="77">
        <v>0</v>
      </c>
      <c r="BS75" s="77">
        <v>0</v>
      </c>
      <c r="BT75" s="77">
        <v>0</v>
      </c>
      <c r="BU75" s="77">
        <v>0</v>
      </c>
      <c r="BV75" s="77">
        <v>0</v>
      </c>
      <c r="BW75" s="77">
        <v>0</v>
      </c>
      <c r="BX75" s="77">
        <v>0</v>
      </c>
      <c r="BY75" s="77">
        <v>0</v>
      </c>
      <c r="BZ75" s="77">
        <v>0</v>
      </c>
      <c r="CA75" s="77">
        <v>0</v>
      </c>
      <c r="CB75" s="77">
        <v>0</v>
      </c>
      <c r="CC75" s="77">
        <v>0</v>
      </c>
      <c r="CD75" s="77">
        <v>0</v>
      </c>
      <c r="CE75" s="77">
        <v>0</v>
      </c>
      <c r="CF75" s="77">
        <v>0</v>
      </c>
      <c r="CG75" s="77">
        <v>0</v>
      </c>
      <c r="CH75" s="77">
        <v>0</v>
      </c>
      <c r="CI75" s="77">
        <v>0</v>
      </c>
      <c r="CJ75" s="77">
        <v>0</v>
      </c>
      <c r="CK75" s="77">
        <v>0</v>
      </c>
      <c r="CL75" s="77">
        <v>0</v>
      </c>
      <c r="CM75" s="77">
        <v>0</v>
      </c>
      <c r="CN75" s="77">
        <v>0</v>
      </c>
      <c r="CO75" s="77">
        <v>0</v>
      </c>
      <c r="CP75" s="77">
        <v>0</v>
      </c>
      <c r="CQ75" s="77">
        <v>0</v>
      </c>
      <c r="CR75" s="77">
        <v>0</v>
      </c>
      <c r="CS75" s="77">
        <v>0</v>
      </c>
      <c r="CT75" s="77">
        <v>0</v>
      </c>
      <c r="CU75" s="77">
        <v>0</v>
      </c>
      <c r="CV75" s="77">
        <v>0</v>
      </c>
      <c r="CW75" s="77">
        <v>0</v>
      </c>
      <c r="CX75" s="77">
        <v>0</v>
      </c>
      <c r="CY75" s="77">
        <v>0</v>
      </c>
      <c r="CZ75" s="77">
        <v>0</v>
      </c>
      <c r="DA75" s="77">
        <v>0</v>
      </c>
      <c r="DB75" s="77">
        <v>0</v>
      </c>
      <c r="DC75" s="77">
        <v>0</v>
      </c>
      <c r="DD75" s="77">
        <v>0</v>
      </c>
      <c r="DE75" s="77">
        <v>0</v>
      </c>
      <c r="DF75" s="77">
        <v>0</v>
      </c>
      <c r="DG75" s="77">
        <v>0</v>
      </c>
      <c r="DH75" s="77">
        <v>0</v>
      </c>
      <c r="DI75" s="77">
        <v>0</v>
      </c>
      <c r="DJ75" s="77">
        <v>0</v>
      </c>
      <c r="DK75" s="77">
        <v>0</v>
      </c>
      <c r="DL75" s="77">
        <v>0</v>
      </c>
      <c r="DM75" s="77">
        <v>0</v>
      </c>
      <c r="DN75" s="77">
        <v>0</v>
      </c>
      <c r="DO75" s="77">
        <v>0</v>
      </c>
      <c r="DP75" s="77">
        <v>0</v>
      </c>
      <c r="DQ75" s="77">
        <v>0</v>
      </c>
      <c r="DR75" s="135"/>
      <c r="DS75" s="135"/>
      <c r="DT75" s="135"/>
      <c r="DU75" s="135"/>
      <c r="DV75" s="135"/>
      <c r="DW75" s="135"/>
      <c r="DX75" s="135"/>
      <c r="DY75" s="135"/>
      <c r="DZ75" s="135"/>
      <c r="EA75" s="135"/>
      <c r="EB75" s="135"/>
      <c r="EC75" s="135"/>
    </row>
    <row r="76" spans="1:133" ht="15" customHeight="1" x14ac:dyDescent="0.25">
      <c r="A76" s="82" t="s">
        <v>272</v>
      </c>
      <c r="B76" s="117" t="s">
        <v>18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77">
        <v>113.1</v>
      </c>
      <c r="BO76" s="77">
        <v>124.1</v>
      </c>
      <c r="BP76" s="77">
        <v>69.7</v>
      </c>
      <c r="BQ76" s="77">
        <v>57.4</v>
      </c>
      <c r="BR76" s="77">
        <v>40</v>
      </c>
      <c r="BS76" s="77">
        <v>42.6</v>
      </c>
      <c r="BT76" s="77">
        <v>36.299999999999997</v>
      </c>
      <c r="BU76" s="77">
        <v>42.4</v>
      </c>
      <c r="BV76" s="77">
        <v>41.1</v>
      </c>
      <c r="BW76" s="77">
        <v>40.6</v>
      </c>
      <c r="BX76" s="77">
        <v>49.7</v>
      </c>
      <c r="BY76" s="77">
        <v>67.5</v>
      </c>
      <c r="BZ76" s="77">
        <v>51.20000000000001</v>
      </c>
      <c r="CA76" s="77">
        <v>57.7</v>
      </c>
      <c r="CB76" s="77">
        <v>41.9</v>
      </c>
      <c r="CC76" s="77">
        <v>45.800000000000004</v>
      </c>
      <c r="CD76" s="77">
        <v>68.2</v>
      </c>
      <c r="CE76" s="77">
        <v>67.399999999999991</v>
      </c>
      <c r="CF76" s="77">
        <v>42.800000000000004</v>
      </c>
      <c r="CG76" s="77">
        <v>63.8</v>
      </c>
      <c r="CH76" s="77">
        <v>47.7</v>
      </c>
      <c r="CI76" s="77">
        <v>57.6</v>
      </c>
      <c r="CJ76" s="77">
        <v>66.7</v>
      </c>
      <c r="CK76" s="77">
        <v>77.599999999999994</v>
      </c>
      <c r="CL76" s="77">
        <v>73.7</v>
      </c>
      <c r="CM76" s="77">
        <v>45.7</v>
      </c>
      <c r="CN76" s="77">
        <v>60.7</v>
      </c>
      <c r="CO76" s="77">
        <v>34.799999999999997</v>
      </c>
      <c r="CP76" s="77">
        <v>86.344138009999995</v>
      </c>
      <c r="CQ76" s="77">
        <v>54.690648259999996</v>
      </c>
      <c r="CR76" s="77">
        <v>64.38744865000001</v>
      </c>
      <c r="CS76" s="77">
        <v>31.055362160000005</v>
      </c>
      <c r="CT76" s="77">
        <v>64.176369719999997</v>
      </c>
      <c r="CU76" s="77">
        <v>55.503403880000008</v>
      </c>
      <c r="CV76" s="77">
        <v>97.081367490000005</v>
      </c>
      <c r="CW76" s="77">
        <v>57.512863800000005</v>
      </c>
      <c r="CX76" s="77">
        <v>85.983725159999992</v>
      </c>
      <c r="CY76" s="77">
        <v>55.055524390000002</v>
      </c>
      <c r="CZ76" s="77">
        <v>62.868177529999997</v>
      </c>
      <c r="DA76" s="77">
        <v>69.933479759999997</v>
      </c>
      <c r="DB76" s="77">
        <v>94.023302369999996</v>
      </c>
      <c r="DC76" s="77">
        <v>62.555969089999998</v>
      </c>
      <c r="DD76" s="77">
        <v>63.180269130000006</v>
      </c>
      <c r="DE76" s="77">
        <v>64.230711200000002</v>
      </c>
      <c r="DF76" s="77">
        <v>83.68311765</v>
      </c>
      <c r="DG76" s="77">
        <v>65.866335649999996</v>
      </c>
      <c r="DH76" s="77">
        <v>65.960909970000003</v>
      </c>
      <c r="DI76" s="77">
        <v>56.109588760000001</v>
      </c>
      <c r="DJ76" s="77">
        <v>67.889544470000004</v>
      </c>
      <c r="DK76" s="77">
        <v>55.026081849999997</v>
      </c>
      <c r="DL76" s="77">
        <v>62.608327549999998</v>
      </c>
      <c r="DM76" s="77">
        <v>62.256906010000002</v>
      </c>
      <c r="DN76" s="77">
        <v>93.606692199999998</v>
      </c>
      <c r="DO76" s="77">
        <v>95.581629679999992</v>
      </c>
      <c r="DP76" s="77">
        <v>117.48978767</v>
      </c>
      <c r="DQ76" s="77">
        <v>131.54854892</v>
      </c>
      <c r="DR76" s="135"/>
      <c r="DS76" s="135"/>
      <c r="DT76" s="135"/>
      <c r="DU76" s="135"/>
      <c r="DV76" s="135"/>
      <c r="DW76" s="135"/>
      <c r="DX76" s="135"/>
      <c r="DY76" s="135"/>
      <c r="DZ76" s="135"/>
      <c r="EA76" s="135"/>
      <c r="EB76" s="135"/>
      <c r="EC76" s="135"/>
    </row>
    <row r="77" spans="1:133" ht="15" customHeight="1" x14ac:dyDescent="0.25">
      <c r="A77" s="82" t="s">
        <v>273</v>
      </c>
      <c r="B77" s="116" t="s">
        <v>165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77">
        <v>275</v>
      </c>
      <c r="BO77" s="77">
        <v>281.7</v>
      </c>
      <c r="BP77" s="77">
        <v>264.39999999999998</v>
      </c>
      <c r="BQ77" s="77">
        <v>263.10000000000002</v>
      </c>
      <c r="BR77" s="77">
        <v>250.1</v>
      </c>
      <c r="BS77" s="77">
        <v>244.7</v>
      </c>
      <c r="BT77" s="77">
        <v>263.10000000000002</v>
      </c>
      <c r="BU77" s="77">
        <v>290.89999999999998</v>
      </c>
      <c r="BV77" s="77">
        <v>291.7</v>
      </c>
      <c r="BW77" s="77">
        <v>295.8</v>
      </c>
      <c r="BX77" s="77">
        <v>302.39999999999998</v>
      </c>
      <c r="BY77" s="77">
        <v>322.8</v>
      </c>
      <c r="BZ77" s="77">
        <v>282.2</v>
      </c>
      <c r="CA77" s="77">
        <v>283.3</v>
      </c>
      <c r="CB77" s="77">
        <v>289.3</v>
      </c>
      <c r="CC77" s="77">
        <v>299.8</v>
      </c>
      <c r="CD77" s="77">
        <v>293.10000000000002</v>
      </c>
      <c r="CE77" s="77">
        <v>298.10000000000002</v>
      </c>
      <c r="CF77" s="77">
        <v>304.7</v>
      </c>
      <c r="CG77" s="77">
        <v>272.89999999999998</v>
      </c>
      <c r="CH77" s="77">
        <v>267</v>
      </c>
      <c r="CI77" s="77">
        <v>284.7</v>
      </c>
      <c r="CJ77" s="77">
        <v>287.60000000000002</v>
      </c>
      <c r="CK77" s="77">
        <v>293.2</v>
      </c>
      <c r="CL77" s="77">
        <v>286.7</v>
      </c>
      <c r="CM77" s="77">
        <v>286.7</v>
      </c>
      <c r="CN77" s="77">
        <v>293.3</v>
      </c>
      <c r="CO77" s="77">
        <v>294.10000000000002</v>
      </c>
      <c r="CP77" s="77">
        <v>275.44386150999998</v>
      </c>
      <c r="CQ77" s="77">
        <v>281.92459640999999</v>
      </c>
      <c r="CR77" s="77">
        <v>286.13852634</v>
      </c>
      <c r="CS77" s="77">
        <v>297.20298284</v>
      </c>
      <c r="CT77" s="77">
        <v>307.62282839</v>
      </c>
      <c r="CU77" s="77">
        <v>317.63897144999999</v>
      </c>
      <c r="CV77" s="77">
        <v>304.58576307999999</v>
      </c>
      <c r="CW77" s="77">
        <v>315.82156610999999</v>
      </c>
      <c r="CX77" s="77">
        <v>324.84898776</v>
      </c>
      <c r="CY77" s="77">
        <v>321.48485175000002</v>
      </c>
      <c r="CZ77" s="77">
        <v>351.98373766999998</v>
      </c>
      <c r="DA77" s="77">
        <v>354.62481107999997</v>
      </c>
      <c r="DB77" s="77">
        <v>352.48311503000002</v>
      </c>
      <c r="DC77" s="77">
        <v>365.45767307</v>
      </c>
      <c r="DD77" s="77">
        <v>357.37111977000001</v>
      </c>
      <c r="DE77" s="77">
        <v>321.61724244999999</v>
      </c>
      <c r="DF77" s="77">
        <v>304.07006983999997</v>
      </c>
      <c r="DG77" s="77">
        <v>241.32800001999999</v>
      </c>
      <c r="DH77" s="77">
        <v>206.18921259999999</v>
      </c>
      <c r="DI77" s="77">
        <v>194.54479309000001</v>
      </c>
      <c r="DJ77" s="77">
        <v>184.17821724000001</v>
      </c>
      <c r="DK77" s="77">
        <v>175.87527071</v>
      </c>
      <c r="DL77" s="77">
        <v>178.11427764999999</v>
      </c>
      <c r="DM77" s="77">
        <v>184.76126814</v>
      </c>
      <c r="DN77" s="77">
        <v>209.43676957</v>
      </c>
      <c r="DO77" s="77">
        <v>277.87915018000001</v>
      </c>
      <c r="DP77" s="77">
        <v>392.77884839000001</v>
      </c>
      <c r="DQ77" s="77">
        <v>534.21822600999997</v>
      </c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</row>
    <row r="78" spans="1:133" ht="15" customHeight="1" x14ac:dyDescent="0.25">
      <c r="A78" s="82" t="s">
        <v>274</v>
      </c>
      <c r="B78" s="117" t="s">
        <v>166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77">
        <v>0</v>
      </c>
      <c r="BO78" s="77">
        <v>0</v>
      </c>
      <c r="BP78" s="77">
        <v>0</v>
      </c>
      <c r="BQ78" s="77">
        <v>0</v>
      </c>
      <c r="BR78" s="77">
        <v>0</v>
      </c>
      <c r="BS78" s="77">
        <v>0</v>
      </c>
      <c r="BT78" s="77">
        <v>0</v>
      </c>
      <c r="BU78" s="77">
        <v>0</v>
      </c>
      <c r="BV78" s="77">
        <v>0</v>
      </c>
      <c r="BW78" s="77">
        <v>0</v>
      </c>
      <c r="BX78" s="77">
        <v>0</v>
      </c>
      <c r="BY78" s="77">
        <v>0</v>
      </c>
      <c r="BZ78" s="77">
        <v>0</v>
      </c>
      <c r="CA78" s="77">
        <v>0</v>
      </c>
      <c r="CB78" s="77">
        <v>0</v>
      </c>
      <c r="CC78" s="77">
        <v>0</v>
      </c>
      <c r="CD78" s="77">
        <v>0</v>
      </c>
      <c r="CE78" s="77">
        <v>0</v>
      </c>
      <c r="CF78" s="77">
        <v>0</v>
      </c>
      <c r="CG78" s="77">
        <v>0</v>
      </c>
      <c r="CH78" s="77">
        <v>0</v>
      </c>
      <c r="CI78" s="77">
        <v>0</v>
      </c>
      <c r="CJ78" s="77">
        <v>0</v>
      </c>
      <c r="CK78" s="77">
        <v>0</v>
      </c>
      <c r="CL78" s="77">
        <v>0</v>
      </c>
      <c r="CM78" s="77">
        <v>0</v>
      </c>
      <c r="CN78" s="77">
        <v>0</v>
      </c>
      <c r="CO78" s="77">
        <v>0</v>
      </c>
      <c r="CP78" s="77">
        <v>0</v>
      </c>
      <c r="CQ78" s="77">
        <v>0</v>
      </c>
      <c r="CR78" s="77">
        <v>0</v>
      </c>
      <c r="CS78" s="77">
        <v>0</v>
      </c>
      <c r="CT78" s="77">
        <v>0</v>
      </c>
      <c r="CU78" s="77">
        <v>0</v>
      </c>
      <c r="CV78" s="77">
        <v>0</v>
      </c>
      <c r="CW78" s="77">
        <v>0</v>
      </c>
      <c r="CX78" s="77">
        <v>0</v>
      </c>
      <c r="CY78" s="77">
        <v>0</v>
      </c>
      <c r="CZ78" s="77">
        <v>0</v>
      </c>
      <c r="DA78" s="77">
        <v>0</v>
      </c>
      <c r="DB78" s="77">
        <v>0</v>
      </c>
      <c r="DC78" s="77">
        <v>0</v>
      </c>
      <c r="DD78" s="77">
        <v>0</v>
      </c>
      <c r="DE78" s="77">
        <v>0</v>
      </c>
      <c r="DF78" s="77">
        <v>0</v>
      </c>
      <c r="DG78" s="77">
        <v>0</v>
      </c>
      <c r="DH78" s="77">
        <v>0</v>
      </c>
      <c r="DI78" s="77">
        <v>0</v>
      </c>
      <c r="DJ78" s="77">
        <v>0</v>
      </c>
      <c r="DK78" s="77">
        <v>0</v>
      </c>
      <c r="DL78" s="77">
        <v>0</v>
      </c>
      <c r="DM78" s="77">
        <v>0</v>
      </c>
      <c r="DN78" s="77">
        <v>0</v>
      </c>
      <c r="DO78" s="77">
        <v>0</v>
      </c>
      <c r="DP78" s="77">
        <v>0</v>
      </c>
      <c r="DQ78" s="77">
        <v>0</v>
      </c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</row>
    <row r="79" spans="1:133" ht="15" customHeight="1" x14ac:dyDescent="0.25">
      <c r="A79" s="82" t="s">
        <v>275</v>
      </c>
      <c r="B79" s="117" t="s">
        <v>18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77">
        <v>275</v>
      </c>
      <c r="BO79" s="77">
        <v>281.7</v>
      </c>
      <c r="BP79" s="77">
        <v>264.39999999999998</v>
      </c>
      <c r="BQ79" s="77">
        <v>263.10000000000002</v>
      </c>
      <c r="BR79" s="77">
        <v>250.1</v>
      </c>
      <c r="BS79" s="77">
        <v>244.7</v>
      </c>
      <c r="BT79" s="77">
        <v>263.10000000000002</v>
      </c>
      <c r="BU79" s="77">
        <v>290.89999999999998</v>
      </c>
      <c r="BV79" s="77">
        <v>291.7</v>
      </c>
      <c r="BW79" s="77">
        <v>295.8</v>
      </c>
      <c r="BX79" s="77">
        <v>302.39999999999998</v>
      </c>
      <c r="BY79" s="77">
        <v>322.8</v>
      </c>
      <c r="BZ79" s="77">
        <v>282.2</v>
      </c>
      <c r="CA79" s="77">
        <v>283.3</v>
      </c>
      <c r="CB79" s="77">
        <v>289.3</v>
      </c>
      <c r="CC79" s="77">
        <v>299.8</v>
      </c>
      <c r="CD79" s="77">
        <v>293.10000000000002</v>
      </c>
      <c r="CE79" s="77">
        <v>298.10000000000002</v>
      </c>
      <c r="CF79" s="77">
        <v>304.7</v>
      </c>
      <c r="CG79" s="77">
        <v>272.89999999999998</v>
      </c>
      <c r="CH79" s="77">
        <v>267</v>
      </c>
      <c r="CI79" s="77">
        <v>284.7</v>
      </c>
      <c r="CJ79" s="77">
        <v>287.60000000000002</v>
      </c>
      <c r="CK79" s="77">
        <v>293.2</v>
      </c>
      <c r="CL79" s="77">
        <v>286.7</v>
      </c>
      <c r="CM79" s="77">
        <v>286.7</v>
      </c>
      <c r="CN79" s="77">
        <v>293.3</v>
      </c>
      <c r="CO79" s="77">
        <v>294.10000000000002</v>
      </c>
      <c r="CP79" s="77">
        <v>275.44386150999998</v>
      </c>
      <c r="CQ79" s="77">
        <v>281.92459640999999</v>
      </c>
      <c r="CR79" s="77">
        <v>286.13852634</v>
      </c>
      <c r="CS79" s="77">
        <v>297.20298284</v>
      </c>
      <c r="CT79" s="77">
        <v>307.62282839</v>
      </c>
      <c r="CU79" s="77">
        <v>317.63897144999999</v>
      </c>
      <c r="CV79" s="77">
        <v>304.58576307999999</v>
      </c>
      <c r="CW79" s="77">
        <v>315.82156610999999</v>
      </c>
      <c r="CX79" s="77">
        <v>324.84898776</v>
      </c>
      <c r="CY79" s="77">
        <v>321.48485175000002</v>
      </c>
      <c r="CZ79" s="77">
        <v>351.98373766999998</v>
      </c>
      <c r="DA79" s="77">
        <v>354.62481107999997</v>
      </c>
      <c r="DB79" s="77">
        <v>352.48311503000002</v>
      </c>
      <c r="DC79" s="77">
        <v>365.45767307</v>
      </c>
      <c r="DD79" s="77">
        <v>357.37111977000001</v>
      </c>
      <c r="DE79" s="77">
        <v>321.61724244999999</v>
      </c>
      <c r="DF79" s="77">
        <v>304.07006983999997</v>
      </c>
      <c r="DG79" s="77">
        <v>241.32800001999999</v>
      </c>
      <c r="DH79" s="77">
        <v>206.18921259999999</v>
      </c>
      <c r="DI79" s="77">
        <v>194.54479309000001</v>
      </c>
      <c r="DJ79" s="77">
        <v>184.17821724000001</v>
      </c>
      <c r="DK79" s="77">
        <v>175.87527071</v>
      </c>
      <c r="DL79" s="77">
        <v>178.11427764999999</v>
      </c>
      <c r="DM79" s="77">
        <v>184.76126814</v>
      </c>
      <c r="DN79" s="77">
        <v>209.43676957</v>
      </c>
      <c r="DO79" s="77">
        <v>277.87915018000001</v>
      </c>
      <c r="DP79" s="77">
        <v>392.77884839000001</v>
      </c>
      <c r="DQ79" s="77">
        <v>534.21822600999997</v>
      </c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</row>
    <row r="80" spans="1:133" x14ac:dyDescent="0.25">
      <c r="A80" s="82" t="s">
        <v>276</v>
      </c>
      <c r="B80" s="19" t="s">
        <v>167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77">
        <v>0</v>
      </c>
      <c r="BO80" s="77">
        <v>0</v>
      </c>
      <c r="BP80" s="77">
        <v>0</v>
      </c>
      <c r="BQ80" s="77">
        <v>0</v>
      </c>
      <c r="BR80" s="77">
        <v>0</v>
      </c>
      <c r="BS80" s="77">
        <v>0</v>
      </c>
      <c r="BT80" s="77">
        <v>0</v>
      </c>
      <c r="BU80" s="77">
        <v>0</v>
      </c>
      <c r="BV80" s="77">
        <v>0</v>
      </c>
      <c r="BW80" s="77">
        <v>0</v>
      </c>
      <c r="BX80" s="77">
        <v>0</v>
      </c>
      <c r="BY80" s="77">
        <v>0</v>
      </c>
      <c r="BZ80" s="77">
        <v>0</v>
      </c>
      <c r="CA80" s="77">
        <v>0</v>
      </c>
      <c r="CB80" s="77">
        <v>0</v>
      </c>
      <c r="CC80" s="77">
        <v>0</v>
      </c>
      <c r="CD80" s="77">
        <v>0</v>
      </c>
      <c r="CE80" s="77">
        <v>0</v>
      </c>
      <c r="CF80" s="77">
        <v>0</v>
      </c>
      <c r="CG80" s="77">
        <v>0</v>
      </c>
      <c r="CH80" s="77">
        <v>0</v>
      </c>
      <c r="CI80" s="77">
        <v>0</v>
      </c>
      <c r="CJ80" s="77">
        <v>0</v>
      </c>
      <c r="CK80" s="77">
        <v>0</v>
      </c>
      <c r="CL80" s="77">
        <v>0</v>
      </c>
      <c r="CM80" s="77">
        <v>0</v>
      </c>
      <c r="CN80" s="77">
        <v>0</v>
      </c>
      <c r="CO80" s="77">
        <v>0</v>
      </c>
      <c r="CP80" s="77">
        <v>0</v>
      </c>
      <c r="CQ80" s="77">
        <v>0</v>
      </c>
      <c r="CR80" s="77">
        <v>0</v>
      </c>
      <c r="CS80" s="77">
        <v>0</v>
      </c>
      <c r="CT80" s="77">
        <v>0</v>
      </c>
      <c r="CU80" s="77">
        <v>0</v>
      </c>
      <c r="CV80" s="77">
        <v>0</v>
      </c>
      <c r="CW80" s="77">
        <v>0</v>
      </c>
      <c r="CX80" s="77">
        <v>0</v>
      </c>
      <c r="CY80" s="77">
        <v>0</v>
      </c>
      <c r="CZ80" s="77">
        <v>0</v>
      </c>
      <c r="DA80" s="77">
        <v>0</v>
      </c>
      <c r="DB80" s="77">
        <v>0</v>
      </c>
      <c r="DC80" s="77">
        <v>0</v>
      </c>
      <c r="DD80" s="77">
        <v>0</v>
      </c>
      <c r="DE80" s="77">
        <v>0</v>
      </c>
      <c r="DF80" s="77">
        <v>0</v>
      </c>
      <c r="DG80" s="77">
        <v>0</v>
      </c>
      <c r="DH80" s="77">
        <v>0</v>
      </c>
      <c r="DI80" s="77">
        <v>0</v>
      </c>
      <c r="DJ80" s="77">
        <v>0</v>
      </c>
      <c r="DK80" s="77">
        <v>0</v>
      </c>
      <c r="DL80" s="77">
        <v>0</v>
      </c>
      <c r="DM80" s="77">
        <v>0</v>
      </c>
      <c r="DN80" s="77">
        <v>0</v>
      </c>
      <c r="DO80" s="77">
        <v>0</v>
      </c>
      <c r="DP80" s="77">
        <v>0</v>
      </c>
      <c r="DQ80" s="77">
        <v>0</v>
      </c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</row>
    <row r="81" spans="1:133" ht="15" customHeight="1" x14ac:dyDescent="0.25">
      <c r="A81" s="82" t="s">
        <v>277</v>
      </c>
      <c r="B81" s="116" t="s">
        <v>122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77">
        <v>0</v>
      </c>
      <c r="BO81" s="77">
        <v>0</v>
      </c>
      <c r="BP81" s="77">
        <v>0</v>
      </c>
      <c r="BQ81" s="77">
        <v>0</v>
      </c>
      <c r="BR81" s="77">
        <v>0</v>
      </c>
      <c r="BS81" s="77">
        <v>0</v>
      </c>
      <c r="BT81" s="77">
        <v>0</v>
      </c>
      <c r="BU81" s="77">
        <v>0</v>
      </c>
      <c r="BV81" s="77">
        <v>0</v>
      </c>
      <c r="BW81" s="77">
        <v>0</v>
      </c>
      <c r="BX81" s="77">
        <v>0</v>
      </c>
      <c r="BY81" s="77">
        <v>0</v>
      </c>
      <c r="BZ81" s="77">
        <v>0</v>
      </c>
      <c r="CA81" s="77">
        <v>0</v>
      </c>
      <c r="CB81" s="77">
        <v>0</v>
      </c>
      <c r="CC81" s="77">
        <v>0</v>
      </c>
      <c r="CD81" s="77">
        <v>0</v>
      </c>
      <c r="CE81" s="77">
        <v>0</v>
      </c>
      <c r="CF81" s="77">
        <v>0</v>
      </c>
      <c r="CG81" s="77">
        <v>0</v>
      </c>
      <c r="CH81" s="77">
        <v>0</v>
      </c>
      <c r="CI81" s="77">
        <v>0</v>
      </c>
      <c r="CJ81" s="77">
        <v>0</v>
      </c>
      <c r="CK81" s="77">
        <v>0</v>
      </c>
      <c r="CL81" s="77">
        <v>0</v>
      </c>
      <c r="CM81" s="77">
        <v>0</v>
      </c>
      <c r="CN81" s="77">
        <v>0</v>
      </c>
      <c r="CO81" s="77">
        <v>0</v>
      </c>
      <c r="CP81" s="77">
        <v>0</v>
      </c>
      <c r="CQ81" s="77">
        <v>0</v>
      </c>
      <c r="CR81" s="77">
        <v>0</v>
      </c>
      <c r="CS81" s="77">
        <v>0</v>
      </c>
      <c r="CT81" s="77">
        <v>0</v>
      </c>
      <c r="CU81" s="77">
        <v>0</v>
      </c>
      <c r="CV81" s="77">
        <v>0</v>
      </c>
      <c r="CW81" s="77">
        <v>0</v>
      </c>
      <c r="CX81" s="77">
        <v>0</v>
      </c>
      <c r="CY81" s="77">
        <v>0</v>
      </c>
      <c r="CZ81" s="77">
        <v>0</v>
      </c>
      <c r="DA81" s="77">
        <v>0</v>
      </c>
      <c r="DB81" s="77">
        <v>0</v>
      </c>
      <c r="DC81" s="77">
        <v>0</v>
      </c>
      <c r="DD81" s="77">
        <v>0</v>
      </c>
      <c r="DE81" s="77">
        <v>0</v>
      </c>
      <c r="DF81" s="77">
        <v>0</v>
      </c>
      <c r="DG81" s="77">
        <v>0</v>
      </c>
      <c r="DH81" s="77">
        <v>0</v>
      </c>
      <c r="DI81" s="77">
        <v>0</v>
      </c>
      <c r="DJ81" s="77">
        <v>0</v>
      </c>
      <c r="DK81" s="77">
        <v>0</v>
      </c>
      <c r="DL81" s="77">
        <v>0</v>
      </c>
      <c r="DM81" s="77">
        <v>0</v>
      </c>
      <c r="DN81" s="77">
        <v>0</v>
      </c>
      <c r="DO81" s="77">
        <v>0</v>
      </c>
      <c r="DP81" s="77">
        <v>0</v>
      </c>
      <c r="DQ81" s="77">
        <v>0</v>
      </c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</row>
    <row r="82" spans="1:133" x14ac:dyDescent="0.25">
      <c r="A82" s="82" t="s">
        <v>278</v>
      </c>
      <c r="B82" s="19" t="s">
        <v>159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77">
        <v>0</v>
      </c>
      <c r="BO82" s="77">
        <v>0</v>
      </c>
      <c r="BP82" s="77">
        <v>0</v>
      </c>
      <c r="BQ82" s="77">
        <v>0</v>
      </c>
      <c r="BR82" s="77">
        <v>0</v>
      </c>
      <c r="BS82" s="77">
        <v>0</v>
      </c>
      <c r="BT82" s="77">
        <v>0</v>
      </c>
      <c r="BU82" s="77">
        <v>0</v>
      </c>
      <c r="BV82" s="77">
        <v>0</v>
      </c>
      <c r="BW82" s="77">
        <v>0</v>
      </c>
      <c r="BX82" s="77">
        <v>0</v>
      </c>
      <c r="BY82" s="77">
        <v>0</v>
      </c>
      <c r="BZ82" s="77">
        <v>0</v>
      </c>
      <c r="CA82" s="77">
        <v>0</v>
      </c>
      <c r="CB82" s="77">
        <v>0</v>
      </c>
      <c r="CC82" s="77">
        <v>0</v>
      </c>
      <c r="CD82" s="77">
        <v>0</v>
      </c>
      <c r="CE82" s="77">
        <v>0</v>
      </c>
      <c r="CF82" s="77">
        <v>0</v>
      </c>
      <c r="CG82" s="77">
        <v>0</v>
      </c>
      <c r="CH82" s="77">
        <v>0</v>
      </c>
      <c r="CI82" s="77">
        <v>0</v>
      </c>
      <c r="CJ82" s="77">
        <v>0</v>
      </c>
      <c r="CK82" s="77">
        <v>0</v>
      </c>
      <c r="CL82" s="77">
        <v>0</v>
      </c>
      <c r="CM82" s="77">
        <v>0</v>
      </c>
      <c r="CN82" s="77">
        <v>0</v>
      </c>
      <c r="CO82" s="77">
        <v>0</v>
      </c>
      <c r="CP82" s="77">
        <v>0</v>
      </c>
      <c r="CQ82" s="77">
        <v>0</v>
      </c>
      <c r="CR82" s="77">
        <v>0</v>
      </c>
      <c r="CS82" s="77">
        <v>0</v>
      </c>
      <c r="CT82" s="77">
        <v>0</v>
      </c>
      <c r="CU82" s="77">
        <v>0</v>
      </c>
      <c r="CV82" s="77">
        <v>0</v>
      </c>
      <c r="CW82" s="77">
        <v>0</v>
      </c>
      <c r="CX82" s="77">
        <v>0</v>
      </c>
      <c r="CY82" s="77">
        <v>0</v>
      </c>
      <c r="CZ82" s="77">
        <v>0</v>
      </c>
      <c r="DA82" s="77">
        <v>0</v>
      </c>
      <c r="DB82" s="77">
        <v>0</v>
      </c>
      <c r="DC82" s="77">
        <v>0</v>
      </c>
      <c r="DD82" s="77">
        <v>0</v>
      </c>
      <c r="DE82" s="77">
        <v>0</v>
      </c>
      <c r="DF82" s="77">
        <v>0</v>
      </c>
      <c r="DG82" s="77">
        <v>0</v>
      </c>
      <c r="DH82" s="77">
        <v>0</v>
      </c>
      <c r="DI82" s="77">
        <v>0</v>
      </c>
      <c r="DJ82" s="77">
        <v>0</v>
      </c>
      <c r="DK82" s="77">
        <v>0</v>
      </c>
      <c r="DL82" s="77">
        <v>0</v>
      </c>
      <c r="DM82" s="77">
        <v>0</v>
      </c>
      <c r="DN82" s="77">
        <v>0</v>
      </c>
      <c r="DO82" s="77">
        <v>0</v>
      </c>
      <c r="DP82" s="77">
        <v>0</v>
      </c>
      <c r="DQ82" s="77">
        <v>0</v>
      </c>
      <c r="DR82" s="135"/>
      <c r="DS82" s="135"/>
      <c r="DT82" s="135"/>
      <c r="DU82" s="135"/>
      <c r="DV82" s="135"/>
      <c r="DW82" s="135"/>
      <c r="DX82" s="135"/>
      <c r="DY82" s="135"/>
      <c r="DZ82" s="135"/>
      <c r="EA82" s="135"/>
      <c r="EB82" s="135"/>
      <c r="EC82" s="135"/>
    </row>
    <row r="83" spans="1:133" ht="15" customHeight="1" x14ac:dyDescent="0.25">
      <c r="A83" s="82" t="s">
        <v>279</v>
      </c>
      <c r="B83" s="117" t="s">
        <v>18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77">
        <v>0</v>
      </c>
      <c r="BO83" s="77">
        <v>0</v>
      </c>
      <c r="BP83" s="77">
        <v>0</v>
      </c>
      <c r="BQ83" s="77">
        <v>0</v>
      </c>
      <c r="BR83" s="77">
        <v>0</v>
      </c>
      <c r="BS83" s="77">
        <v>0</v>
      </c>
      <c r="BT83" s="77">
        <v>0</v>
      </c>
      <c r="BU83" s="77">
        <v>0</v>
      </c>
      <c r="BV83" s="77">
        <v>0</v>
      </c>
      <c r="BW83" s="77">
        <v>0</v>
      </c>
      <c r="BX83" s="77">
        <v>0</v>
      </c>
      <c r="BY83" s="77">
        <v>0</v>
      </c>
      <c r="BZ83" s="77">
        <v>0</v>
      </c>
      <c r="CA83" s="77">
        <v>0</v>
      </c>
      <c r="CB83" s="77">
        <v>0</v>
      </c>
      <c r="CC83" s="77">
        <v>0</v>
      </c>
      <c r="CD83" s="77">
        <v>0</v>
      </c>
      <c r="CE83" s="77">
        <v>0</v>
      </c>
      <c r="CF83" s="77">
        <v>0</v>
      </c>
      <c r="CG83" s="77">
        <v>0</v>
      </c>
      <c r="CH83" s="77">
        <v>0</v>
      </c>
      <c r="CI83" s="77">
        <v>0</v>
      </c>
      <c r="CJ83" s="77">
        <v>0</v>
      </c>
      <c r="CK83" s="77">
        <v>0</v>
      </c>
      <c r="CL83" s="77">
        <v>0</v>
      </c>
      <c r="CM83" s="77">
        <v>0</v>
      </c>
      <c r="CN83" s="77">
        <v>0</v>
      </c>
      <c r="CO83" s="77">
        <v>0</v>
      </c>
      <c r="CP83" s="77">
        <v>0</v>
      </c>
      <c r="CQ83" s="77">
        <v>0</v>
      </c>
      <c r="CR83" s="77">
        <v>0</v>
      </c>
      <c r="CS83" s="77">
        <v>0</v>
      </c>
      <c r="CT83" s="77">
        <v>0</v>
      </c>
      <c r="CU83" s="77">
        <v>0</v>
      </c>
      <c r="CV83" s="77">
        <v>0</v>
      </c>
      <c r="CW83" s="77">
        <v>0</v>
      </c>
      <c r="CX83" s="77">
        <v>0</v>
      </c>
      <c r="CY83" s="77">
        <v>0</v>
      </c>
      <c r="CZ83" s="77">
        <v>0</v>
      </c>
      <c r="DA83" s="77">
        <v>0</v>
      </c>
      <c r="DB83" s="77">
        <v>0</v>
      </c>
      <c r="DC83" s="77">
        <v>0</v>
      </c>
      <c r="DD83" s="77">
        <v>0</v>
      </c>
      <c r="DE83" s="77">
        <v>0</v>
      </c>
      <c r="DF83" s="77">
        <v>0</v>
      </c>
      <c r="DG83" s="77">
        <v>0</v>
      </c>
      <c r="DH83" s="77">
        <v>0</v>
      </c>
      <c r="DI83" s="77">
        <v>0</v>
      </c>
      <c r="DJ83" s="77">
        <v>0</v>
      </c>
      <c r="DK83" s="77">
        <v>0</v>
      </c>
      <c r="DL83" s="77">
        <v>0</v>
      </c>
      <c r="DM83" s="77">
        <v>0</v>
      </c>
      <c r="DN83" s="77">
        <v>0</v>
      </c>
      <c r="DO83" s="77">
        <v>0</v>
      </c>
      <c r="DP83" s="77">
        <v>0</v>
      </c>
      <c r="DQ83" s="77">
        <v>0</v>
      </c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</row>
    <row r="84" spans="1:133" ht="15" customHeight="1" x14ac:dyDescent="0.25">
      <c r="A84" s="82" t="s">
        <v>280</v>
      </c>
      <c r="B84" s="115" t="s">
        <v>168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77">
        <v>812.6</v>
      </c>
      <c r="BO84" s="77">
        <v>711.7</v>
      </c>
      <c r="BP84" s="77">
        <v>892.1</v>
      </c>
      <c r="BQ84" s="77">
        <v>490.4</v>
      </c>
      <c r="BR84" s="77">
        <v>1173</v>
      </c>
      <c r="BS84" s="77">
        <v>771.6</v>
      </c>
      <c r="BT84" s="77">
        <v>1025.2</v>
      </c>
      <c r="BU84" s="77">
        <v>776.6</v>
      </c>
      <c r="BV84" s="77">
        <v>1082.9000000000001</v>
      </c>
      <c r="BW84" s="77">
        <v>796.1</v>
      </c>
      <c r="BX84" s="77">
        <v>996.6</v>
      </c>
      <c r="BY84" s="77">
        <v>831.4</v>
      </c>
      <c r="BZ84" s="77">
        <v>1265.9000000000001</v>
      </c>
      <c r="CA84" s="77">
        <v>961</v>
      </c>
      <c r="CB84" s="77">
        <v>1199.9000000000001</v>
      </c>
      <c r="CC84" s="77">
        <v>1027.6000000000001</v>
      </c>
      <c r="CD84" s="77">
        <v>1497.4</v>
      </c>
      <c r="CE84" s="77">
        <v>1061.4000000000001</v>
      </c>
      <c r="CF84" s="77">
        <v>1221.0999999999999</v>
      </c>
      <c r="CG84" s="77">
        <v>1076</v>
      </c>
      <c r="CH84" s="77">
        <v>1791.3</v>
      </c>
      <c r="CI84" s="77">
        <v>1381.6</v>
      </c>
      <c r="CJ84" s="77">
        <v>1642.5</v>
      </c>
      <c r="CK84" s="77">
        <v>1459.4</v>
      </c>
      <c r="CL84" s="77">
        <v>1419.9</v>
      </c>
      <c r="CM84" s="77">
        <v>1284.4000000000001</v>
      </c>
      <c r="CN84" s="77">
        <v>1464</v>
      </c>
      <c r="CO84" s="77">
        <v>1066.5</v>
      </c>
      <c r="CP84" s="77">
        <v>1651.8726326199999</v>
      </c>
      <c r="CQ84" s="77">
        <v>1439.2885472500002</v>
      </c>
      <c r="CR84" s="77">
        <v>1634.49144596</v>
      </c>
      <c r="CS84" s="77">
        <v>1298.0776188300001</v>
      </c>
      <c r="CT84" s="77">
        <v>1609.5853504900001</v>
      </c>
      <c r="CU84" s="77">
        <v>1298.79190518</v>
      </c>
      <c r="CV84" s="77">
        <v>1641.9475314000001</v>
      </c>
      <c r="CW84" s="77">
        <v>1405.05843349</v>
      </c>
      <c r="CX84" s="77">
        <v>2130.3850413099999</v>
      </c>
      <c r="CY84" s="77">
        <v>1357.7902242600001</v>
      </c>
      <c r="CZ84" s="77">
        <v>1624.0832863999999</v>
      </c>
      <c r="DA84" s="77">
        <v>1374.38188496</v>
      </c>
      <c r="DB84" s="77">
        <v>1695.8744589799999</v>
      </c>
      <c r="DC84" s="77">
        <v>1792.5791818800001</v>
      </c>
      <c r="DD84" s="77">
        <v>1566.8273507199999</v>
      </c>
      <c r="DE84" s="77">
        <v>1862.1068826400001</v>
      </c>
      <c r="DF84" s="77">
        <v>1565.30800361</v>
      </c>
      <c r="DG84" s="77">
        <v>454.91380650999997</v>
      </c>
      <c r="DH84" s="77">
        <v>1093.3320901300001</v>
      </c>
      <c r="DI84" s="77">
        <v>711.69193074999998</v>
      </c>
      <c r="DJ84" s="77">
        <v>1572.06628148</v>
      </c>
      <c r="DK84" s="77">
        <v>1266.78790759</v>
      </c>
      <c r="DL84" s="77">
        <v>1758.89301148</v>
      </c>
      <c r="DM84" s="77">
        <v>1678.81030693</v>
      </c>
      <c r="DN84" s="77">
        <v>1677.6379292000001</v>
      </c>
      <c r="DO84" s="77">
        <v>1210.3517754300001</v>
      </c>
      <c r="DP84" s="77">
        <v>1500.6909700900001</v>
      </c>
      <c r="DQ84" s="77">
        <v>1121.5041347199999</v>
      </c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</row>
    <row r="85" spans="1:133" ht="15" customHeight="1" x14ac:dyDescent="0.25">
      <c r="A85" s="82" t="s">
        <v>281</v>
      </c>
      <c r="B85" s="116" t="s">
        <v>158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77">
        <v>336.8</v>
      </c>
      <c r="BO85" s="77">
        <v>376</v>
      </c>
      <c r="BP85" s="77">
        <v>410.7</v>
      </c>
      <c r="BQ85" s="77">
        <v>186.5</v>
      </c>
      <c r="BR85" s="77">
        <v>668.7</v>
      </c>
      <c r="BS85" s="77">
        <v>528.29999999999995</v>
      </c>
      <c r="BT85" s="77">
        <v>474.2</v>
      </c>
      <c r="BU85" s="77">
        <v>504.8</v>
      </c>
      <c r="BV85" s="77">
        <v>573.6</v>
      </c>
      <c r="BW85" s="77">
        <v>470.7</v>
      </c>
      <c r="BX85" s="77">
        <v>489.1</v>
      </c>
      <c r="BY85" s="77">
        <v>491.1</v>
      </c>
      <c r="BZ85" s="77">
        <v>687.8</v>
      </c>
      <c r="CA85" s="77">
        <v>545.9</v>
      </c>
      <c r="CB85" s="77">
        <v>555.20000000000005</v>
      </c>
      <c r="CC85" s="77">
        <v>636.70000000000005</v>
      </c>
      <c r="CD85" s="77">
        <v>853.1</v>
      </c>
      <c r="CE85" s="77">
        <v>657</v>
      </c>
      <c r="CF85" s="77">
        <v>555</v>
      </c>
      <c r="CG85" s="77">
        <v>654.70000000000016</v>
      </c>
      <c r="CH85" s="77">
        <v>1165.3</v>
      </c>
      <c r="CI85" s="77">
        <v>973.3</v>
      </c>
      <c r="CJ85" s="77">
        <v>1002.7</v>
      </c>
      <c r="CK85" s="77">
        <v>1037</v>
      </c>
      <c r="CL85" s="77">
        <v>778.7</v>
      </c>
      <c r="CM85" s="77">
        <v>853.3</v>
      </c>
      <c r="CN85" s="77">
        <v>758.2</v>
      </c>
      <c r="CO85" s="77">
        <v>624.4</v>
      </c>
      <c r="CP85" s="77">
        <v>942.70945147999998</v>
      </c>
      <c r="CQ85" s="77">
        <v>998.03815628000007</v>
      </c>
      <c r="CR85" s="77">
        <v>932.94086801000003</v>
      </c>
      <c r="CS85" s="77">
        <v>828.55907735000005</v>
      </c>
      <c r="CT85" s="77">
        <v>823.34817212999997</v>
      </c>
      <c r="CU85" s="77">
        <v>782.49314607999997</v>
      </c>
      <c r="CV85" s="77">
        <v>857.86045041</v>
      </c>
      <c r="CW85" s="77">
        <v>858.89876095</v>
      </c>
      <c r="CX85" s="77">
        <v>1287.3581008199999</v>
      </c>
      <c r="CY85" s="77">
        <v>747.33688938</v>
      </c>
      <c r="CZ85" s="77">
        <v>753.24031876999993</v>
      </c>
      <c r="DA85" s="77">
        <v>673.30590956000003</v>
      </c>
      <c r="DB85" s="77">
        <v>790.31622794999998</v>
      </c>
      <c r="DC85" s="77">
        <v>1106.7904317700002</v>
      </c>
      <c r="DD85" s="77">
        <v>698.53346153000007</v>
      </c>
      <c r="DE85" s="77">
        <v>642.84819835000008</v>
      </c>
      <c r="DF85" s="77">
        <v>527.91725383000005</v>
      </c>
      <c r="DG85" s="77">
        <v>-330.44555073999999</v>
      </c>
      <c r="DH85" s="77">
        <v>146.98078215999999</v>
      </c>
      <c r="DI85" s="77">
        <v>-10.64957545</v>
      </c>
      <c r="DJ85" s="77">
        <v>623.82434837999995</v>
      </c>
      <c r="DK85" s="77">
        <v>591.94274585000005</v>
      </c>
      <c r="DL85" s="77">
        <v>744.06804946</v>
      </c>
      <c r="DM85" s="77">
        <v>1032.45588602</v>
      </c>
      <c r="DN85" s="77">
        <v>711.76653147999991</v>
      </c>
      <c r="DO85" s="77">
        <v>531.83404802999996</v>
      </c>
      <c r="DP85" s="77">
        <v>464.87835803999997</v>
      </c>
      <c r="DQ85" s="77">
        <v>284.14796996999996</v>
      </c>
      <c r="DR85" s="135"/>
      <c r="DS85" s="135"/>
      <c r="DT85" s="135"/>
      <c r="DU85" s="135"/>
      <c r="DV85" s="135"/>
      <c r="DW85" s="135"/>
      <c r="DX85" s="135"/>
      <c r="DY85" s="135"/>
      <c r="DZ85" s="135"/>
      <c r="EA85" s="135"/>
      <c r="EB85" s="135"/>
      <c r="EC85" s="135"/>
    </row>
    <row r="86" spans="1:133" ht="15" customHeight="1" x14ac:dyDescent="0.25">
      <c r="A86" s="82" t="s">
        <v>282</v>
      </c>
      <c r="B86" s="117" t="s">
        <v>159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77">
        <v>336.8</v>
      </c>
      <c r="BO86" s="77">
        <v>376</v>
      </c>
      <c r="BP86" s="77">
        <v>410.7</v>
      </c>
      <c r="BQ86" s="77">
        <v>186.5</v>
      </c>
      <c r="BR86" s="77">
        <v>668.7</v>
      </c>
      <c r="BS86" s="77">
        <v>528.29999999999995</v>
      </c>
      <c r="BT86" s="77">
        <v>474.2</v>
      </c>
      <c r="BU86" s="77">
        <v>504.8</v>
      </c>
      <c r="BV86" s="77">
        <v>573.6</v>
      </c>
      <c r="BW86" s="77">
        <v>470.7</v>
      </c>
      <c r="BX86" s="77">
        <v>489.1</v>
      </c>
      <c r="BY86" s="77">
        <v>491.1</v>
      </c>
      <c r="BZ86" s="77">
        <v>687.8</v>
      </c>
      <c r="CA86" s="77">
        <v>545.9</v>
      </c>
      <c r="CB86" s="77">
        <v>555.20000000000005</v>
      </c>
      <c r="CC86" s="77">
        <v>636.70000000000005</v>
      </c>
      <c r="CD86" s="77">
        <v>853.1</v>
      </c>
      <c r="CE86" s="77">
        <v>657</v>
      </c>
      <c r="CF86" s="77">
        <v>555</v>
      </c>
      <c r="CG86" s="77">
        <v>654.70000000000016</v>
      </c>
      <c r="CH86" s="77">
        <v>1165.3</v>
      </c>
      <c r="CI86" s="77">
        <v>973.3</v>
      </c>
      <c r="CJ86" s="77">
        <v>1002.7</v>
      </c>
      <c r="CK86" s="77">
        <v>1037</v>
      </c>
      <c r="CL86" s="77">
        <v>778.7</v>
      </c>
      <c r="CM86" s="77">
        <v>853.3</v>
      </c>
      <c r="CN86" s="77">
        <v>758.2</v>
      </c>
      <c r="CO86" s="77">
        <v>624.4</v>
      </c>
      <c r="CP86" s="77">
        <v>942.70945147999998</v>
      </c>
      <c r="CQ86" s="77">
        <v>998.03815628000007</v>
      </c>
      <c r="CR86" s="77">
        <v>932.94086801000003</v>
      </c>
      <c r="CS86" s="77">
        <v>828.55907735000005</v>
      </c>
      <c r="CT86" s="77">
        <v>823.34817212999997</v>
      </c>
      <c r="CU86" s="77">
        <v>782.49314607999997</v>
      </c>
      <c r="CV86" s="77">
        <v>857.86045041</v>
      </c>
      <c r="CW86" s="77">
        <v>858.89876095</v>
      </c>
      <c r="CX86" s="77">
        <v>1287.3581008199999</v>
      </c>
      <c r="CY86" s="77">
        <v>747.33688938</v>
      </c>
      <c r="CZ86" s="77">
        <v>753.24031876999993</v>
      </c>
      <c r="DA86" s="77">
        <v>673.30590956000003</v>
      </c>
      <c r="DB86" s="77">
        <v>790.31622794999998</v>
      </c>
      <c r="DC86" s="77">
        <v>1106.7904317700002</v>
      </c>
      <c r="DD86" s="77">
        <v>698.53346153000007</v>
      </c>
      <c r="DE86" s="77">
        <v>642.84819835000008</v>
      </c>
      <c r="DF86" s="77">
        <v>527.91725383000005</v>
      </c>
      <c r="DG86" s="77">
        <v>-330.44555073999999</v>
      </c>
      <c r="DH86" s="77">
        <v>146.98078215999999</v>
      </c>
      <c r="DI86" s="77">
        <v>-10.64957545</v>
      </c>
      <c r="DJ86" s="77">
        <v>623.82434837999995</v>
      </c>
      <c r="DK86" s="77">
        <v>591.94274585000005</v>
      </c>
      <c r="DL86" s="77">
        <v>744.06804946</v>
      </c>
      <c r="DM86" s="77">
        <v>1032.45588602</v>
      </c>
      <c r="DN86" s="77">
        <v>711.76653147999991</v>
      </c>
      <c r="DO86" s="77">
        <v>531.83404802999996</v>
      </c>
      <c r="DP86" s="77">
        <v>464.87835803999997</v>
      </c>
      <c r="DQ86" s="77">
        <v>284.14796996999996</v>
      </c>
      <c r="DR86" s="135"/>
      <c r="DS86" s="135"/>
      <c r="DT86" s="135"/>
      <c r="DU86" s="135"/>
      <c r="DV86" s="135"/>
      <c r="DW86" s="135"/>
      <c r="DX86" s="135"/>
      <c r="DY86" s="135"/>
      <c r="DZ86" s="135"/>
      <c r="EA86" s="135"/>
      <c r="EB86" s="135"/>
      <c r="EC86" s="135"/>
    </row>
    <row r="87" spans="1:133" ht="15" customHeight="1" x14ac:dyDescent="0.25">
      <c r="A87" s="82" t="s">
        <v>283</v>
      </c>
      <c r="B87" s="119" t="s">
        <v>160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77">
        <v>188.7</v>
      </c>
      <c r="BO87" s="77">
        <v>376.7</v>
      </c>
      <c r="BP87" s="77">
        <v>320.60000000000002</v>
      </c>
      <c r="BQ87" s="77">
        <v>167</v>
      </c>
      <c r="BR87" s="77">
        <v>170.6</v>
      </c>
      <c r="BS87" s="77">
        <v>274.8</v>
      </c>
      <c r="BT87" s="77">
        <v>615.70000000000005</v>
      </c>
      <c r="BU87" s="77">
        <v>147.80000000000001</v>
      </c>
      <c r="BV87" s="77">
        <v>293.10000000000002</v>
      </c>
      <c r="BW87" s="77">
        <v>210.2</v>
      </c>
      <c r="BX87" s="77">
        <v>187.4</v>
      </c>
      <c r="BY87" s="77">
        <v>179.7</v>
      </c>
      <c r="BZ87" s="77">
        <v>242.1</v>
      </c>
      <c r="CA87" s="77">
        <v>360.2</v>
      </c>
      <c r="CB87" s="77">
        <v>186.5</v>
      </c>
      <c r="CC87" s="77">
        <v>895.3</v>
      </c>
      <c r="CD87" s="77">
        <v>176.9</v>
      </c>
      <c r="CE87" s="77">
        <v>377.8</v>
      </c>
      <c r="CF87" s="77">
        <v>153.80000000000001</v>
      </c>
      <c r="CG87" s="77">
        <v>575.40000000000009</v>
      </c>
      <c r="CH87" s="77">
        <v>308.2</v>
      </c>
      <c r="CI87" s="77">
        <v>161.80000000000001</v>
      </c>
      <c r="CJ87" s="77">
        <v>114.3</v>
      </c>
      <c r="CK87" s="77">
        <v>165.2</v>
      </c>
      <c r="CL87" s="77">
        <v>178.6</v>
      </c>
      <c r="CM87" s="77">
        <v>164.5</v>
      </c>
      <c r="CN87" s="77">
        <v>247.3</v>
      </c>
      <c r="CO87" s="77">
        <v>340.5</v>
      </c>
      <c r="CP87" s="77">
        <v>334.16325749999999</v>
      </c>
      <c r="CQ87" s="77">
        <v>377.17334417000001</v>
      </c>
      <c r="CR87" s="77">
        <v>368.85300397000003</v>
      </c>
      <c r="CS87" s="77">
        <v>496.95834453999998</v>
      </c>
      <c r="CT87" s="77">
        <v>258.04417844</v>
      </c>
      <c r="CU87" s="77">
        <v>304.08183808000001</v>
      </c>
      <c r="CV87" s="77">
        <v>346.88657277999999</v>
      </c>
      <c r="CW87" s="77">
        <v>650.4778381399999</v>
      </c>
      <c r="CX87" s="77">
        <v>641.25822403000006</v>
      </c>
      <c r="CY87" s="77">
        <v>104.32657133999999</v>
      </c>
      <c r="CZ87" s="77">
        <v>215.01277046999999</v>
      </c>
      <c r="DA87" s="77">
        <v>963.66563098000006</v>
      </c>
      <c r="DB87" s="77">
        <v>624.22272731999999</v>
      </c>
      <c r="DC87" s="77">
        <v>124.85078498</v>
      </c>
      <c r="DD87" s="77">
        <v>110.6321183</v>
      </c>
      <c r="DE87" s="77">
        <v>726.30423083000005</v>
      </c>
      <c r="DF87" s="77">
        <v>70.123368400000004</v>
      </c>
      <c r="DG87" s="77">
        <v>389.50078968999998</v>
      </c>
      <c r="DH87" s="77">
        <v>224.43104095000001</v>
      </c>
      <c r="DI87" s="77">
        <v>350.21060786999999</v>
      </c>
      <c r="DJ87" s="77">
        <v>233.32341260000001</v>
      </c>
      <c r="DK87" s="77">
        <v>163.03009951000001</v>
      </c>
      <c r="DL87" s="77">
        <v>152.21640545</v>
      </c>
      <c r="DM87" s="77">
        <v>308.41088153999999</v>
      </c>
      <c r="DN87" s="77">
        <v>212.17252095999999</v>
      </c>
      <c r="DO87" s="77">
        <v>86.323505030000007</v>
      </c>
      <c r="DP87" s="77">
        <v>66.798270680000002</v>
      </c>
      <c r="DQ87" s="77">
        <v>243.91757286999999</v>
      </c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</row>
    <row r="88" spans="1:133" ht="15" customHeight="1" x14ac:dyDescent="0.25">
      <c r="A88" s="82" t="s">
        <v>284</v>
      </c>
      <c r="B88" s="119" t="s">
        <v>161</v>
      </c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77">
        <v>148.1</v>
      </c>
      <c r="BO88" s="77">
        <v>-0.7</v>
      </c>
      <c r="BP88" s="77">
        <v>90.1</v>
      </c>
      <c r="BQ88" s="77">
        <v>19.5</v>
      </c>
      <c r="BR88" s="77">
        <v>498.1</v>
      </c>
      <c r="BS88" s="77">
        <v>253.5</v>
      </c>
      <c r="BT88" s="77">
        <v>-141.5</v>
      </c>
      <c r="BU88" s="77">
        <v>357</v>
      </c>
      <c r="BV88" s="77">
        <v>280.5</v>
      </c>
      <c r="BW88" s="77">
        <v>260.5</v>
      </c>
      <c r="BX88" s="77">
        <v>301.7</v>
      </c>
      <c r="BY88" s="77">
        <v>311.39999999999998</v>
      </c>
      <c r="BZ88" s="77">
        <v>445.7</v>
      </c>
      <c r="CA88" s="77">
        <v>185.70000000000002</v>
      </c>
      <c r="CB88" s="77">
        <v>368.70000000000005</v>
      </c>
      <c r="CC88" s="77">
        <v>-258.59999999999997</v>
      </c>
      <c r="CD88" s="77">
        <v>676.2</v>
      </c>
      <c r="CE88" s="77">
        <v>279.20000000000005</v>
      </c>
      <c r="CF88" s="77">
        <v>401.2</v>
      </c>
      <c r="CG88" s="77">
        <v>79.30000000000004</v>
      </c>
      <c r="CH88" s="77">
        <v>857.1</v>
      </c>
      <c r="CI88" s="77">
        <v>811.5</v>
      </c>
      <c r="CJ88" s="77">
        <v>888.4</v>
      </c>
      <c r="CK88" s="77">
        <v>871.8</v>
      </c>
      <c r="CL88" s="77">
        <v>600.1</v>
      </c>
      <c r="CM88" s="77">
        <v>688.8</v>
      </c>
      <c r="CN88" s="77">
        <v>510.9</v>
      </c>
      <c r="CO88" s="77">
        <v>283.89999999999998</v>
      </c>
      <c r="CP88" s="77">
        <v>608.54619398</v>
      </c>
      <c r="CQ88" s="77">
        <v>620.86481211</v>
      </c>
      <c r="CR88" s="77">
        <v>564.08786404</v>
      </c>
      <c r="CS88" s="77">
        <v>331.60073281000001</v>
      </c>
      <c r="CT88" s="77">
        <v>565.30399368999997</v>
      </c>
      <c r="CU88" s="77">
        <v>478.41130799999996</v>
      </c>
      <c r="CV88" s="77">
        <v>510.97387763</v>
      </c>
      <c r="CW88" s="77">
        <v>208.42092281000004</v>
      </c>
      <c r="CX88" s="77">
        <v>646.09987678999994</v>
      </c>
      <c r="CY88" s="77">
        <v>643.01031804000002</v>
      </c>
      <c r="CZ88" s="77">
        <v>538.22754829999997</v>
      </c>
      <c r="DA88" s="77">
        <v>-290.35972142000003</v>
      </c>
      <c r="DB88" s="77">
        <v>166.09350062999999</v>
      </c>
      <c r="DC88" s="77">
        <v>981.9396467900001</v>
      </c>
      <c r="DD88" s="77">
        <v>587.90134323000007</v>
      </c>
      <c r="DE88" s="77">
        <v>-83.45603247999999</v>
      </c>
      <c r="DF88" s="77">
        <v>457.79388542999999</v>
      </c>
      <c r="DG88" s="77">
        <v>-719.94634042999996</v>
      </c>
      <c r="DH88" s="77">
        <v>-77.450258790000007</v>
      </c>
      <c r="DI88" s="77">
        <v>-360.86018331999998</v>
      </c>
      <c r="DJ88" s="77">
        <v>390.50093578000002</v>
      </c>
      <c r="DK88" s="77">
        <v>428.91264633999998</v>
      </c>
      <c r="DL88" s="77">
        <v>591.85164400999997</v>
      </c>
      <c r="DM88" s="77">
        <v>724.04500447999999</v>
      </c>
      <c r="DN88" s="77">
        <v>499.59401051999998</v>
      </c>
      <c r="DO88" s="77">
        <v>445.51054299999998</v>
      </c>
      <c r="DP88" s="77">
        <v>398.08008735999999</v>
      </c>
      <c r="DQ88" s="77">
        <v>40.230397100000005</v>
      </c>
      <c r="DR88" s="135"/>
      <c r="DS88" s="135"/>
      <c r="DT88" s="135"/>
      <c r="DU88" s="135"/>
      <c r="DV88" s="135"/>
      <c r="DW88" s="135"/>
      <c r="DX88" s="135"/>
      <c r="DY88" s="135"/>
      <c r="DZ88" s="135"/>
      <c r="EA88" s="135"/>
      <c r="EB88" s="135"/>
      <c r="EC88" s="135"/>
    </row>
    <row r="89" spans="1:133" ht="15" customHeight="1" x14ac:dyDescent="0.25">
      <c r="A89" s="82" t="s">
        <v>285</v>
      </c>
      <c r="B89" s="117" t="s">
        <v>18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77">
        <v>0</v>
      </c>
      <c r="BO89" s="77">
        <v>0</v>
      </c>
      <c r="BP89" s="77">
        <v>0</v>
      </c>
      <c r="BQ89" s="77">
        <v>0</v>
      </c>
      <c r="BR89" s="77">
        <v>0</v>
      </c>
      <c r="BS89" s="77">
        <v>0</v>
      </c>
      <c r="BT89" s="77">
        <v>0</v>
      </c>
      <c r="BU89" s="77">
        <v>0</v>
      </c>
      <c r="BV89" s="77">
        <v>0</v>
      </c>
      <c r="BW89" s="77">
        <v>0</v>
      </c>
      <c r="BX89" s="77">
        <v>0</v>
      </c>
      <c r="BY89" s="77">
        <v>0</v>
      </c>
      <c r="BZ89" s="77">
        <v>0</v>
      </c>
      <c r="CA89" s="77">
        <v>0</v>
      </c>
      <c r="CB89" s="77">
        <v>0</v>
      </c>
      <c r="CC89" s="77">
        <v>0</v>
      </c>
      <c r="CD89" s="77">
        <v>0</v>
      </c>
      <c r="CE89" s="77">
        <v>0</v>
      </c>
      <c r="CF89" s="77">
        <v>0</v>
      </c>
      <c r="CG89" s="77">
        <v>0</v>
      </c>
      <c r="CH89" s="77">
        <v>0</v>
      </c>
      <c r="CI89" s="77">
        <v>0</v>
      </c>
      <c r="CJ89" s="77">
        <v>0</v>
      </c>
      <c r="CK89" s="77">
        <v>0</v>
      </c>
      <c r="CL89" s="77">
        <v>0</v>
      </c>
      <c r="CM89" s="77">
        <v>0</v>
      </c>
      <c r="CN89" s="77">
        <v>0</v>
      </c>
      <c r="CO89" s="77">
        <v>0</v>
      </c>
      <c r="CP89" s="77">
        <v>0</v>
      </c>
      <c r="CQ89" s="77">
        <v>0</v>
      </c>
      <c r="CR89" s="77">
        <v>0</v>
      </c>
      <c r="CS89" s="77">
        <v>0</v>
      </c>
      <c r="CT89" s="77">
        <v>0</v>
      </c>
      <c r="CU89" s="77">
        <v>0</v>
      </c>
      <c r="CV89" s="77">
        <v>0</v>
      </c>
      <c r="CW89" s="77">
        <v>0</v>
      </c>
      <c r="CX89" s="77">
        <v>0</v>
      </c>
      <c r="CY89" s="77">
        <v>0</v>
      </c>
      <c r="CZ89" s="77">
        <v>0</v>
      </c>
      <c r="DA89" s="77">
        <v>0</v>
      </c>
      <c r="DB89" s="77">
        <v>0</v>
      </c>
      <c r="DC89" s="77">
        <v>0</v>
      </c>
      <c r="DD89" s="77">
        <v>0</v>
      </c>
      <c r="DE89" s="77">
        <v>0</v>
      </c>
      <c r="DF89" s="77">
        <v>0</v>
      </c>
      <c r="DG89" s="77">
        <v>0</v>
      </c>
      <c r="DH89" s="77">
        <v>0</v>
      </c>
      <c r="DI89" s="77">
        <v>0</v>
      </c>
      <c r="DJ89" s="77">
        <v>0</v>
      </c>
      <c r="DK89" s="77">
        <v>0</v>
      </c>
      <c r="DL89" s="77">
        <v>0</v>
      </c>
      <c r="DM89" s="77">
        <v>0</v>
      </c>
      <c r="DN89" s="77">
        <v>0</v>
      </c>
      <c r="DO89" s="77">
        <v>0</v>
      </c>
      <c r="DP89" s="77">
        <v>0</v>
      </c>
      <c r="DQ89" s="77">
        <v>0</v>
      </c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</row>
    <row r="90" spans="1:133" ht="15" customHeight="1" x14ac:dyDescent="0.25">
      <c r="A90" s="82" t="s">
        <v>286</v>
      </c>
      <c r="B90" s="116" t="s">
        <v>2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77">
        <v>213</v>
      </c>
      <c r="BO90" s="77">
        <v>53.3</v>
      </c>
      <c r="BP90" s="77">
        <v>224.7</v>
      </c>
      <c r="BQ90" s="77">
        <v>53.3</v>
      </c>
      <c r="BR90" s="77">
        <v>269.3</v>
      </c>
      <c r="BS90" s="77">
        <v>8.6999999999999993</v>
      </c>
      <c r="BT90" s="77">
        <v>305</v>
      </c>
      <c r="BU90" s="77">
        <v>8.6999999999999993</v>
      </c>
      <c r="BV90" s="77">
        <v>272.3</v>
      </c>
      <c r="BW90" s="77">
        <v>82.1</v>
      </c>
      <c r="BX90" s="77">
        <v>271.3</v>
      </c>
      <c r="BY90" s="77">
        <v>89.3</v>
      </c>
      <c r="BZ90" s="77">
        <v>263.90000000000003</v>
      </c>
      <c r="CA90" s="77">
        <v>97.1</v>
      </c>
      <c r="CB90" s="77">
        <v>318.10000000000002</v>
      </c>
      <c r="CC90" s="77">
        <v>55.7</v>
      </c>
      <c r="CD90" s="77">
        <v>310.89999999999998</v>
      </c>
      <c r="CE90" s="77">
        <v>52.599999999999994</v>
      </c>
      <c r="CF90" s="77">
        <v>306.69999999999993</v>
      </c>
      <c r="CG90" s="77">
        <v>77.699999999999989</v>
      </c>
      <c r="CH90" s="77">
        <v>301.10000000000002</v>
      </c>
      <c r="CI90" s="77">
        <v>72.400000000000006</v>
      </c>
      <c r="CJ90" s="77">
        <v>302.10000000000002</v>
      </c>
      <c r="CK90" s="77">
        <v>73.5</v>
      </c>
      <c r="CL90" s="77">
        <v>283.89999999999998</v>
      </c>
      <c r="CM90" s="77">
        <v>40.700000000000003</v>
      </c>
      <c r="CN90" s="77">
        <v>304.89999999999998</v>
      </c>
      <c r="CO90" s="77">
        <v>43.3</v>
      </c>
      <c r="CP90" s="77">
        <v>307.34500849</v>
      </c>
      <c r="CQ90" s="77">
        <v>45.003709279999995</v>
      </c>
      <c r="CR90" s="77">
        <v>283.53457270000001</v>
      </c>
      <c r="CS90" s="77">
        <v>43.727768470000001</v>
      </c>
      <c r="CT90" s="77">
        <v>326.34403032</v>
      </c>
      <c r="CU90" s="77">
        <v>46.588162240000003</v>
      </c>
      <c r="CV90" s="77">
        <v>321.55908557999999</v>
      </c>
      <c r="CW90" s="77">
        <v>80.088910100000007</v>
      </c>
      <c r="CX90" s="77">
        <v>342.70530400999996</v>
      </c>
      <c r="CY90" s="77">
        <v>128.46962461000001</v>
      </c>
      <c r="CZ90" s="77">
        <v>349.45144490000001</v>
      </c>
      <c r="DA90" s="77">
        <v>183.96237371000001</v>
      </c>
      <c r="DB90" s="77">
        <v>342.73373783999995</v>
      </c>
      <c r="DC90" s="77">
        <v>174.86839311</v>
      </c>
      <c r="DD90" s="77">
        <v>340.31660399999998</v>
      </c>
      <c r="DE90" s="77">
        <v>182.92813486</v>
      </c>
      <c r="DF90" s="77">
        <v>377.20676347</v>
      </c>
      <c r="DG90" s="77">
        <v>195.93641503000001</v>
      </c>
      <c r="DH90" s="77">
        <v>400.49422462000001</v>
      </c>
      <c r="DI90" s="77">
        <v>204.94897087000001</v>
      </c>
      <c r="DJ90" s="77">
        <v>450.4684939</v>
      </c>
      <c r="DK90" s="77">
        <v>206.56969167</v>
      </c>
      <c r="DL90" s="77">
        <v>548.16664027000002</v>
      </c>
      <c r="DM90" s="77">
        <v>199.76020686999999</v>
      </c>
      <c r="DN90" s="77">
        <v>503.18519785000001</v>
      </c>
      <c r="DO90" s="77">
        <v>167.51709717</v>
      </c>
      <c r="DP90" s="77">
        <v>554.64797813999996</v>
      </c>
      <c r="DQ90" s="77">
        <v>182.69032608000001</v>
      </c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</row>
    <row r="91" spans="1:133" ht="15" customHeight="1" x14ac:dyDescent="0.25">
      <c r="A91" s="82" t="s">
        <v>287</v>
      </c>
      <c r="B91" s="117" t="s">
        <v>162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77">
        <v>0</v>
      </c>
      <c r="BO91" s="77">
        <v>0</v>
      </c>
      <c r="BP91" s="77">
        <v>0</v>
      </c>
      <c r="BQ91" s="77">
        <v>0</v>
      </c>
      <c r="BR91" s="77">
        <v>0</v>
      </c>
      <c r="BS91" s="77">
        <v>0</v>
      </c>
      <c r="BT91" s="77">
        <v>0</v>
      </c>
      <c r="BU91" s="77">
        <v>0</v>
      </c>
      <c r="BV91" s="77">
        <v>0</v>
      </c>
      <c r="BW91" s="77">
        <v>0</v>
      </c>
      <c r="BX91" s="77">
        <v>0</v>
      </c>
      <c r="BY91" s="77">
        <v>0</v>
      </c>
      <c r="BZ91" s="77">
        <v>0</v>
      </c>
      <c r="CA91" s="77">
        <v>0</v>
      </c>
      <c r="CB91" s="77">
        <v>0</v>
      </c>
      <c r="CC91" s="77">
        <v>0</v>
      </c>
      <c r="CD91" s="77">
        <v>0</v>
      </c>
      <c r="CE91" s="77">
        <v>0</v>
      </c>
      <c r="CF91" s="77">
        <v>0</v>
      </c>
      <c r="CG91" s="77">
        <v>0</v>
      </c>
      <c r="CH91" s="77">
        <v>0</v>
      </c>
      <c r="CI91" s="77">
        <v>0</v>
      </c>
      <c r="CJ91" s="77">
        <v>0</v>
      </c>
      <c r="CK91" s="77">
        <v>0</v>
      </c>
      <c r="CL91" s="77">
        <v>0</v>
      </c>
      <c r="CM91" s="77">
        <v>0</v>
      </c>
      <c r="CN91" s="77">
        <v>0</v>
      </c>
      <c r="CO91" s="77">
        <v>0</v>
      </c>
      <c r="CP91" s="77">
        <v>0</v>
      </c>
      <c r="CQ91" s="77">
        <v>0</v>
      </c>
      <c r="CR91" s="77">
        <v>0</v>
      </c>
      <c r="CS91" s="77">
        <v>0</v>
      </c>
      <c r="CT91" s="77">
        <v>0</v>
      </c>
      <c r="CU91" s="77">
        <v>0</v>
      </c>
      <c r="CV91" s="77">
        <v>0</v>
      </c>
      <c r="CW91" s="77">
        <v>0</v>
      </c>
      <c r="CX91" s="77">
        <v>0</v>
      </c>
      <c r="CY91" s="77">
        <v>0</v>
      </c>
      <c r="CZ91" s="77">
        <v>0</v>
      </c>
      <c r="DA91" s="77">
        <v>0</v>
      </c>
      <c r="DB91" s="77">
        <v>0</v>
      </c>
      <c r="DC91" s="77">
        <v>0</v>
      </c>
      <c r="DD91" s="77">
        <v>0</v>
      </c>
      <c r="DE91" s="77">
        <v>0</v>
      </c>
      <c r="DF91" s="77">
        <v>0</v>
      </c>
      <c r="DG91" s="77">
        <v>0</v>
      </c>
      <c r="DH91" s="77">
        <v>0</v>
      </c>
      <c r="DI91" s="77">
        <v>0</v>
      </c>
      <c r="DJ91" s="77">
        <v>0</v>
      </c>
      <c r="DK91" s="77">
        <v>0</v>
      </c>
      <c r="DL91" s="77">
        <v>0</v>
      </c>
      <c r="DM91" s="77">
        <v>0</v>
      </c>
      <c r="DN91" s="77">
        <v>0</v>
      </c>
      <c r="DO91" s="77">
        <v>0</v>
      </c>
      <c r="DP91" s="77">
        <v>0</v>
      </c>
      <c r="DQ91" s="77">
        <v>0</v>
      </c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</row>
    <row r="92" spans="1:133" ht="15" customHeight="1" x14ac:dyDescent="0.25">
      <c r="A92" s="82" t="s">
        <v>288</v>
      </c>
      <c r="B92" s="119" t="s">
        <v>163</v>
      </c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77">
        <v>0</v>
      </c>
      <c r="BO92" s="77">
        <v>0</v>
      </c>
      <c r="BP92" s="77">
        <v>0</v>
      </c>
      <c r="BQ92" s="77">
        <v>0</v>
      </c>
      <c r="BR92" s="77">
        <v>0</v>
      </c>
      <c r="BS92" s="77">
        <v>0</v>
      </c>
      <c r="BT92" s="77">
        <v>0</v>
      </c>
      <c r="BU92" s="77">
        <v>0</v>
      </c>
      <c r="BV92" s="77">
        <v>0</v>
      </c>
      <c r="BW92" s="77">
        <v>0</v>
      </c>
      <c r="BX92" s="77">
        <v>0</v>
      </c>
      <c r="BY92" s="77">
        <v>0</v>
      </c>
      <c r="BZ92" s="77">
        <v>0</v>
      </c>
      <c r="CA92" s="77">
        <v>0</v>
      </c>
      <c r="CB92" s="77">
        <v>0</v>
      </c>
      <c r="CC92" s="77">
        <v>0</v>
      </c>
      <c r="CD92" s="77">
        <v>0</v>
      </c>
      <c r="CE92" s="77">
        <v>0</v>
      </c>
      <c r="CF92" s="77">
        <v>0</v>
      </c>
      <c r="CG92" s="77">
        <v>0</v>
      </c>
      <c r="CH92" s="77">
        <v>0</v>
      </c>
      <c r="CI92" s="77">
        <v>0</v>
      </c>
      <c r="CJ92" s="77">
        <v>0</v>
      </c>
      <c r="CK92" s="77">
        <v>0</v>
      </c>
      <c r="CL92" s="77">
        <v>0</v>
      </c>
      <c r="CM92" s="77">
        <v>0</v>
      </c>
      <c r="CN92" s="77">
        <v>0</v>
      </c>
      <c r="CO92" s="77">
        <v>0</v>
      </c>
      <c r="CP92" s="77">
        <v>0</v>
      </c>
      <c r="CQ92" s="77">
        <v>0</v>
      </c>
      <c r="CR92" s="77">
        <v>0</v>
      </c>
      <c r="CS92" s="77">
        <v>0</v>
      </c>
      <c r="CT92" s="77">
        <v>0</v>
      </c>
      <c r="CU92" s="77">
        <v>0</v>
      </c>
      <c r="CV92" s="77">
        <v>0</v>
      </c>
      <c r="CW92" s="77">
        <v>0</v>
      </c>
      <c r="CX92" s="77">
        <v>0</v>
      </c>
      <c r="CY92" s="77">
        <v>0</v>
      </c>
      <c r="CZ92" s="77">
        <v>0</v>
      </c>
      <c r="DA92" s="77">
        <v>0</v>
      </c>
      <c r="DB92" s="77">
        <v>0</v>
      </c>
      <c r="DC92" s="77">
        <v>0</v>
      </c>
      <c r="DD92" s="77">
        <v>0</v>
      </c>
      <c r="DE92" s="77">
        <v>0</v>
      </c>
      <c r="DF92" s="77">
        <v>0</v>
      </c>
      <c r="DG92" s="77">
        <v>0</v>
      </c>
      <c r="DH92" s="77">
        <v>0</v>
      </c>
      <c r="DI92" s="77">
        <v>0</v>
      </c>
      <c r="DJ92" s="77">
        <v>0</v>
      </c>
      <c r="DK92" s="77">
        <v>0</v>
      </c>
      <c r="DL92" s="77">
        <v>0</v>
      </c>
      <c r="DM92" s="77">
        <v>0</v>
      </c>
      <c r="DN92" s="77">
        <v>0</v>
      </c>
      <c r="DO92" s="77">
        <v>0</v>
      </c>
      <c r="DP92" s="77">
        <v>0</v>
      </c>
      <c r="DQ92" s="77">
        <v>0</v>
      </c>
      <c r="DR92" s="135"/>
      <c r="DS92" s="135"/>
      <c r="DT92" s="135"/>
      <c r="DU92" s="135"/>
      <c r="DV92" s="135"/>
      <c r="DW92" s="135"/>
      <c r="DX92" s="135"/>
      <c r="DY92" s="135"/>
      <c r="DZ92" s="135"/>
      <c r="EA92" s="135"/>
      <c r="EB92" s="135"/>
      <c r="EC92" s="135"/>
    </row>
    <row r="93" spans="1:133" ht="15" customHeight="1" x14ac:dyDescent="0.25">
      <c r="A93" s="82" t="s">
        <v>289</v>
      </c>
      <c r="B93" s="119" t="s">
        <v>164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77">
        <v>0</v>
      </c>
      <c r="BO93" s="77">
        <v>0</v>
      </c>
      <c r="BP93" s="77">
        <v>0</v>
      </c>
      <c r="BQ93" s="77">
        <v>0</v>
      </c>
      <c r="BR93" s="77">
        <v>0</v>
      </c>
      <c r="BS93" s="77">
        <v>0</v>
      </c>
      <c r="BT93" s="77">
        <v>0</v>
      </c>
      <c r="BU93" s="77">
        <v>0</v>
      </c>
      <c r="BV93" s="77">
        <v>0</v>
      </c>
      <c r="BW93" s="77">
        <v>0</v>
      </c>
      <c r="BX93" s="77">
        <v>0</v>
      </c>
      <c r="BY93" s="77">
        <v>0</v>
      </c>
      <c r="BZ93" s="77">
        <v>0</v>
      </c>
      <c r="CA93" s="77">
        <v>0</v>
      </c>
      <c r="CB93" s="77">
        <v>0</v>
      </c>
      <c r="CC93" s="77">
        <v>0</v>
      </c>
      <c r="CD93" s="77">
        <v>0</v>
      </c>
      <c r="CE93" s="77">
        <v>0</v>
      </c>
      <c r="CF93" s="77">
        <v>0</v>
      </c>
      <c r="CG93" s="77">
        <v>0</v>
      </c>
      <c r="CH93" s="77">
        <v>0</v>
      </c>
      <c r="CI93" s="77">
        <v>0</v>
      </c>
      <c r="CJ93" s="77">
        <v>0</v>
      </c>
      <c r="CK93" s="77">
        <v>0</v>
      </c>
      <c r="CL93" s="77">
        <v>0</v>
      </c>
      <c r="CM93" s="77">
        <v>0</v>
      </c>
      <c r="CN93" s="77">
        <v>0</v>
      </c>
      <c r="CO93" s="77">
        <v>0</v>
      </c>
      <c r="CP93" s="77">
        <v>0</v>
      </c>
      <c r="CQ93" s="77">
        <v>0</v>
      </c>
      <c r="CR93" s="77">
        <v>0</v>
      </c>
      <c r="CS93" s="77">
        <v>0</v>
      </c>
      <c r="CT93" s="77">
        <v>0</v>
      </c>
      <c r="CU93" s="77">
        <v>0</v>
      </c>
      <c r="CV93" s="77">
        <v>0</v>
      </c>
      <c r="CW93" s="77">
        <v>0</v>
      </c>
      <c r="CX93" s="77">
        <v>0</v>
      </c>
      <c r="CY93" s="77">
        <v>0</v>
      </c>
      <c r="CZ93" s="77">
        <v>0</v>
      </c>
      <c r="DA93" s="77">
        <v>0</v>
      </c>
      <c r="DB93" s="77">
        <v>0</v>
      </c>
      <c r="DC93" s="77">
        <v>0</v>
      </c>
      <c r="DD93" s="77">
        <v>0</v>
      </c>
      <c r="DE93" s="77">
        <v>0</v>
      </c>
      <c r="DF93" s="77">
        <v>0</v>
      </c>
      <c r="DG93" s="77">
        <v>0</v>
      </c>
      <c r="DH93" s="77">
        <v>0</v>
      </c>
      <c r="DI93" s="77">
        <v>0</v>
      </c>
      <c r="DJ93" s="77">
        <v>0</v>
      </c>
      <c r="DK93" s="77">
        <v>0</v>
      </c>
      <c r="DL93" s="77">
        <v>0</v>
      </c>
      <c r="DM93" s="77">
        <v>0</v>
      </c>
      <c r="DN93" s="77">
        <v>0</v>
      </c>
      <c r="DO93" s="77">
        <v>0</v>
      </c>
      <c r="DP93" s="77">
        <v>0</v>
      </c>
      <c r="DQ93" s="77">
        <v>0</v>
      </c>
      <c r="DR93" s="135"/>
      <c r="DS93" s="135"/>
      <c r="DT93" s="135"/>
      <c r="DU93" s="135"/>
      <c r="DV93" s="135"/>
      <c r="DW93" s="135"/>
      <c r="DX93" s="135"/>
      <c r="DY93" s="135"/>
      <c r="DZ93" s="135"/>
      <c r="EA93" s="135"/>
      <c r="EB93" s="135"/>
      <c r="EC93" s="135"/>
    </row>
    <row r="94" spans="1:133" ht="15" customHeight="1" x14ac:dyDescent="0.25">
      <c r="A94" s="82" t="s">
        <v>290</v>
      </c>
      <c r="B94" s="117" t="s">
        <v>18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77">
        <v>213</v>
      </c>
      <c r="BO94" s="77">
        <v>53.3</v>
      </c>
      <c r="BP94" s="77">
        <v>224.7</v>
      </c>
      <c r="BQ94" s="77">
        <v>53.3</v>
      </c>
      <c r="BR94" s="77">
        <v>269.3</v>
      </c>
      <c r="BS94" s="77">
        <v>8.6999999999999993</v>
      </c>
      <c r="BT94" s="77">
        <v>305</v>
      </c>
      <c r="BU94" s="77">
        <v>8.6999999999999993</v>
      </c>
      <c r="BV94" s="77">
        <v>272.3</v>
      </c>
      <c r="BW94" s="77">
        <v>82.1</v>
      </c>
      <c r="BX94" s="77">
        <v>271.3</v>
      </c>
      <c r="BY94" s="77">
        <v>89.3</v>
      </c>
      <c r="BZ94" s="77">
        <v>263.90000000000003</v>
      </c>
      <c r="CA94" s="77">
        <v>97.1</v>
      </c>
      <c r="CB94" s="77">
        <v>318.10000000000002</v>
      </c>
      <c r="CC94" s="77">
        <v>55.7</v>
      </c>
      <c r="CD94" s="77">
        <v>310.89999999999998</v>
      </c>
      <c r="CE94" s="77">
        <v>52.599999999999994</v>
      </c>
      <c r="CF94" s="77">
        <v>306.69999999999993</v>
      </c>
      <c r="CG94" s="77">
        <v>77.699999999999989</v>
      </c>
      <c r="CH94" s="77">
        <v>301.10000000000002</v>
      </c>
      <c r="CI94" s="77">
        <v>72.400000000000006</v>
      </c>
      <c r="CJ94" s="77">
        <v>302.10000000000002</v>
      </c>
      <c r="CK94" s="77">
        <v>73.5</v>
      </c>
      <c r="CL94" s="77">
        <v>283.89999999999998</v>
      </c>
      <c r="CM94" s="77">
        <v>40.700000000000003</v>
      </c>
      <c r="CN94" s="77">
        <v>304.89999999999998</v>
      </c>
      <c r="CO94" s="77">
        <v>43.3</v>
      </c>
      <c r="CP94" s="77">
        <v>307.34500849</v>
      </c>
      <c r="CQ94" s="77">
        <v>45.003709279999995</v>
      </c>
      <c r="CR94" s="77">
        <v>283.53457270000001</v>
      </c>
      <c r="CS94" s="77">
        <v>43.727768470000001</v>
      </c>
      <c r="CT94" s="77">
        <v>326.34403032</v>
      </c>
      <c r="CU94" s="77">
        <v>46.588162240000003</v>
      </c>
      <c r="CV94" s="77">
        <v>321.55908557999999</v>
      </c>
      <c r="CW94" s="77">
        <v>80.088910100000007</v>
      </c>
      <c r="CX94" s="77">
        <v>342.70530400999996</v>
      </c>
      <c r="CY94" s="77">
        <v>128.46962461000001</v>
      </c>
      <c r="CZ94" s="77">
        <v>349.45144490000001</v>
      </c>
      <c r="DA94" s="77">
        <v>183.96237371000001</v>
      </c>
      <c r="DB94" s="77">
        <v>342.73373783999995</v>
      </c>
      <c r="DC94" s="77">
        <v>174.86839311</v>
      </c>
      <c r="DD94" s="77">
        <v>340.31660399999998</v>
      </c>
      <c r="DE94" s="77">
        <v>182.92813486</v>
      </c>
      <c r="DF94" s="77">
        <v>377.20676347</v>
      </c>
      <c r="DG94" s="77">
        <v>195.93641503000001</v>
      </c>
      <c r="DH94" s="77">
        <v>400.49422462000001</v>
      </c>
      <c r="DI94" s="77">
        <v>204.94897087000001</v>
      </c>
      <c r="DJ94" s="77">
        <v>450.4684939</v>
      </c>
      <c r="DK94" s="77">
        <v>206.56969167</v>
      </c>
      <c r="DL94" s="77">
        <v>548.16664027000002</v>
      </c>
      <c r="DM94" s="77">
        <v>199.76020686999999</v>
      </c>
      <c r="DN94" s="77">
        <v>503.18519785000001</v>
      </c>
      <c r="DO94" s="77">
        <v>167.51709717</v>
      </c>
      <c r="DP94" s="77">
        <v>554.64797813999996</v>
      </c>
      <c r="DQ94" s="77">
        <v>182.69032608000001</v>
      </c>
      <c r="DR94" s="135"/>
      <c r="DS94" s="135"/>
      <c r="DT94" s="135"/>
      <c r="DU94" s="135"/>
      <c r="DV94" s="135"/>
      <c r="DW94" s="135"/>
      <c r="DX94" s="135"/>
      <c r="DY94" s="135"/>
      <c r="DZ94" s="135"/>
      <c r="EA94" s="135"/>
      <c r="EB94" s="135"/>
      <c r="EC94" s="135"/>
    </row>
    <row r="95" spans="1:133" ht="15" customHeight="1" x14ac:dyDescent="0.25">
      <c r="A95" s="82" t="s">
        <v>291</v>
      </c>
      <c r="B95" s="116" t="s">
        <v>165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77">
        <v>262.8</v>
      </c>
      <c r="BO95" s="77">
        <v>282.39999999999998</v>
      </c>
      <c r="BP95" s="77">
        <v>256.7</v>
      </c>
      <c r="BQ95" s="77">
        <v>250.6</v>
      </c>
      <c r="BR95" s="77">
        <v>235</v>
      </c>
      <c r="BS95" s="77">
        <v>234.6</v>
      </c>
      <c r="BT95" s="77">
        <v>246</v>
      </c>
      <c r="BU95" s="77">
        <v>263.10000000000002</v>
      </c>
      <c r="BV95" s="77">
        <v>237</v>
      </c>
      <c r="BW95" s="77">
        <v>243.3</v>
      </c>
      <c r="BX95" s="77">
        <v>236.2</v>
      </c>
      <c r="BY95" s="77">
        <v>251</v>
      </c>
      <c r="BZ95" s="77">
        <v>314.2</v>
      </c>
      <c r="CA95" s="77">
        <v>318</v>
      </c>
      <c r="CB95" s="77">
        <v>326.60000000000002</v>
      </c>
      <c r="CC95" s="77">
        <v>335.2</v>
      </c>
      <c r="CD95" s="77">
        <v>333.4</v>
      </c>
      <c r="CE95" s="77">
        <v>351.8</v>
      </c>
      <c r="CF95" s="77">
        <v>359.4</v>
      </c>
      <c r="CG95" s="77">
        <v>343.6</v>
      </c>
      <c r="CH95" s="77">
        <v>324.89999999999998</v>
      </c>
      <c r="CI95" s="77">
        <v>335.9</v>
      </c>
      <c r="CJ95" s="77">
        <v>337.7</v>
      </c>
      <c r="CK95" s="77">
        <v>348.9</v>
      </c>
      <c r="CL95" s="77">
        <v>357.3</v>
      </c>
      <c r="CM95" s="77">
        <v>390.4</v>
      </c>
      <c r="CN95" s="77">
        <v>400.9</v>
      </c>
      <c r="CO95" s="77">
        <v>398.8</v>
      </c>
      <c r="CP95" s="77">
        <v>401.81817265000001</v>
      </c>
      <c r="CQ95" s="77">
        <v>396.24668169</v>
      </c>
      <c r="CR95" s="77">
        <v>418.01600524999998</v>
      </c>
      <c r="CS95" s="77">
        <v>425.79077301000001</v>
      </c>
      <c r="CT95" s="77">
        <v>459.89314804000003</v>
      </c>
      <c r="CU95" s="77">
        <v>469.71059686000001</v>
      </c>
      <c r="CV95" s="77">
        <v>462.52799541000002</v>
      </c>
      <c r="CW95" s="77">
        <v>466.07076244000001</v>
      </c>
      <c r="CX95" s="77">
        <v>500.32163648</v>
      </c>
      <c r="CY95" s="77">
        <v>481.98371027000002</v>
      </c>
      <c r="CZ95" s="77">
        <v>521.39152273000002</v>
      </c>
      <c r="DA95" s="77">
        <v>517.11360169</v>
      </c>
      <c r="DB95" s="77">
        <v>562.82449319</v>
      </c>
      <c r="DC95" s="77">
        <v>510.92035700000002</v>
      </c>
      <c r="DD95" s="77">
        <v>527.97728518999998</v>
      </c>
      <c r="DE95" s="77">
        <v>1036.33054943</v>
      </c>
      <c r="DF95" s="77">
        <v>660.18398631000002</v>
      </c>
      <c r="DG95" s="77">
        <v>589.42294221999998</v>
      </c>
      <c r="DH95" s="77">
        <v>545.85708335000004</v>
      </c>
      <c r="DI95" s="77">
        <v>517.39253532999999</v>
      </c>
      <c r="DJ95" s="77">
        <v>497.77343919999998</v>
      </c>
      <c r="DK95" s="77">
        <v>468.27547006999998</v>
      </c>
      <c r="DL95" s="77">
        <v>466.65832175000003</v>
      </c>
      <c r="DM95" s="77">
        <v>446.59421404</v>
      </c>
      <c r="DN95" s="77">
        <v>462.68619987</v>
      </c>
      <c r="DO95" s="77">
        <v>511.00063023000001</v>
      </c>
      <c r="DP95" s="77">
        <v>481.16463391000002</v>
      </c>
      <c r="DQ95" s="77">
        <v>654.66583866999997</v>
      </c>
      <c r="DR95" s="135"/>
      <c r="DS95" s="135"/>
      <c r="DT95" s="135"/>
      <c r="DU95" s="135"/>
      <c r="DV95" s="135"/>
      <c r="DW95" s="135"/>
      <c r="DX95" s="135"/>
      <c r="DY95" s="135"/>
      <c r="DZ95" s="135"/>
      <c r="EA95" s="135"/>
      <c r="EB95" s="135"/>
      <c r="EC95" s="135"/>
    </row>
    <row r="96" spans="1:133" ht="15" customHeight="1" x14ac:dyDescent="0.25">
      <c r="A96" s="82" t="s">
        <v>292</v>
      </c>
      <c r="B96" s="117" t="s">
        <v>166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77">
        <v>0</v>
      </c>
      <c r="BO96" s="77">
        <v>0</v>
      </c>
      <c r="BP96" s="77">
        <v>0</v>
      </c>
      <c r="BQ96" s="77">
        <v>0</v>
      </c>
      <c r="BR96" s="77">
        <v>0</v>
      </c>
      <c r="BS96" s="77">
        <v>0</v>
      </c>
      <c r="BT96" s="77">
        <v>0</v>
      </c>
      <c r="BU96" s="77">
        <v>0</v>
      </c>
      <c r="BV96" s="77">
        <v>0</v>
      </c>
      <c r="BW96" s="77">
        <v>0</v>
      </c>
      <c r="BX96" s="77">
        <v>0</v>
      </c>
      <c r="BY96" s="77">
        <v>0</v>
      </c>
      <c r="BZ96" s="77">
        <v>0</v>
      </c>
      <c r="CA96" s="77">
        <v>0</v>
      </c>
      <c r="CB96" s="77">
        <v>0</v>
      </c>
      <c r="CC96" s="77">
        <v>0</v>
      </c>
      <c r="CD96" s="77">
        <v>0</v>
      </c>
      <c r="CE96" s="77">
        <v>0</v>
      </c>
      <c r="CF96" s="77">
        <v>0</v>
      </c>
      <c r="CG96" s="77">
        <v>0</v>
      </c>
      <c r="CH96" s="77">
        <v>0</v>
      </c>
      <c r="CI96" s="77">
        <v>0</v>
      </c>
      <c r="CJ96" s="77">
        <v>0</v>
      </c>
      <c r="CK96" s="77">
        <v>0</v>
      </c>
      <c r="CL96" s="77">
        <v>0</v>
      </c>
      <c r="CM96" s="77">
        <v>0</v>
      </c>
      <c r="CN96" s="77">
        <v>0</v>
      </c>
      <c r="CO96" s="77">
        <v>0</v>
      </c>
      <c r="CP96" s="77">
        <v>0</v>
      </c>
      <c r="CQ96" s="77">
        <v>0</v>
      </c>
      <c r="CR96" s="77">
        <v>0</v>
      </c>
      <c r="CS96" s="77">
        <v>0</v>
      </c>
      <c r="CT96" s="77">
        <v>0</v>
      </c>
      <c r="CU96" s="77">
        <v>0</v>
      </c>
      <c r="CV96" s="77">
        <v>0</v>
      </c>
      <c r="CW96" s="77">
        <v>0</v>
      </c>
      <c r="CX96" s="77">
        <v>0</v>
      </c>
      <c r="CY96" s="77">
        <v>0</v>
      </c>
      <c r="CZ96" s="77">
        <v>0</v>
      </c>
      <c r="DA96" s="77">
        <v>0</v>
      </c>
      <c r="DB96" s="77">
        <v>0</v>
      </c>
      <c r="DC96" s="77">
        <v>0</v>
      </c>
      <c r="DD96" s="77">
        <v>0</v>
      </c>
      <c r="DE96" s="77">
        <v>0</v>
      </c>
      <c r="DF96" s="77">
        <v>0</v>
      </c>
      <c r="DG96" s="77">
        <v>0</v>
      </c>
      <c r="DH96" s="77">
        <v>0</v>
      </c>
      <c r="DI96" s="77">
        <v>0</v>
      </c>
      <c r="DJ96" s="77">
        <v>0</v>
      </c>
      <c r="DK96" s="77">
        <v>0</v>
      </c>
      <c r="DL96" s="77">
        <v>0</v>
      </c>
      <c r="DM96" s="77">
        <v>0</v>
      </c>
      <c r="DN96" s="77">
        <v>0</v>
      </c>
      <c r="DO96" s="77">
        <v>0</v>
      </c>
      <c r="DP96" s="77">
        <v>0</v>
      </c>
      <c r="DQ96" s="77">
        <v>0</v>
      </c>
      <c r="DR96" s="135"/>
      <c r="DS96" s="135"/>
      <c r="DT96" s="135"/>
      <c r="DU96" s="135"/>
      <c r="DV96" s="135"/>
      <c r="DW96" s="135"/>
      <c r="DX96" s="135"/>
      <c r="DY96" s="135"/>
      <c r="DZ96" s="135"/>
      <c r="EA96" s="135"/>
      <c r="EB96" s="135"/>
      <c r="EC96" s="135"/>
    </row>
    <row r="97" spans="1:133" ht="15" customHeight="1" x14ac:dyDescent="0.25">
      <c r="A97" s="82" t="s">
        <v>293</v>
      </c>
      <c r="B97" s="117" t="s">
        <v>18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77">
        <v>262.8</v>
      </c>
      <c r="BO97" s="77">
        <v>282.39999999999998</v>
      </c>
      <c r="BP97" s="77">
        <v>256.7</v>
      </c>
      <c r="BQ97" s="77">
        <v>250.6</v>
      </c>
      <c r="BR97" s="77">
        <v>235</v>
      </c>
      <c r="BS97" s="77">
        <v>234.6</v>
      </c>
      <c r="BT97" s="77">
        <v>246</v>
      </c>
      <c r="BU97" s="77">
        <v>263.10000000000002</v>
      </c>
      <c r="BV97" s="77">
        <v>237</v>
      </c>
      <c r="BW97" s="77">
        <v>243.3</v>
      </c>
      <c r="BX97" s="77">
        <v>236.2</v>
      </c>
      <c r="BY97" s="77">
        <v>251</v>
      </c>
      <c r="BZ97" s="77">
        <v>314.2</v>
      </c>
      <c r="CA97" s="77">
        <v>318</v>
      </c>
      <c r="CB97" s="77">
        <v>326.60000000000002</v>
      </c>
      <c r="CC97" s="77">
        <v>335.2</v>
      </c>
      <c r="CD97" s="77">
        <v>333.4</v>
      </c>
      <c r="CE97" s="77">
        <v>351.8</v>
      </c>
      <c r="CF97" s="77">
        <v>359.4</v>
      </c>
      <c r="CG97" s="77">
        <v>343.6</v>
      </c>
      <c r="CH97" s="77">
        <v>324.89999999999998</v>
      </c>
      <c r="CI97" s="77">
        <v>335.9</v>
      </c>
      <c r="CJ97" s="77">
        <v>337.7</v>
      </c>
      <c r="CK97" s="77">
        <v>348.9</v>
      </c>
      <c r="CL97" s="77">
        <v>357.3</v>
      </c>
      <c r="CM97" s="77">
        <v>390.4</v>
      </c>
      <c r="CN97" s="77">
        <v>400.9</v>
      </c>
      <c r="CO97" s="77">
        <v>398.8</v>
      </c>
      <c r="CP97" s="77">
        <v>401.81817265000001</v>
      </c>
      <c r="CQ97" s="77">
        <v>396.24668169</v>
      </c>
      <c r="CR97" s="77">
        <v>418.01600524999998</v>
      </c>
      <c r="CS97" s="77">
        <v>425.79077301000001</v>
      </c>
      <c r="CT97" s="77">
        <v>459.89314804000003</v>
      </c>
      <c r="CU97" s="77">
        <v>469.71059686000001</v>
      </c>
      <c r="CV97" s="77">
        <v>462.52799541000002</v>
      </c>
      <c r="CW97" s="77">
        <v>466.07076244000001</v>
      </c>
      <c r="CX97" s="77">
        <v>500.32163648</v>
      </c>
      <c r="CY97" s="77">
        <v>481.98371027000002</v>
      </c>
      <c r="CZ97" s="77">
        <v>521.39152273000002</v>
      </c>
      <c r="DA97" s="77">
        <v>517.11360169</v>
      </c>
      <c r="DB97" s="77">
        <v>562.82449319</v>
      </c>
      <c r="DC97" s="77">
        <v>510.92035700000002</v>
      </c>
      <c r="DD97" s="77">
        <v>527.97728518999998</v>
      </c>
      <c r="DE97" s="77">
        <v>1036.33054943</v>
      </c>
      <c r="DF97" s="77">
        <v>660.18398631000002</v>
      </c>
      <c r="DG97" s="77">
        <v>589.42294221999998</v>
      </c>
      <c r="DH97" s="77">
        <v>545.85708335000004</v>
      </c>
      <c r="DI97" s="77">
        <v>517.39253532999999</v>
      </c>
      <c r="DJ97" s="77">
        <v>497.77343919999998</v>
      </c>
      <c r="DK97" s="77">
        <v>468.27547006999998</v>
      </c>
      <c r="DL97" s="77">
        <v>466.65832175000003</v>
      </c>
      <c r="DM97" s="77">
        <v>446.59421404</v>
      </c>
      <c r="DN97" s="77">
        <v>462.68619987</v>
      </c>
      <c r="DO97" s="77">
        <v>511.00063023000001</v>
      </c>
      <c r="DP97" s="77">
        <v>481.16463391000002</v>
      </c>
      <c r="DQ97" s="77">
        <v>654.66583866999997</v>
      </c>
      <c r="DR97" s="135"/>
      <c r="DS97" s="135"/>
      <c r="DT97" s="135"/>
      <c r="DU97" s="135"/>
      <c r="DV97" s="135"/>
      <c r="DW97" s="135"/>
      <c r="DX97" s="135"/>
      <c r="DY97" s="135"/>
      <c r="DZ97" s="135"/>
      <c r="EA97" s="135"/>
      <c r="EB97" s="135"/>
      <c r="EC97" s="135"/>
    </row>
    <row r="98" spans="1:133" x14ac:dyDescent="0.25">
      <c r="A98" s="82" t="s">
        <v>294</v>
      </c>
      <c r="B98" s="19" t="s">
        <v>167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77">
        <v>0</v>
      </c>
      <c r="BO98" s="77">
        <v>0</v>
      </c>
      <c r="BP98" s="77">
        <v>0</v>
      </c>
      <c r="BQ98" s="77">
        <v>0</v>
      </c>
      <c r="BR98" s="77">
        <v>0</v>
      </c>
      <c r="BS98" s="77">
        <v>0</v>
      </c>
      <c r="BT98" s="77">
        <v>0</v>
      </c>
      <c r="BU98" s="77">
        <v>0</v>
      </c>
      <c r="BV98" s="77">
        <v>0</v>
      </c>
      <c r="BW98" s="77">
        <v>0</v>
      </c>
      <c r="BX98" s="77">
        <v>0</v>
      </c>
      <c r="BY98" s="77">
        <v>0</v>
      </c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>
        <v>0</v>
      </c>
      <c r="CL98" s="77">
        <v>0</v>
      </c>
      <c r="CM98" s="77">
        <v>0</v>
      </c>
      <c r="CN98" s="77">
        <v>0</v>
      </c>
      <c r="CO98" s="77">
        <v>0</v>
      </c>
      <c r="CP98" s="77">
        <v>0</v>
      </c>
      <c r="CQ98" s="77">
        <v>0</v>
      </c>
      <c r="CR98" s="77">
        <v>0</v>
      </c>
      <c r="CS98" s="77">
        <v>0</v>
      </c>
      <c r="CT98" s="77">
        <v>0</v>
      </c>
      <c r="CU98" s="77">
        <v>0</v>
      </c>
      <c r="CV98" s="77">
        <v>0</v>
      </c>
      <c r="CW98" s="77">
        <v>0</v>
      </c>
      <c r="CX98" s="77">
        <v>0</v>
      </c>
      <c r="CY98" s="77">
        <v>0</v>
      </c>
      <c r="CZ98" s="77">
        <v>0</v>
      </c>
      <c r="DA98" s="77">
        <v>0</v>
      </c>
      <c r="DB98" s="77">
        <v>0</v>
      </c>
      <c r="DC98" s="77">
        <v>0</v>
      </c>
      <c r="DD98" s="77">
        <v>0</v>
      </c>
      <c r="DE98" s="77">
        <v>0</v>
      </c>
      <c r="DF98" s="77">
        <v>0</v>
      </c>
      <c r="DG98" s="77">
        <v>0</v>
      </c>
      <c r="DH98" s="77">
        <v>0</v>
      </c>
      <c r="DI98" s="77">
        <v>0</v>
      </c>
      <c r="DJ98" s="77">
        <v>0</v>
      </c>
      <c r="DK98" s="77">
        <v>0</v>
      </c>
      <c r="DL98" s="77">
        <v>0</v>
      </c>
      <c r="DM98" s="77">
        <v>0</v>
      </c>
      <c r="DN98" s="77">
        <v>0</v>
      </c>
      <c r="DO98" s="77">
        <v>0</v>
      </c>
      <c r="DP98" s="77">
        <v>0</v>
      </c>
      <c r="DQ98" s="77">
        <v>0</v>
      </c>
      <c r="DR98" s="135"/>
      <c r="DS98" s="135"/>
      <c r="DT98" s="135"/>
      <c r="DU98" s="135"/>
      <c r="DV98" s="135"/>
      <c r="DW98" s="135"/>
      <c r="DX98" s="135"/>
      <c r="DY98" s="135"/>
      <c r="DZ98" s="135"/>
      <c r="EA98" s="135"/>
      <c r="EB98" s="135"/>
      <c r="EC98" s="135"/>
    </row>
    <row r="99" spans="1:133" x14ac:dyDescent="0.25">
      <c r="A99" s="82" t="s">
        <v>295</v>
      </c>
      <c r="B99" s="116" t="s">
        <v>169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  <c r="BK99" s="116"/>
      <c r="BL99" s="116"/>
      <c r="BM99" s="116"/>
      <c r="BN99" s="77">
        <v>0</v>
      </c>
      <c r="BO99" s="77">
        <v>0</v>
      </c>
      <c r="BP99" s="77">
        <v>0</v>
      </c>
      <c r="BQ99" s="77">
        <v>0</v>
      </c>
      <c r="BR99" s="77">
        <v>0</v>
      </c>
      <c r="BS99" s="77">
        <v>0</v>
      </c>
      <c r="BT99" s="77">
        <v>0</v>
      </c>
      <c r="BU99" s="77">
        <v>0</v>
      </c>
      <c r="BV99" s="77">
        <v>0</v>
      </c>
      <c r="BW99" s="77">
        <v>0</v>
      </c>
      <c r="BX99" s="77">
        <v>0</v>
      </c>
      <c r="BY99" s="77">
        <v>0</v>
      </c>
      <c r="BZ99" s="77">
        <v>0</v>
      </c>
      <c r="CA99" s="77">
        <v>0</v>
      </c>
      <c r="CB99" s="77">
        <v>0</v>
      </c>
      <c r="CC99" s="77">
        <v>0</v>
      </c>
      <c r="CD99" s="77">
        <v>0</v>
      </c>
      <c r="CE99" s="77">
        <v>0</v>
      </c>
      <c r="CF99" s="77">
        <v>0</v>
      </c>
      <c r="CG99" s="77">
        <v>0</v>
      </c>
      <c r="CH99" s="77">
        <v>0</v>
      </c>
      <c r="CI99" s="77">
        <v>0</v>
      </c>
      <c r="CJ99" s="77">
        <v>0</v>
      </c>
      <c r="CK99" s="77">
        <v>0</v>
      </c>
      <c r="CL99" s="77">
        <v>0</v>
      </c>
      <c r="CM99" s="77">
        <v>0</v>
      </c>
      <c r="CN99" s="77">
        <v>0</v>
      </c>
      <c r="CO99" s="77">
        <v>0</v>
      </c>
      <c r="CP99" s="77">
        <v>0</v>
      </c>
      <c r="CQ99" s="77">
        <v>0</v>
      </c>
      <c r="CR99" s="77">
        <v>0</v>
      </c>
      <c r="CS99" s="77">
        <v>0</v>
      </c>
      <c r="CT99" s="77">
        <v>0</v>
      </c>
      <c r="CU99" s="77">
        <v>0</v>
      </c>
      <c r="CV99" s="77">
        <v>0</v>
      </c>
      <c r="CW99" s="77">
        <v>0</v>
      </c>
      <c r="CX99" s="77">
        <v>0</v>
      </c>
      <c r="CY99" s="77">
        <v>0</v>
      </c>
      <c r="CZ99" s="77">
        <v>0</v>
      </c>
      <c r="DA99" s="77">
        <v>0</v>
      </c>
      <c r="DB99" s="77">
        <v>0</v>
      </c>
      <c r="DC99" s="77">
        <v>0</v>
      </c>
      <c r="DD99" s="77">
        <v>0</v>
      </c>
      <c r="DE99" s="77">
        <v>0</v>
      </c>
      <c r="DF99" s="77">
        <v>0</v>
      </c>
      <c r="DG99" s="77">
        <v>0</v>
      </c>
      <c r="DH99" s="77">
        <v>0</v>
      </c>
      <c r="DI99" s="77">
        <v>0</v>
      </c>
      <c r="DJ99" s="77">
        <v>0</v>
      </c>
      <c r="DK99" s="77">
        <v>0</v>
      </c>
      <c r="DL99" s="77">
        <v>0</v>
      </c>
      <c r="DM99" s="77">
        <v>0</v>
      </c>
      <c r="DN99" s="77">
        <v>0</v>
      </c>
      <c r="DO99" s="77">
        <v>0</v>
      </c>
      <c r="DP99" s="77">
        <v>0</v>
      </c>
      <c r="DQ99" s="77">
        <v>0</v>
      </c>
      <c r="DR99" s="135"/>
      <c r="DS99" s="135"/>
      <c r="DT99" s="135"/>
      <c r="DU99" s="135"/>
      <c r="DV99" s="135"/>
      <c r="DW99" s="135"/>
      <c r="DX99" s="135"/>
      <c r="DY99" s="135"/>
      <c r="DZ99" s="135"/>
      <c r="EA99" s="135"/>
      <c r="EB99" s="135"/>
      <c r="EC99" s="135"/>
    </row>
    <row r="100" spans="1:133" x14ac:dyDescent="0.25">
      <c r="A100" s="82" t="s">
        <v>296</v>
      </c>
      <c r="B100" s="116" t="s">
        <v>170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77">
        <v>0</v>
      </c>
      <c r="BO100" s="77">
        <v>0</v>
      </c>
      <c r="BP100" s="77">
        <v>0</v>
      </c>
      <c r="BQ100" s="77">
        <v>0</v>
      </c>
      <c r="BR100" s="77">
        <v>0</v>
      </c>
      <c r="BS100" s="77">
        <v>0</v>
      </c>
      <c r="BT100" s="77">
        <v>0</v>
      </c>
      <c r="BU100" s="77">
        <v>0</v>
      </c>
      <c r="BV100" s="77">
        <v>0</v>
      </c>
      <c r="BW100" s="77">
        <v>0</v>
      </c>
      <c r="BX100" s="77">
        <v>0</v>
      </c>
      <c r="BY100" s="77">
        <v>0</v>
      </c>
      <c r="BZ100" s="77">
        <v>0</v>
      </c>
      <c r="CA100" s="77">
        <v>0</v>
      </c>
      <c r="CB100" s="77">
        <v>0</v>
      </c>
      <c r="CC100" s="77">
        <v>0</v>
      </c>
      <c r="CD100" s="77">
        <v>0</v>
      </c>
      <c r="CE100" s="77">
        <v>0</v>
      </c>
      <c r="CF100" s="77">
        <v>0</v>
      </c>
      <c r="CG100" s="77">
        <v>0</v>
      </c>
      <c r="CH100" s="77">
        <v>0</v>
      </c>
      <c r="CI100" s="77">
        <v>0</v>
      </c>
      <c r="CJ100" s="77">
        <v>0</v>
      </c>
      <c r="CK100" s="77">
        <v>0</v>
      </c>
      <c r="CL100" s="77">
        <v>0</v>
      </c>
      <c r="CM100" s="77">
        <v>0</v>
      </c>
      <c r="CN100" s="77">
        <v>0</v>
      </c>
      <c r="CO100" s="77">
        <v>0</v>
      </c>
      <c r="CP100" s="77">
        <v>0</v>
      </c>
      <c r="CQ100" s="77">
        <v>0</v>
      </c>
      <c r="CR100" s="77">
        <v>0</v>
      </c>
      <c r="CS100" s="77">
        <v>0</v>
      </c>
      <c r="CT100" s="77">
        <v>0</v>
      </c>
      <c r="CU100" s="77">
        <v>0</v>
      </c>
      <c r="CV100" s="77">
        <v>0</v>
      </c>
      <c r="CW100" s="77">
        <v>0</v>
      </c>
      <c r="CX100" s="77">
        <v>0</v>
      </c>
      <c r="CY100" s="77">
        <v>0</v>
      </c>
      <c r="CZ100" s="77">
        <v>0</v>
      </c>
      <c r="DA100" s="77">
        <v>0</v>
      </c>
      <c r="DB100" s="77">
        <v>0</v>
      </c>
      <c r="DC100" s="77">
        <v>0</v>
      </c>
      <c r="DD100" s="77">
        <v>0</v>
      </c>
      <c r="DE100" s="77">
        <v>0</v>
      </c>
      <c r="DF100" s="77">
        <v>0</v>
      </c>
      <c r="DG100" s="77">
        <v>0</v>
      </c>
      <c r="DH100" s="77">
        <v>0</v>
      </c>
      <c r="DI100" s="77">
        <v>0</v>
      </c>
      <c r="DJ100" s="77">
        <v>0</v>
      </c>
      <c r="DK100" s="77">
        <v>0</v>
      </c>
      <c r="DL100" s="77">
        <v>0</v>
      </c>
      <c r="DM100" s="77">
        <v>0</v>
      </c>
      <c r="DN100" s="77">
        <v>0</v>
      </c>
      <c r="DO100" s="77">
        <v>0</v>
      </c>
      <c r="DP100" s="77">
        <v>0</v>
      </c>
      <c r="DQ100" s="77">
        <v>0</v>
      </c>
      <c r="DR100" s="135"/>
      <c r="DS100" s="135"/>
      <c r="DT100" s="135"/>
      <c r="DU100" s="135"/>
      <c r="DV100" s="135"/>
      <c r="DW100" s="135"/>
      <c r="DX100" s="135"/>
      <c r="DY100" s="135"/>
      <c r="DZ100" s="135"/>
      <c r="EA100" s="135"/>
      <c r="EB100" s="135"/>
      <c r="EC100" s="135"/>
    </row>
    <row r="101" spans="1:133" x14ac:dyDescent="0.25">
      <c r="A101" s="82" t="s">
        <v>297</v>
      </c>
      <c r="B101" s="125" t="s">
        <v>171</v>
      </c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77">
        <v>40.9</v>
      </c>
      <c r="BO101" s="77">
        <v>33</v>
      </c>
      <c r="BP101" s="77">
        <v>13.3</v>
      </c>
      <c r="BQ101" s="77">
        <v>39.1</v>
      </c>
      <c r="BR101" s="77">
        <v>47.4</v>
      </c>
      <c r="BS101" s="77">
        <v>30.9</v>
      </c>
      <c r="BT101" s="77">
        <v>30.7</v>
      </c>
      <c r="BU101" s="77">
        <v>28.7</v>
      </c>
      <c r="BV101" s="77">
        <v>80.400000000000006</v>
      </c>
      <c r="BW101" s="77">
        <v>29.6</v>
      </c>
      <c r="BX101" s="77">
        <v>0.9</v>
      </c>
      <c r="BY101" s="77">
        <v>59.8</v>
      </c>
      <c r="BZ101" s="77">
        <v>23.400000000000006</v>
      </c>
      <c r="CA101" s="77">
        <v>25.5</v>
      </c>
      <c r="CB101" s="77">
        <v>12.999999999999972</v>
      </c>
      <c r="CC101" s="77">
        <v>21.900000000000006</v>
      </c>
      <c r="CD101" s="77">
        <v>26.999999999999972</v>
      </c>
      <c r="CE101" s="77">
        <v>37.499999999999972</v>
      </c>
      <c r="CF101" s="77">
        <v>25</v>
      </c>
      <c r="CG101" s="77">
        <v>-33.500000000000028</v>
      </c>
      <c r="CH101" s="77">
        <v>4.7</v>
      </c>
      <c r="CI101" s="77">
        <v>15.4</v>
      </c>
      <c r="CJ101" s="77">
        <v>51</v>
      </c>
      <c r="CK101" s="77">
        <v>51.1</v>
      </c>
      <c r="CL101" s="77">
        <v>-18.3</v>
      </c>
      <c r="CM101" s="77">
        <v>-36.299999999999997</v>
      </c>
      <c r="CN101" s="77">
        <v>-52.1</v>
      </c>
      <c r="CO101" s="77">
        <v>0.7</v>
      </c>
      <c r="CP101" s="77">
        <v>-22.521299999999997</v>
      </c>
      <c r="CQ101" s="77">
        <v>-36.832300000000004</v>
      </c>
      <c r="CR101" s="77">
        <v>-34.486000000000018</v>
      </c>
      <c r="CS101" s="77">
        <v>-10.217899999999958</v>
      </c>
      <c r="CT101" s="77">
        <v>-18.429600000000022</v>
      </c>
      <c r="CU101" s="77">
        <v>-40.311200000000014</v>
      </c>
      <c r="CV101" s="77">
        <v>-37.041800000000023</v>
      </c>
      <c r="CW101" s="77">
        <v>-28.596900000000005</v>
      </c>
      <c r="CX101" s="77">
        <v>-63.346317999999968</v>
      </c>
      <c r="CY101" s="77">
        <v>-37.589844999999997</v>
      </c>
      <c r="CZ101" s="77">
        <v>-60.327865000000003</v>
      </c>
      <c r="DA101" s="77">
        <v>-44.471529000000004</v>
      </c>
      <c r="DB101" s="77">
        <v>-60.985303460000011</v>
      </c>
      <c r="DC101" s="77">
        <v>-60.268685739999967</v>
      </c>
      <c r="DD101" s="77">
        <v>-57.819195960000002</v>
      </c>
      <c r="DE101" s="77">
        <v>-28.14480451</v>
      </c>
      <c r="DF101" s="77">
        <v>-18.75757956</v>
      </c>
      <c r="DG101" s="77">
        <v>26.455629030000001</v>
      </c>
      <c r="DH101" s="77">
        <v>11.75665388</v>
      </c>
      <c r="DI101" s="77">
        <v>15.86321905</v>
      </c>
      <c r="DJ101" s="77">
        <v>14.929320649999999</v>
      </c>
      <c r="DK101" s="77">
        <v>24.77648537</v>
      </c>
      <c r="DL101" s="77">
        <v>44.824544340000003</v>
      </c>
      <c r="DM101" s="77">
        <v>97.203395810000004</v>
      </c>
      <c r="DN101" s="77">
        <v>-2.0436518399999954</v>
      </c>
      <c r="DO101" s="77">
        <v>-1.4150542499999972</v>
      </c>
      <c r="DP101" s="77">
        <v>-19.989588529999963</v>
      </c>
      <c r="DQ101" s="77">
        <v>-21.050984190000037</v>
      </c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</row>
    <row r="102" spans="1:133" x14ac:dyDescent="0.25">
      <c r="A102" s="82" t="s">
        <v>298</v>
      </c>
      <c r="B102" s="114" t="s">
        <v>127</v>
      </c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77">
        <v>192.2</v>
      </c>
      <c r="BO102" s="77">
        <v>177.1</v>
      </c>
      <c r="BP102" s="77">
        <v>175</v>
      </c>
      <c r="BQ102" s="77">
        <v>204.7</v>
      </c>
      <c r="BR102" s="77">
        <v>200.6</v>
      </c>
      <c r="BS102" s="77">
        <v>187.2</v>
      </c>
      <c r="BT102" s="77">
        <v>189.3</v>
      </c>
      <c r="BU102" s="77">
        <v>214.1</v>
      </c>
      <c r="BV102" s="77">
        <v>171.7</v>
      </c>
      <c r="BW102" s="77">
        <v>196.9</v>
      </c>
      <c r="BX102" s="77">
        <v>203.6</v>
      </c>
      <c r="BY102" s="77">
        <v>224</v>
      </c>
      <c r="BZ102" s="77">
        <v>215.9</v>
      </c>
      <c r="CA102" s="77">
        <v>186.9</v>
      </c>
      <c r="CB102" s="77">
        <v>200.89999999999998</v>
      </c>
      <c r="CC102" s="77">
        <v>215.79999999999998</v>
      </c>
      <c r="CD102" s="77">
        <v>227.2</v>
      </c>
      <c r="CE102" s="77">
        <v>213.7</v>
      </c>
      <c r="CF102" s="77">
        <v>223.89999999999998</v>
      </c>
      <c r="CG102" s="77">
        <v>178.89999999999998</v>
      </c>
      <c r="CH102" s="77">
        <v>213</v>
      </c>
      <c r="CI102" s="77">
        <v>238.4</v>
      </c>
      <c r="CJ102" s="77">
        <v>277</v>
      </c>
      <c r="CK102" s="77">
        <v>299.39999999999998</v>
      </c>
      <c r="CL102" s="77">
        <v>229.9</v>
      </c>
      <c r="CM102" s="77">
        <v>226</v>
      </c>
      <c r="CN102" s="77">
        <v>214.6</v>
      </c>
      <c r="CO102" s="77">
        <v>250.9</v>
      </c>
      <c r="CP102" s="77">
        <v>224.8467</v>
      </c>
      <c r="CQ102" s="77">
        <v>214.84870000000001</v>
      </c>
      <c r="CR102" s="77">
        <v>219.43989999999999</v>
      </c>
      <c r="CS102" s="77">
        <v>246.77459999999999</v>
      </c>
      <c r="CT102" s="77">
        <v>222.01609999999999</v>
      </c>
      <c r="CU102" s="77">
        <v>213.95649999999998</v>
      </c>
      <c r="CV102" s="77">
        <v>221.26609999999999</v>
      </c>
      <c r="CW102" s="77">
        <v>245.9812</v>
      </c>
      <c r="CX102" s="77">
        <v>179.325332</v>
      </c>
      <c r="CY102" s="77">
        <v>206.23592500000001</v>
      </c>
      <c r="CZ102" s="77">
        <v>184.19519700000001</v>
      </c>
      <c r="DA102" s="77">
        <v>213.32088100000001</v>
      </c>
      <c r="DB102" s="77">
        <v>189.60926373999999</v>
      </c>
      <c r="DC102" s="77">
        <v>192.55781052</v>
      </c>
      <c r="DD102" s="77">
        <v>195.87804772999999</v>
      </c>
      <c r="DE102" s="77">
        <v>221.72376849999998</v>
      </c>
      <c r="DF102" s="77">
        <v>174.74603060999999</v>
      </c>
      <c r="DG102" s="77">
        <v>137.55434105</v>
      </c>
      <c r="DH102" s="77">
        <v>153.28892725</v>
      </c>
      <c r="DI102" s="77">
        <v>187.25447628000001</v>
      </c>
      <c r="DJ102" s="77">
        <v>172.11375895</v>
      </c>
      <c r="DK102" s="77">
        <v>218.99834808</v>
      </c>
      <c r="DL102" s="77">
        <v>248.70911706000001</v>
      </c>
      <c r="DM102" s="77">
        <v>329.40226581000002</v>
      </c>
      <c r="DN102" s="77">
        <v>187.13041324</v>
      </c>
      <c r="DO102" s="77">
        <v>230.55991853</v>
      </c>
      <c r="DP102" s="77">
        <v>218.14704077000002</v>
      </c>
      <c r="DQ102" s="77">
        <v>247.09493814999999</v>
      </c>
      <c r="DR102" s="135"/>
      <c r="DS102" s="135"/>
      <c r="DT102" s="135"/>
      <c r="DU102" s="135"/>
      <c r="DV102" s="135"/>
      <c r="DW102" s="135"/>
      <c r="DX102" s="135"/>
      <c r="DY102" s="135"/>
      <c r="DZ102" s="135"/>
      <c r="EA102" s="135"/>
      <c r="EB102" s="135"/>
      <c r="EC102" s="135"/>
    </row>
    <row r="103" spans="1:133" x14ac:dyDescent="0.25">
      <c r="A103" s="82" t="s">
        <v>299</v>
      </c>
      <c r="B103" s="115" t="s">
        <v>71</v>
      </c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77">
        <v>43.4</v>
      </c>
      <c r="BO103" s="77">
        <v>32.9</v>
      </c>
      <c r="BP103" s="77">
        <v>26.9</v>
      </c>
      <c r="BQ103" s="77">
        <v>43.1</v>
      </c>
      <c r="BR103" s="77">
        <v>37.299999999999997</v>
      </c>
      <c r="BS103" s="77">
        <v>25.9</v>
      </c>
      <c r="BT103" s="77">
        <v>28.9</v>
      </c>
      <c r="BU103" s="77">
        <v>31.7</v>
      </c>
      <c r="BV103" s="77">
        <v>45</v>
      </c>
      <c r="BW103" s="77">
        <v>33</v>
      </c>
      <c r="BX103" s="77">
        <v>29.9</v>
      </c>
      <c r="BY103" s="77">
        <v>45.9</v>
      </c>
      <c r="BZ103" s="77">
        <v>44.400000000000006</v>
      </c>
      <c r="CA103" s="77">
        <v>30.3</v>
      </c>
      <c r="CB103" s="77">
        <v>29.5</v>
      </c>
      <c r="CC103" s="77">
        <v>47.9</v>
      </c>
      <c r="CD103" s="77">
        <v>37.200000000000003</v>
      </c>
      <c r="CE103" s="77">
        <v>41.8</v>
      </c>
      <c r="CF103" s="77">
        <v>37.700000000000003</v>
      </c>
      <c r="CG103" s="77">
        <v>41.3</v>
      </c>
      <c r="CH103" s="77">
        <v>49.8</v>
      </c>
      <c r="CI103" s="77">
        <v>38.6</v>
      </c>
      <c r="CJ103" s="77">
        <v>35.4</v>
      </c>
      <c r="CK103" s="77">
        <v>49.2</v>
      </c>
      <c r="CL103" s="77">
        <v>53.4</v>
      </c>
      <c r="CM103" s="77">
        <v>37.700000000000003</v>
      </c>
      <c r="CN103" s="77">
        <v>34.9</v>
      </c>
      <c r="CO103" s="77">
        <v>56.6</v>
      </c>
      <c r="CP103" s="77">
        <v>49.788700000000006</v>
      </c>
      <c r="CQ103" s="77">
        <v>36.6205</v>
      </c>
      <c r="CR103" s="77">
        <v>35.192799999999998</v>
      </c>
      <c r="CS103" s="77">
        <v>50.610399999999998</v>
      </c>
      <c r="CT103" s="77">
        <v>48.972999999999999</v>
      </c>
      <c r="CU103" s="77">
        <v>35.692399999999999</v>
      </c>
      <c r="CV103" s="77">
        <v>34.145899999999997</v>
      </c>
      <c r="CW103" s="77">
        <v>51.942500000000003</v>
      </c>
      <c r="CX103" s="77">
        <v>5.0179320000000001</v>
      </c>
      <c r="CY103" s="77">
        <v>9.0416249999999998</v>
      </c>
      <c r="CZ103" s="77">
        <v>7.6817919999999997</v>
      </c>
      <c r="DA103" s="77">
        <v>16.909863000000001</v>
      </c>
      <c r="DB103" s="77">
        <v>4.7739507400000001</v>
      </c>
      <c r="DC103" s="77">
        <v>7.1091934400000003</v>
      </c>
      <c r="DD103" s="77">
        <v>5.2317117299999998</v>
      </c>
      <c r="DE103" s="77">
        <v>23.060283999999999</v>
      </c>
      <c r="DF103" s="77">
        <v>10.307717999999999</v>
      </c>
      <c r="DG103" s="77">
        <v>3.4881000000000002</v>
      </c>
      <c r="DH103" s="77">
        <v>8.1348380000000002</v>
      </c>
      <c r="DI103" s="77">
        <v>28.982233000000001</v>
      </c>
      <c r="DJ103" s="77">
        <v>1.395275</v>
      </c>
      <c r="DK103" s="77">
        <v>2.4318460000000002</v>
      </c>
      <c r="DL103" s="77">
        <v>4.4908330000000003</v>
      </c>
      <c r="DM103" s="77">
        <v>17.838540999999999</v>
      </c>
      <c r="DN103" s="77">
        <v>3.5530539999999999</v>
      </c>
      <c r="DO103" s="77">
        <v>3.8791890000000002</v>
      </c>
      <c r="DP103" s="77">
        <v>2.233393</v>
      </c>
      <c r="DQ103" s="77">
        <v>22.186718000000003</v>
      </c>
      <c r="DR103" s="135"/>
      <c r="DS103" s="135"/>
      <c r="DT103" s="135"/>
      <c r="DU103" s="135"/>
      <c r="DV103" s="135"/>
      <c r="DW103" s="135"/>
      <c r="DX103" s="135"/>
      <c r="DY103" s="135"/>
      <c r="DZ103" s="135"/>
      <c r="EA103" s="135"/>
      <c r="EB103" s="135"/>
      <c r="EC103" s="135"/>
    </row>
    <row r="104" spans="1:133" x14ac:dyDescent="0.25">
      <c r="A104" s="82" t="s">
        <v>300</v>
      </c>
      <c r="B104" s="115" t="s">
        <v>172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77">
        <v>148.80000000000001</v>
      </c>
      <c r="BO104" s="77">
        <v>144.19999999999999</v>
      </c>
      <c r="BP104" s="77">
        <v>148.1</v>
      </c>
      <c r="BQ104" s="77">
        <v>161.6</v>
      </c>
      <c r="BR104" s="77">
        <v>163.30000000000001</v>
      </c>
      <c r="BS104" s="77">
        <v>161.30000000000001</v>
      </c>
      <c r="BT104" s="77">
        <v>160.4</v>
      </c>
      <c r="BU104" s="77">
        <v>182.4</v>
      </c>
      <c r="BV104" s="77">
        <v>126.7</v>
      </c>
      <c r="BW104" s="77">
        <v>163.9</v>
      </c>
      <c r="BX104" s="77">
        <v>173.7</v>
      </c>
      <c r="BY104" s="77">
        <v>178.1</v>
      </c>
      <c r="BZ104" s="77">
        <v>171.5</v>
      </c>
      <c r="CA104" s="77">
        <v>156.6</v>
      </c>
      <c r="CB104" s="77">
        <v>171.39999999999998</v>
      </c>
      <c r="CC104" s="77">
        <v>167.89999999999998</v>
      </c>
      <c r="CD104" s="77">
        <v>190</v>
      </c>
      <c r="CE104" s="77">
        <v>171.89999999999998</v>
      </c>
      <c r="CF104" s="77">
        <v>186.2</v>
      </c>
      <c r="CG104" s="77">
        <v>137.6</v>
      </c>
      <c r="CH104" s="77">
        <v>163.19999999999999</v>
      </c>
      <c r="CI104" s="77">
        <v>199.8</v>
      </c>
      <c r="CJ104" s="77">
        <v>241.6</v>
      </c>
      <c r="CK104" s="77">
        <v>250.2</v>
      </c>
      <c r="CL104" s="77">
        <v>176.5</v>
      </c>
      <c r="CM104" s="77">
        <v>188.3</v>
      </c>
      <c r="CN104" s="77">
        <v>179.7</v>
      </c>
      <c r="CO104" s="77">
        <v>194.3</v>
      </c>
      <c r="CP104" s="77">
        <v>175.05799999999999</v>
      </c>
      <c r="CQ104" s="77">
        <v>178.22820000000002</v>
      </c>
      <c r="CR104" s="77">
        <v>184.24709999999999</v>
      </c>
      <c r="CS104" s="77">
        <v>196.16419999999999</v>
      </c>
      <c r="CT104" s="77">
        <v>173.04310000000001</v>
      </c>
      <c r="CU104" s="77">
        <v>178.26409999999998</v>
      </c>
      <c r="CV104" s="77">
        <v>187.12020000000001</v>
      </c>
      <c r="CW104" s="77">
        <v>194.03870000000001</v>
      </c>
      <c r="CX104" s="77">
        <v>174.3074</v>
      </c>
      <c r="CY104" s="77">
        <v>197.1943</v>
      </c>
      <c r="CZ104" s="77">
        <v>176.51340500000001</v>
      </c>
      <c r="DA104" s="77">
        <v>196.41101800000001</v>
      </c>
      <c r="DB104" s="77">
        <v>184.83531299999999</v>
      </c>
      <c r="DC104" s="77">
        <v>185.44861707999999</v>
      </c>
      <c r="DD104" s="77">
        <v>190.64633599999999</v>
      </c>
      <c r="DE104" s="77">
        <v>198.66348449999998</v>
      </c>
      <c r="DF104" s="77">
        <v>164.43831261</v>
      </c>
      <c r="DG104" s="77">
        <v>134.06624105</v>
      </c>
      <c r="DH104" s="77">
        <v>145.15408925</v>
      </c>
      <c r="DI104" s="77">
        <v>158.27224328</v>
      </c>
      <c r="DJ104" s="77">
        <v>170.71848395000001</v>
      </c>
      <c r="DK104" s="77">
        <v>216.56650207999999</v>
      </c>
      <c r="DL104" s="77">
        <v>244.21828406</v>
      </c>
      <c r="DM104" s="77">
        <v>311.56372481</v>
      </c>
      <c r="DN104" s="77">
        <v>183.57735923999999</v>
      </c>
      <c r="DO104" s="77">
        <v>226.68072953000001</v>
      </c>
      <c r="DP104" s="77">
        <v>215.91364777000001</v>
      </c>
      <c r="DQ104" s="77">
        <v>224.90822014999998</v>
      </c>
      <c r="DR104" s="135"/>
      <c r="DS104" s="135"/>
      <c r="DT104" s="135"/>
      <c r="DU104" s="135"/>
      <c r="DV104" s="135"/>
      <c r="DW104" s="135"/>
      <c r="DX104" s="135"/>
      <c r="DY104" s="135"/>
      <c r="DZ104" s="135"/>
      <c r="EA104" s="135"/>
      <c r="EB104" s="135"/>
      <c r="EC104" s="135"/>
    </row>
    <row r="105" spans="1:133" x14ac:dyDescent="0.25">
      <c r="A105" s="82" t="s">
        <v>301</v>
      </c>
      <c r="B105" s="116" t="s">
        <v>173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77">
        <v>75.400000000000006</v>
      </c>
      <c r="BO105" s="77">
        <v>78.599999999999994</v>
      </c>
      <c r="BP105" s="77">
        <v>81.900000000000006</v>
      </c>
      <c r="BQ105" s="77">
        <v>91.7</v>
      </c>
      <c r="BR105" s="77">
        <v>96</v>
      </c>
      <c r="BS105" s="77">
        <v>96</v>
      </c>
      <c r="BT105" s="77">
        <v>92</v>
      </c>
      <c r="BU105" s="77">
        <v>116</v>
      </c>
      <c r="BV105" s="77">
        <v>46.5</v>
      </c>
      <c r="BW105" s="77">
        <v>90.9</v>
      </c>
      <c r="BX105" s="77">
        <v>103.3</v>
      </c>
      <c r="BY105" s="77">
        <v>103.8</v>
      </c>
      <c r="BZ105" s="77">
        <v>101.2</v>
      </c>
      <c r="CA105" s="77">
        <v>84.9</v>
      </c>
      <c r="CB105" s="77">
        <v>99.2</v>
      </c>
      <c r="CC105" s="77">
        <v>95.8</v>
      </c>
      <c r="CD105" s="77">
        <v>114.4</v>
      </c>
      <c r="CE105" s="77">
        <v>95.3</v>
      </c>
      <c r="CF105" s="77">
        <v>110.2</v>
      </c>
      <c r="CG105" s="77">
        <v>104.1</v>
      </c>
      <c r="CH105" s="77">
        <v>113.8</v>
      </c>
      <c r="CI105" s="77">
        <v>148.19999999999999</v>
      </c>
      <c r="CJ105" s="77">
        <v>189.9</v>
      </c>
      <c r="CK105" s="77">
        <v>200</v>
      </c>
      <c r="CL105" s="77">
        <v>107.8</v>
      </c>
      <c r="CM105" s="77">
        <v>115.4</v>
      </c>
      <c r="CN105" s="77">
        <v>120.8</v>
      </c>
      <c r="CO105" s="77">
        <v>128.69999999999999</v>
      </c>
      <c r="CP105" s="77">
        <v>101.4143</v>
      </c>
      <c r="CQ105" s="77">
        <v>104.16540000000001</v>
      </c>
      <c r="CR105" s="77">
        <v>106.0415</v>
      </c>
      <c r="CS105" s="77">
        <v>114.465</v>
      </c>
      <c r="CT105" s="77">
        <v>103.7433</v>
      </c>
      <c r="CU105" s="77">
        <v>108.4282</v>
      </c>
      <c r="CV105" s="77">
        <v>113.5812</v>
      </c>
      <c r="CW105" s="77">
        <v>117.99630000000001</v>
      </c>
      <c r="CX105" s="77">
        <v>105.47280000000001</v>
      </c>
      <c r="CY105" s="77">
        <v>125.65649999999999</v>
      </c>
      <c r="CZ105" s="77">
        <v>103.5325</v>
      </c>
      <c r="DA105" s="77">
        <v>122.0913</v>
      </c>
      <c r="DB105" s="77">
        <v>117.3562</v>
      </c>
      <c r="DC105" s="77">
        <v>125.66256308</v>
      </c>
      <c r="DD105" s="77">
        <v>122.285</v>
      </c>
      <c r="DE105" s="77">
        <v>127.84509</v>
      </c>
      <c r="DF105" s="77">
        <v>112.56546508</v>
      </c>
      <c r="DG105" s="77">
        <v>85.182124920000007</v>
      </c>
      <c r="DH105" s="77">
        <v>93.216062500000007</v>
      </c>
      <c r="DI105" s="77">
        <v>107.2813481</v>
      </c>
      <c r="DJ105" s="77">
        <v>106.52826827</v>
      </c>
      <c r="DK105" s="77">
        <v>131.12674329000001</v>
      </c>
      <c r="DL105" s="77">
        <v>139.82640330999999</v>
      </c>
      <c r="DM105" s="77">
        <v>135.22821124000001</v>
      </c>
      <c r="DN105" s="77">
        <v>114.05980663</v>
      </c>
      <c r="DO105" s="77">
        <v>118.12880118</v>
      </c>
      <c r="DP105" s="77">
        <v>114.39149134</v>
      </c>
      <c r="DQ105" s="77">
        <v>122.96040601999999</v>
      </c>
      <c r="DR105" s="135"/>
      <c r="DS105" s="135"/>
      <c r="DT105" s="135"/>
      <c r="DU105" s="135"/>
      <c r="DV105" s="135"/>
      <c r="DW105" s="135"/>
      <c r="DX105" s="135"/>
      <c r="DY105" s="135"/>
      <c r="DZ105" s="135"/>
      <c r="EA105" s="135"/>
      <c r="EB105" s="135"/>
      <c r="EC105" s="135"/>
    </row>
    <row r="106" spans="1:133" x14ac:dyDescent="0.25">
      <c r="A106" s="82" t="s">
        <v>302</v>
      </c>
      <c r="B106" s="116" t="s">
        <v>174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77">
        <v>73.400000000000006</v>
      </c>
      <c r="BO106" s="77">
        <v>65.599999999999994</v>
      </c>
      <c r="BP106" s="77">
        <v>66.2</v>
      </c>
      <c r="BQ106" s="77">
        <v>69.900000000000006</v>
      </c>
      <c r="BR106" s="77">
        <v>67.3</v>
      </c>
      <c r="BS106" s="77">
        <v>65.3</v>
      </c>
      <c r="BT106" s="77">
        <v>68.400000000000006</v>
      </c>
      <c r="BU106" s="77">
        <v>66.400000000000006</v>
      </c>
      <c r="BV106" s="77">
        <v>80.2</v>
      </c>
      <c r="BW106" s="77">
        <v>73</v>
      </c>
      <c r="BX106" s="77">
        <v>70.400000000000006</v>
      </c>
      <c r="BY106" s="77">
        <v>74.3</v>
      </c>
      <c r="BZ106" s="77">
        <v>70.300000000000011</v>
      </c>
      <c r="CA106" s="77">
        <v>71.699999999999989</v>
      </c>
      <c r="CB106" s="77">
        <v>72.199999999999989</v>
      </c>
      <c r="CC106" s="77">
        <v>72.099999999999994</v>
      </c>
      <c r="CD106" s="77">
        <v>75.599999999999994</v>
      </c>
      <c r="CE106" s="77">
        <v>76.599999999999994</v>
      </c>
      <c r="CF106" s="77">
        <v>76</v>
      </c>
      <c r="CG106" s="77">
        <v>33.5</v>
      </c>
      <c r="CH106" s="77">
        <v>49.4</v>
      </c>
      <c r="CI106" s="77">
        <v>51.6</v>
      </c>
      <c r="CJ106" s="77">
        <v>51.7</v>
      </c>
      <c r="CK106" s="77">
        <v>50.2</v>
      </c>
      <c r="CL106" s="77">
        <v>68.7</v>
      </c>
      <c r="CM106" s="77">
        <v>72.900000000000006</v>
      </c>
      <c r="CN106" s="77">
        <v>58.9</v>
      </c>
      <c r="CO106" s="77">
        <v>65.599999999999994</v>
      </c>
      <c r="CP106" s="77">
        <v>73.643699999999995</v>
      </c>
      <c r="CQ106" s="77">
        <v>74.062799999999996</v>
      </c>
      <c r="CR106" s="77">
        <v>78.205600000000004</v>
      </c>
      <c r="CS106" s="77">
        <v>81.69919999999999</v>
      </c>
      <c r="CT106" s="77">
        <v>69.299800000000005</v>
      </c>
      <c r="CU106" s="77">
        <v>69.835899999999995</v>
      </c>
      <c r="CV106" s="77">
        <v>73.539000000000001</v>
      </c>
      <c r="CW106" s="77">
        <v>76.042400000000001</v>
      </c>
      <c r="CX106" s="77">
        <v>68.834599999999995</v>
      </c>
      <c r="CY106" s="77">
        <v>71.537800000000004</v>
      </c>
      <c r="CZ106" s="77">
        <v>72.980905000000007</v>
      </c>
      <c r="DA106" s="77">
        <v>74.319717999999995</v>
      </c>
      <c r="DB106" s="77">
        <v>67.479112999999984</v>
      </c>
      <c r="DC106" s="77">
        <v>59.786053999999993</v>
      </c>
      <c r="DD106" s="77">
        <v>68.361335999999994</v>
      </c>
      <c r="DE106" s="77">
        <v>70.818394499999997</v>
      </c>
      <c r="DF106" s="77">
        <v>51.872847530000001</v>
      </c>
      <c r="DG106" s="77">
        <v>48.884116130000002</v>
      </c>
      <c r="DH106" s="77">
        <v>51.938026749999999</v>
      </c>
      <c r="DI106" s="77">
        <v>50.990895180000003</v>
      </c>
      <c r="DJ106" s="77">
        <v>64.190215679999994</v>
      </c>
      <c r="DK106" s="77">
        <v>85.439758789999999</v>
      </c>
      <c r="DL106" s="77">
        <v>104.39188075</v>
      </c>
      <c r="DM106" s="77">
        <v>176.33551356999999</v>
      </c>
      <c r="DN106" s="77">
        <v>69.517552609999996</v>
      </c>
      <c r="DO106" s="77">
        <v>108.55192835</v>
      </c>
      <c r="DP106" s="77">
        <v>101.52215643</v>
      </c>
      <c r="DQ106" s="77">
        <v>101.94781413</v>
      </c>
      <c r="DR106" s="135"/>
      <c r="DS106" s="135"/>
      <c r="DT106" s="135"/>
      <c r="DU106" s="135"/>
      <c r="DV106" s="135"/>
      <c r="DW106" s="135"/>
      <c r="DX106" s="135"/>
      <c r="DY106" s="135"/>
      <c r="DZ106" s="135"/>
      <c r="EA106" s="135"/>
      <c r="EB106" s="135"/>
      <c r="EC106" s="135"/>
    </row>
    <row r="107" spans="1:133" x14ac:dyDescent="0.25">
      <c r="A107" s="82" t="s">
        <v>303</v>
      </c>
      <c r="B107" s="114" t="s">
        <v>128</v>
      </c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77">
        <v>151.30000000000001</v>
      </c>
      <c r="BO107" s="77">
        <v>144.1</v>
      </c>
      <c r="BP107" s="77">
        <v>161.69999999999999</v>
      </c>
      <c r="BQ107" s="77">
        <v>165.6</v>
      </c>
      <c r="BR107" s="77">
        <v>153.19999999999999</v>
      </c>
      <c r="BS107" s="77">
        <v>156.30000000000001</v>
      </c>
      <c r="BT107" s="77">
        <v>158.6</v>
      </c>
      <c r="BU107" s="77">
        <v>185.4</v>
      </c>
      <c r="BV107" s="77">
        <v>91.3</v>
      </c>
      <c r="BW107" s="77">
        <v>167.3</v>
      </c>
      <c r="BX107" s="77">
        <v>202.7</v>
      </c>
      <c r="BY107" s="77">
        <v>164.2</v>
      </c>
      <c r="BZ107" s="77">
        <v>192.5</v>
      </c>
      <c r="CA107" s="77">
        <v>161.4</v>
      </c>
      <c r="CB107" s="77">
        <v>187.9</v>
      </c>
      <c r="CC107" s="77">
        <v>193.89999999999998</v>
      </c>
      <c r="CD107" s="77">
        <v>200.20000000000002</v>
      </c>
      <c r="CE107" s="77">
        <v>176.20000000000002</v>
      </c>
      <c r="CF107" s="77">
        <v>198.89999999999998</v>
      </c>
      <c r="CG107" s="77">
        <v>212.4</v>
      </c>
      <c r="CH107" s="77">
        <v>208.3</v>
      </c>
      <c r="CI107" s="77">
        <v>223</v>
      </c>
      <c r="CJ107" s="77">
        <v>226</v>
      </c>
      <c r="CK107" s="77">
        <v>248.3</v>
      </c>
      <c r="CL107" s="77">
        <v>248.2</v>
      </c>
      <c r="CM107" s="77">
        <v>262.3</v>
      </c>
      <c r="CN107" s="77">
        <v>266.7</v>
      </c>
      <c r="CO107" s="77">
        <v>250.2</v>
      </c>
      <c r="CP107" s="77">
        <v>247.36799999999999</v>
      </c>
      <c r="CQ107" s="77">
        <v>251.68100000000001</v>
      </c>
      <c r="CR107" s="77">
        <v>253.92590000000001</v>
      </c>
      <c r="CS107" s="77">
        <v>256.99249999999995</v>
      </c>
      <c r="CT107" s="77">
        <v>240.44570000000002</v>
      </c>
      <c r="CU107" s="77">
        <v>254.26769999999999</v>
      </c>
      <c r="CV107" s="77">
        <v>258.30790000000002</v>
      </c>
      <c r="CW107" s="77">
        <v>274.57810000000001</v>
      </c>
      <c r="CX107" s="77">
        <v>242.67164999999997</v>
      </c>
      <c r="CY107" s="77">
        <v>243.82577000000001</v>
      </c>
      <c r="CZ107" s="77">
        <v>244.52306200000001</v>
      </c>
      <c r="DA107" s="77">
        <v>257.79241000000002</v>
      </c>
      <c r="DB107" s="77">
        <v>250.5945672</v>
      </c>
      <c r="DC107" s="77">
        <v>252.82649625999997</v>
      </c>
      <c r="DD107" s="77">
        <v>253.69724368999999</v>
      </c>
      <c r="DE107" s="77">
        <v>249.86857300999998</v>
      </c>
      <c r="DF107" s="77">
        <v>193.50361017</v>
      </c>
      <c r="DG107" s="77">
        <v>111.09871201999999</v>
      </c>
      <c r="DH107" s="77">
        <v>141.53227337000001</v>
      </c>
      <c r="DI107" s="77">
        <v>171.39125723000001</v>
      </c>
      <c r="DJ107" s="77">
        <v>157.18443830000001</v>
      </c>
      <c r="DK107" s="77">
        <v>194.22186271000001</v>
      </c>
      <c r="DL107" s="77">
        <v>203.88457271999999</v>
      </c>
      <c r="DM107" s="77">
        <v>232.19887</v>
      </c>
      <c r="DN107" s="77">
        <v>189.17406507999999</v>
      </c>
      <c r="DO107" s="77">
        <v>231.97497278</v>
      </c>
      <c r="DP107" s="77">
        <v>238.13662929999998</v>
      </c>
      <c r="DQ107" s="77">
        <v>268.14592234000003</v>
      </c>
      <c r="DR107" s="135"/>
      <c r="DS107" s="135"/>
      <c r="DT107" s="135"/>
      <c r="DU107" s="135"/>
      <c r="DV107" s="135"/>
      <c r="DW107" s="135"/>
      <c r="DX107" s="135"/>
      <c r="DY107" s="135"/>
      <c r="DZ107" s="135"/>
      <c r="EA107" s="135"/>
      <c r="EB107" s="135"/>
      <c r="EC107" s="135"/>
    </row>
    <row r="108" spans="1:133" x14ac:dyDescent="0.25">
      <c r="A108" s="82" t="s">
        <v>304</v>
      </c>
      <c r="B108" s="115" t="s">
        <v>71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77">
        <v>4.7</v>
      </c>
      <c r="BO108" s="77">
        <v>5.3</v>
      </c>
      <c r="BP108" s="77">
        <v>6</v>
      </c>
      <c r="BQ108" s="77">
        <v>2.1</v>
      </c>
      <c r="BR108" s="77">
        <v>4.5999999999999996</v>
      </c>
      <c r="BS108" s="77">
        <v>3.8</v>
      </c>
      <c r="BT108" s="77">
        <v>3.7</v>
      </c>
      <c r="BU108" s="77">
        <v>2.2000000000000002</v>
      </c>
      <c r="BV108" s="77">
        <v>2.2000000000000002</v>
      </c>
      <c r="BW108" s="77">
        <v>4.5</v>
      </c>
      <c r="BX108" s="77">
        <v>1.7</v>
      </c>
      <c r="BY108" s="77">
        <v>0.5</v>
      </c>
      <c r="BZ108" s="77">
        <v>4.8</v>
      </c>
      <c r="CA108" s="77">
        <v>2.4</v>
      </c>
      <c r="CB108" s="77">
        <v>3.9</v>
      </c>
      <c r="CC108" s="77">
        <v>3.7</v>
      </c>
      <c r="CD108" s="77">
        <v>3</v>
      </c>
      <c r="CE108" s="77">
        <v>6.8</v>
      </c>
      <c r="CF108" s="77">
        <v>2.5</v>
      </c>
      <c r="CG108" s="77">
        <v>5.8</v>
      </c>
      <c r="CH108" s="77">
        <v>4.4000000000000004</v>
      </c>
      <c r="CI108" s="77">
        <v>3.2</v>
      </c>
      <c r="CJ108" s="77">
        <v>4.5</v>
      </c>
      <c r="CK108" s="77">
        <v>3.9</v>
      </c>
      <c r="CL108" s="77">
        <v>4.4000000000000004</v>
      </c>
      <c r="CM108" s="77">
        <v>4</v>
      </c>
      <c r="CN108" s="77">
        <v>3.1</v>
      </c>
      <c r="CO108" s="77">
        <v>3.1</v>
      </c>
      <c r="CP108" s="77">
        <v>2.6</v>
      </c>
      <c r="CQ108" s="77">
        <v>4.7</v>
      </c>
      <c r="CR108" s="77">
        <v>3</v>
      </c>
      <c r="CS108" s="77">
        <v>5.9</v>
      </c>
      <c r="CT108" s="77">
        <v>3.8</v>
      </c>
      <c r="CU108" s="77">
        <v>4</v>
      </c>
      <c r="CV108" s="77">
        <v>3.5</v>
      </c>
      <c r="CW108" s="77">
        <v>4.3</v>
      </c>
      <c r="CX108" s="77">
        <v>5.0999999999999996</v>
      </c>
      <c r="CY108" s="77">
        <v>5.4</v>
      </c>
      <c r="CZ108" s="77">
        <v>3.3</v>
      </c>
      <c r="DA108" s="77">
        <v>3.3</v>
      </c>
      <c r="DB108" s="77">
        <v>5</v>
      </c>
      <c r="DC108" s="77">
        <v>5.0999999999999996</v>
      </c>
      <c r="DD108" s="77">
        <v>3.39</v>
      </c>
      <c r="DE108" s="77">
        <v>3.96764706</v>
      </c>
      <c r="DF108" s="77">
        <v>3.0221200000000001</v>
      </c>
      <c r="DG108" s="77">
        <v>2.181</v>
      </c>
      <c r="DH108" s="77">
        <v>2.2000000000000002</v>
      </c>
      <c r="DI108" s="77">
        <v>3.2</v>
      </c>
      <c r="DJ108" s="77">
        <v>3.1</v>
      </c>
      <c r="DK108" s="77">
        <v>3.3</v>
      </c>
      <c r="DL108" s="77">
        <v>3</v>
      </c>
      <c r="DM108" s="77">
        <v>3.1110600000000002</v>
      </c>
      <c r="DN108" s="77">
        <v>3.1277650000000001</v>
      </c>
      <c r="DO108" s="77">
        <v>3.20553</v>
      </c>
      <c r="DP108" s="77">
        <v>3.0555300000000001</v>
      </c>
      <c r="DQ108" s="77">
        <v>2.7614191199999998</v>
      </c>
      <c r="DR108" s="135"/>
      <c r="DS108" s="135"/>
      <c r="DT108" s="135"/>
      <c r="DU108" s="135"/>
      <c r="DV108" s="135"/>
      <c r="DW108" s="135"/>
      <c r="DX108" s="135"/>
      <c r="DY108" s="135"/>
      <c r="DZ108" s="135"/>
      <c r="EA108" s="135"/>
      <c r="EB108" s="135"/>
      <c r="EC108" s="135"/>
    </row>
    <row r="109" spans="1:133" x14ac:dyDescent="0.25">
      <c r="A109" s="82" t="s">
        <v>305</v>
      </c>
      <c r="B109" s="115" t="s">
        <v>172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77">
        <v>146.6</v>
      </c>
      <c r="BO109" s="77">
        <v>138.80000000000001</v>
      </c>
      <c r="BP109" s="77">
        <v>155.69999999999999</v>
      </c>
      <c r="BQ109" s="77">
        <v>163.5</v>
      </c>
      <c r="BR109" s="77">
        <v>148.6</v>
      </c>
      <c r="BS109" s="77">
        <v>152.5</v>
      </c>
      <c r="BT109" s="77">
        <v>154.9</v>
      </c>
      <c r="BU109" s="77">
        <v>183.2</v>
      </c>
      <c r="BV109" s="77">
        <v>89.1</v>
      </c>
      <c r="BW109" s="77">
        <v>162.80000000000001</v>
      </c>
      <c r="BX109" s="77">
        <v>201</v>
      </c>
      <c r="BY109" s="77">
        <v>163.69999999999999</v>
      </c>
      <c r="BZ109" s="77">
        <v>187.7</v>
      </c>
      <c r="CA109" s="77">
        <v>159</v>
      </c>
      <c r="CB109" s="77">
        <v>184</v>
      </c>
      <c r="CC109" s="77">
        <v>190.2</v>
      </c>
      <c r="CD109" s="77">
        <v>197.20000000000002</v>
      </c>
      <c r="CE109" s="77">
        <v>169.4</v>
      </c>
      <c r="CF109" s="77">
        <v>196.39999999999998</v>
      </c>
      <c r="CG109" s="77">
        <v>206.6</v>
      </c>
      <c r="CH109" s="77">
        <v>203.9</v>
      </c>
      <c r="CI109" s="77">
        <v>219.8</v>
      </c>
      <c r="CJ109" s="77">
        <v>221.5</v>
      </c>
      <c r="CK109" s="77">
        <v>244.4</v>
      </c>
      <c r="CL109" s="77">
        <v>243.8</v>
      </c>
      <c r="CM109" s="77">
        <v>258.3</v>
      </c>
      <c r="CN109" s="77">
        <v>263.60000000000002</v>
      </c>
      <c r="CO109" s="77">
        <v>247.1</v>
      </c>
      <c r="CP109" s="77">
        <v>244.768</v>
      </c>
      <c r="CQ109" s="77">
        <v>246.98100000000002</v>
      </c>
      <c r="CR109" s="77">
        <v>250.92590000000001</v>
      </c>
      <c r="CS109" s="77">
        <v>251.09249999999997</v>
      </c>
      <c r="CT109" s="77">
        <v>236.64570000000001</v>
      </c>
      <c r="CU109" s="77">
        <v>250.26769999999999</v>
      </c>
      <c r="CV109" s="77">
        <v>254.80790000000002</v>
      </c>
      <c r="CW109" s="77">
        <v>270.27809999999999</v>
      </c>
      <c r="CX109" s="77">
        <v>237.57164999999998</v>
      </c>
      <c r="CY109" s="77">
        <v>238.42577</v>
      </c>
      <c r="CZ109" s="77">
        <v>241.223062</v>
      </c>
      <c r="DA109" s="77">
        <v>254.49241000000001</v>
      </c>
      <c r="DB109" s="77">
        <v>245.5945672</v>
      </c>
      <c r="DC109" s="77">
        <v>247.72649625999998</v>
      </c>
      <c r="DD109" s="77">
        <v>250.30724369000001</v>
      </c>
      <c r="DE109" s="77">
        <v>245.90092594999999</v>
      </c>
      <c r="DF109" s="77">
        <v>190.48149017</v>
      </c>
      <c r="DG109" s="77">
        <v>108.91771202</v>
      </c>
      <c r="DH109" s="77">
        <v>139.33227337</v>
      </c>
      <c r="DI109" s="77">
        <v>168.19125722999999</v>
      </c>
      <c r="DJ109" s="77">
        <v>154.08443829999999</v>
      </c>
      <c r="DK109" s="77">
        <v>190.92186271</v>
      </c>
      <c r="DL109" s="77">
        <v>200.88457271999999</v>
      </c>
      <c r="DM109" s="77">
        <v>229.08780999999999</v>
      </c>
      <c r="DN109" s="77">
        <v>186.04630007999998</v>
      </c>
      <c r="DO109" s="77">
        <v>228.76944277999999</v>
      </c>
      <c r="DP109" s="77">
        <v>235.08109929999998</v>
      </c>
      <c r="DQ109" s="77">
        <v>265.38450322</v>
      </c>
      <c r="DR109" s="135"/>
      <c r="DS109" s="135"/>
      <c r="DT109" s="135"/>
      <c r="DU109" s="135"/>
      <c r="DV109" s="135"/>
      <c r="DW109" s="135"/>
      <c r="DX109" s="135"/>
      <c r="DY109" s="135"/>
      <c r="DZ109" s="135"/>
      <c r="EA109" s="135"/>
      <c r="EB109" s="135"/>
      <c r="EC109" s="135"/>
    </row>
    <row r="110" spans="1:133" x14ac:dyDescent="0.25">
      <c r="A110" s="82" t="s">
        <v>306</v>
      </c>
      <c r="B110" s="116" t="s">
        <v>173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77">
        <v>108</v>
      </c>
      <c r="BO110" s="77">
        <v>103.5</v>
      </c>
      <c r="BP110" s="77">
        <v>112.4</v>
      </c>
      <c r="BQ110" s="77">
        <v>125.9</v>
      </c>
      <c r="BR110" s="77">
        <v>116.6</v>
      </c>
      <c r="BS110" s="77">
        <v>116.6</v>
      </c>
      <c r="BT110" s="77">
        <v>116.6</v>
      </c>
      <c r="BU110" s="77">
        <v>136</v>
      </c>
      <c r="BV110" s="77">
        <v>64</v>
      </c>
      <c r="BW110" s="77">
        <v>111.1</v>
      </c>
      <c r="BX110" s="77">
        <v>146.30000000000001</v>
      </c>
      <c r="BY110" s="77">
        <v>142.19999999999999</v>
      </c>
      <c r="BZ110" s="77">
        <v>149.30000000000001</v>
      </c>
      <c r="CA110" s="77">
        <v>121</v>
      </c>
      <c r="CB110" s="77">
        <v>143.19999999999999</v>
      </c>
      <c r="CC110" s="77">
        <v>150.1</v>
      </c>
      <c r="CD110" s="77">
        <v>168.8</v>
      </c>
      <c r="CE110" s="77">
        <v>140.5</v>
      </c>
      <c r="CF110" s="77">
        <v>163.19999999999999</v>
      </c>
      <c r="CG110" s="77">
        <v>171.7</v>
      </c>
      <c r="CH110" s="77">
        <v>185.8</v>
      </c>
      <c r="CI110" s="77">
        <v>198.8</v>
      </c>
      <c r="CJ110" s="77">
        <v>201.7</v>
      </c>
      <c r="CK110" s="77">
        <v>225.8</v>
      </c>
      <c r="CL110" s="77">
        <v>194</v>
      </c>
      <c r="CM110" s="77">
        <v>201.1</v>
      </c>
      <c r="CN110" s="77">
        <v>220.8</v>
      </c>
      <c r="CO110" s="77">
        <v>210.5</v>
      </c>
      <c r="CP110" s="77">
        <v>207.21250000000001</v>
      </c>
      <c r="CQ110" s="77">
        <v>207.63730000000001</v>
      </c>
      <c r="CR110" s="77">
        <v>211.05600000000001</v>
      </c>
      <c r="CS110" s="77">
        <v>210.63229999999999</v>
      </c>
      <c r="CT110" s="77">
        <v>193.0701</v>
      </c>
      <c r="CU110" s="77">
        <v>204.13249999999999</v>
      </c>
      <c r="CV110" s="77">
        <v>211.19730000000001</v>
      </c>
      <c r="CW110" s="77">
        <v>225.10720000000001</v>
      </c>
      <c r="CX110" s="77">
        <v>193.8115</v>
      </c>
      <c r="CY110" s="77">
        <v>191.13290000000001</v>
      </c>
      <c r="CZ110" s="77">
        <v>198.3151</v>
      </c>
      <c r="DA110" s="77">
        <v>211.15430000000001</v>
      </c>
      <c r="DB110" s="77">
        <v>204.7852</v>
      </c>
      <c r="DC110" s="77">
        <v>206.64713488999999</v>
      </c>
      <c r="DD110" s="77">
        <v>207.99849</v>
      </c>
      <c r="DE110" s="77">
        <v>201.2097</v>
      </c>
      <c r="DF110" s="77">
        <v>168.87425003999999</v>
      </c>
      <c r="DG110" s="77">
        <v>89.654973459999994</v>
      </c>
      <c r="DH110" s="77">
        <v>112.30894898</v>
      </c>
      <c r="DI110" s="77">
        <v>138.83536574999999</v>
      </c>
      <c r="DJ110" s="77">
        <v>133.19541366999999</v>
      </c>
      <c r="DK110" s="77">
        <v>134.36084930000001</v>
      </c>
      <c r="DL110" s="77">
        <v>133.42029489000001</v>
      </c>
      <c r="DM110" s="77">
        <v>150.17410989999999</v>
      </c>
      <c r="DN110" s="77">
        <v>133.80621131999999</v>
      </c>
      <c r="DO110" s="77">
        <v>139.52771433000001</v>
      </c>
      <c r="DP110" s="77">
        <v>135.75614522999999</v>
      </c>
      <c r="DQ110" s="77">
        <v>151.77876666</v>
      </c>
      <c r="DR110" s="135"/>
      <c r="DS110" s="135"/>
      <c r="DT110" s="135"/>
      <c r="DU110" s="135"/>
      <c r="DV110" s="135"/>
      <c r="DW110" s="135"/>
      <c r="DX110" s="135"/>
      <c r="DY110" s="135"/>
      <c r="DZ110" s="135"/>
      <c r="EA110" s="135"/>
      <c r="EB110" s="135"/>
      <c r="EC110" s="135"/>
    </row>
    <row r="111" spans="1:133" x14ac:dyDescent="0.25">
      <c r="A111" s="82" t="s">
        <v>307</v>
      </c>
      <c r="B111" s="116" t="s">
        <v>174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77">
        <v>38.6</v>
      </c>
      <c r="BO111" s="77">
        <v>35.299999999999997</v>
      </c>
      <c r="BP111" s="77">
        <v>43.3</v>
      </c>
      <c r="BQ111" s="77">
        <v>37.6</v>
      </c>
      <c r="BR111" s="77">
        <v>32</v>
      </c>
      <c r="BS111" s="77">
        <v>35.9</v>
      </c>
      <c r="BT111" s="77">
        <v>38.299999999999997</v>
      </c>
      <c r="BU111" s="77">
        <v>47.2</v>
      </c>
      <c r="BV111" s="77">
        <v>25.1</v>
      </c>
      <c r="BW111" s="77">
        <v>51.7</v>
      </c>
      <c r="BX111" s="77">
        <v>54.7</v>
      </c>
      <c r="BY111" s="77">
        <v>21.5</v>
      </c>
      <c r="BZ111" s="77">
        <v>38.399999999999991</v>
      </c>
      <c r="CA111" s="77">
        <v>37.999999999999993</v>
      </c>
      <c r="CB111" s="77">
        <v>40.799999999999997</v>
      </c>
      <c r="CC111" s="77">
        <v>40.1</v>
      </c>
      <c r="CD111" s="77">
        <v>28.4</v>
      </c>
      <c r="CE111" s="77">
        <v>28.900000000000002</v>
      </c>
      <c r="CF111" s="77">
        <v>33.200000000000003</v>
      </c>
      <c r="CG111" s="77">
        <v>34.9</v>
      </c>
      <c r="CH111" s="77">
        <v>18.100000000000001</v>
      </c>
      <c r="CI111" s="77">
        <v>21</v>
      </c>
      <c r="CJ111" s="77">
        <v>19.8</v>
      </c>
      <c r="CK111" s="77">
        <v>18.600000000000001</v>
      </c>
      <c r="CL111" s="77">
        <v>49.8</v>
      </c>
      <c r="CM111" s="77">
        <v>57.2</v>
      </c>
      <c r="CN111" s="77">
        <v>42.8</v>
      </c>
      <c r="CO111" s="77">
        <v>36.6</v>
      </c>
      <c r="CP111" s="77">
        <v>37.555500000000002</v>
      </c>
      <c r="CQ111" s="77">
        <v>39.343700000000005</v>
      </c>
      <c r="CR111" s="77">
        <v>39.869900000000001</v>
      </c>
      <c r="CS111" s="77">
        <v>40.4602</v>
      </c>
      <c r="CT111" s="77">
        <v>43.575600000000001</v>
      </c>
      <c r="CU111" s="77">
        <v>46.135199999999998</v>
      </c>
      <c r="CV111" s="77">
        <v>43.610599999999998</v>
      </c>
      <c r="CW111" s="77">
        <v>45.170899999999996</v>
      </c>
      <c r="CX111" s="77">
        <v>43.760149999999996</v>
      </c>
      <c r="CY111" s="77">
        <v>47.292869999999994</v>
      </c>
      <c r="CZ111" s="77">
        <v>42.907961999999998</v>
      </c>
      <c r="DA111" s="77">
        <v>43.33811</v>
      </c>
      <c r="DB111" s="77">
        <v>40.809367199999997</v>
      </c>
      <c r="DC111" s="77">
        <v>41.079361370000001</v>
      </c>
      <c r="DD111" s="77">
        <v>42.308753690000003</v>
      </c>
      <c r="DE111" s="77">
        <v>44.691225949999996</v>
      </c>
      <c r="DF111" s="77">
        <v>21.607240130000001</v>
      </c>
      <c r="DG111" s="77">
        <v>19.262738559999999</v>
      </c>
      <c r="DH111" s="77">
        <v>27.023324389999999</v>
      </c>
      <c r="DI111" s="77">
        <v>29.35589148</v>
      </c>
      <c r="DJ111" s="77">
        <v>20.889024630000002</v>
      </c>
      <c r="DK111" s="77">
        <v>56.561013410000001</v>
      </c>
      <c r="DL111" s="77">
        <v>67.46427783</v>
      </c>
      <c r="DM111" s="77">
        <v>78.9137001</v>
      </c>
      <c r="DN111" s="77">
        <v>52.240088760000006</v>
      </c>
      <c r="DO111" s="77">
        <v>89.241728449999982</v>
      </c>
      <c r="DP111" s="77">
        <v>99.32495406999999</v>
      </c>
      <c r="DQ111" s="77">
        <v>113.60573656</v>
      </c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</row>
    <row r="112" spans="1:133" x14ac:dyDescent="0.25">
      <c r="A112" s="82" t="s">
        <v>308</v>
      </c>
      <c r="B112" s="112" t="s">
        <v>175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81">
        <v>13</v>
      </c>
      <c r="BO112" s="81">
        <v>3.6</v>
      </c>
      <c r="BP112" s="81">
        <v>0</v>
      </c>
      <c r="BQ112" s="81">
        <v>13.4</v>
      </c>
      <c r="BR112" s="81">
        <v>7.5</v>
      </c>
      <c r="BS112" s="81">
        <v>0</v>
      </c>
      <c r="BT112" s="81">
        <v>10</v>
      </c>
      <c r="BU112" s="81">
        <v>25</v>
      </c>
      <c r="BV112" s="81">
        <v>0.5</v>
      </c>
      <c r="BW112" s="81">
        <v>0</v>
      </c>
      <c r="BX112" s="81">
        <v>5.0999999999999996</v>
      </c>
      <c r="BY112" s="81">
        <v>16.5</v>
      </c>
      <c r="BZ112" s="81">
        <v>0.1</v>
      </c>
      <c r="CA112" s="81">
        <v>6.7</v>
      </c>
      <c r="CB112" s="81">
        <v>0</v>
      </c>
      <c r="CC112" s="81">
        <v>9.6999999999999993</v>
      </c>
      <c r="CD112" s="81">
        <v>6</v>
      </c>
      <c r="CE112" s="81">
        <v>6.4</v>
      </c>
      <c r="CF112" s="81">
        <v>6.1</v>
      </c>
      <c r="CG112" s="81">
        <v>7.9</v>
      </c>
      <c r="CH112" s="81">
        <v>6</v>
      </c>
      <c r="CI112" s="81">
        <v>6.8</v>
      </c>
      <c r="CJ112" s="81">
        <v>5.7</v>
      </c>
      <c r="CK112" s="81">
        <v>5.7</v>
      </c>
      <c r="CL112" s="81">
        <v>6</v>
      </c>
      <c r="CM112" s="81">
        <v>7</v>
      </c>
      <c r="CN112" s="81">
        <v>7</v>
      </c>
      <c r="CO112" s="81">
        <v>6.9</v>
      </c>
      <c r="CP112" s="81">
        <v>6.0052000000000003</v>
      </c>
      <c r="CQ112" s="81">
        <v>6.0015000000000001</v>
      </c>
      <c r="CR112" s="81">
        <v>6.0045000000000002</v>
      </c>
      <c r="CS112" s="81">
        <v>6.0030000000000001</v>
      </c>
      <c r="CT112" s="81">
        <v>6.5049000000000001</v>
      </c>
      <c r="CU112" s="81">
        <v>6.2016</v>
      </c>
      <c r="CV112" s="81">
        <v>6.0030000000000001</v>
      </c>
      <c r="CW112" s="81">
        <v>6.5</v>
      </c>
      <c r="CX112" s="81">
        <v>5.5237863300000001</v>
      </c>
      <c r="CY112" s="81">
        <v>5.5227413299999997</v>
      </c>
      <c r="CZ112" s="81">
        <v>5.8018751899999996</v>
      </c>
      <c r="DA112" s="81">
        <v>5.8018751899999996</v>
      </c>
      <c r="DB112" s="81">
        <v>5.5956926899999999</v>
      </c>
      <c r="DC112" s="81">
        <v>5.3184609800000002</v>
      </c>
      <c r="DD112" s="81">
        <v>5.4025060700000003</v>
      </c>
      <c r="DE112" s="81">
        <v>5.8018751899999996</v>
      </c>
      <c r="DF112" s="81">
        <v>3.0247570000000001</v>
      </c>
      <c r="DG112" s="81">
        <v>2.7696000000000001</v>
      </c>
      <c r="DH112" s="81">
        <v>2.5099999999999998</v>
      </c>
      <c r="DI112" s="81">
        <v>2.79</v>
      </c>
      <c r="DJ112" s="81">
        <v>1.0759000000000001</v>
      </c>
      <c r="DK112" s="81">
        <v>1.081</v>
      </c>
      <c r="DL112" s="81">
        <v>1.0784499999999999</v>
      </c>
      <c r="DM112" s="81">
        <v>1.0784499999999999</v>
      </c>
      <c r="DN112" s="81">
        <v>2.0503285</v>
      </c>
      <c r="DO112" s="81">
        <v>2.4658000000000002</v>
      </c>
      <c r="DP112" s="81">
        <v>2.33345</v>
      </c>
      <c r="DQ112" s="81">
        <v>2.01458191</v>
      </c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</row>
    <row r="113" spans="1:133" x14ac:dyDescent="0.25">
      <c r="A113" s="82" t="s">
        <v>309</v>
      </c>
      <c r="B113" s="114" t="s">
        <v>176</v>
      </c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77">
        <v>13</v>
      </c>
      <c r="BO113" s="77">
        <v>3.6</v>
      </c>
      <c r="BP113" s="77">
        <v>0</v>
      </c>
      <c r="BQ113" s="77">
        <v>13.4</v>
      </c>
      <c r="BR113" s="77">
        <v>7.5</v>
      </c>
      <c r="BS113" s="77">
        <v>0</v>
      </c>
      <c r="BT113" s="77">
        <v>10</v>
      </c>
      <c r="BU113" s="77">
        <v>25</v>
      </c>
      <c r="BV113" s="77">
        <v>0.5</v>
      </c>
      <c r="BW113" s="77">
        <v>0</v>
      </c>
      <c r="BX113" s="77">
        <v>5.0999999999999996</v>
      </c>
      <c r="BY113" s="77">
        <v>16.5</v>
      </c>
      <c r="BZ113" s="77">
        <v>0.1</v>
      </c>
      <c r="CA113" s="77">
        <v>6.7</v>
      </c>
      <c r="CB113" s="77">
        <v>0</v>
      </c>
      <c r="CC113" s="77">
        <v>9.6999999999999993</v>
      </c>
      <c r="CD113" s="77">
        <v>6</v>
      </c>
      <c r="CE113" s="77">
        <v>6.4</v>
      </c>
      <c r="CF113" s="77">
        <v>6.1</v>
      </c>
      <c r="CG113" s="77">
        <v>7.9</v>
      </c>
      <c r="CH113" s="77">
        <v>6</v>
      </c>
      <c r="CI113" s="77">
        <v>6.8</v>
      </c>
      <c r="CJ113" s="77">
        <v>5.7</v>
      </c>
      <c r="CK113" s="77">
        <v>5.7</v>
      </c>
      <c r="CL113" s="77">
        <v>6</v>
      </c>
      <c r="CM113" s="77">
        <v>7</v>
      </c>
      <c r="CN113" s="77">
        <v>7</v>
      </c>
      <c r="CO113" s="77">
        <v>6.9</v>
      </c>
      <c r="CP113" s="77">
        <v>6.0052000000000003</v>
      </c>
      <c r="CQ113" s="77">
        <v>6.0015000000000001</v>
      </c>
      <c r="CR113" s="77">
        <v>6.0045000000000002</v>
      </c>
      <c r="CS113" s="77">
        <v>6.0030000000000001</v>
      </c>
      <c r="CT113" s="77">
        <v>6.5049000000000001</v>
      </c>
      <c r="CU113" s="77">
        <v>6.2016</v>
      </c>
      <c r="CV113" s="77">
        <v>6.0030000000000001</v>
      </c>
      <c r="CW113" s="77">
        <v>6.5</v>
      </c>
      <c r="CX113" s="77">
        <v>5.5237863300000001</v>
      </c>
      <c r="CY113" s="77">
        <v>5.5227413299999997</v>
      </c>
      <c r="CZ113" s="77">
        <v>5.8018751899999996</v>
      </c>
      <c r="DA113" s="77">
        <v>5.8018751899999996</v>
      </c>
      <c r="DB113" s="77">
        <v>5.5956926899999999</v>
      </c>
      <c r="DC113" s="77">
        <v>5.3184609800000002</v>
      </c>
      <c r="DD113" s="77">
        <v>5.4025060700000003</v>
      </c>
      <c r="DE113" s="77">
        <v>5.8018751899999996</v>
      </c>
      <c r="DF113" s="77">
        <v>3.0247570000000001</v>
      </c>
      <c r="DG113" s="77">
        <v>2.7696000000000001</v>
      </c>
      <c r="DH113" s="77">
        <v>2.5099999999999998</v>
      </c>
      <c r="DI113" s="77">
        <v>2.79</v>
      </c>
      <c r="DJ113" s="77">
        <v>1.0759000000000001</v>
      </c>
      <c r="DK113" s="77">
        <v>1.081</v>
      </c>
      <c r="DL113" s="77">
        <v>1.0784499999999999</v>
      </c>
      <c r="DM113" s="77">
        <v>1.0784499999999999</v>
      </c>
      <c r="DN113" s="77">
        <v>2.0503285</v>
      </c>
      <c r="DO113" s="77">
        <v>2.4658000000000002</v>
      </c>
      <c r="DP113" s="77">
        <v>2.33345</v>
      </c>
      <c r="DQ113" s="77">
        <v>2.01458191</v>
      </c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</row>
    <row r="114" spans="1:133" x14ac:dyDescent="0.25">
      <c r="A114" s="82" t="s">
        <v>310</v>
      </c>
      <c r="B114" s="115" t="s">
        <v>71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77">
        <v>13</v>
      </c>
      <c r="BO114" s="77">
        <v>3.6</v>
      </c>
      <c r="BP114" s="77">
        <v>0</v>
      </c>
      <c r="BQ114" s="77">
        <v>13.4</v>
      </c>
      <c r="BR114" s="77">
        <v>7.5</v>
      </c>
      <c r="BS114" s="77">
        <v>0</v>
      </c>
      <c r="BT114" s="77">
        <v>10</v>
      </c>
      <c r="BU114" s="77">
        <v>25</v>
      </c>
      <c r="BV114" s="77">
        <v>0.5</v>
      </c>
      <c r="BW114" s="77">
        <v>0</v>
      </c>
      <c r="BX114" s="77">
        <v>5.0999999999999996</v>
      </c>
      <c r="BY114" s="77">
        <v>16.5</v>
      </c>
      <c r="BZ114" s="77">
        <v>0.1</v>
      </c>
      <c r="CA114" s="77">
        <v>6.7</v>
      </c>
      <c r="CB114" s="77">
        <v>0</v>
      </c>
      <c r="CC114" s="77">
        <v>9.6999999999999993</v>
      </c>
      <c r="CD114" s="77">
        <v>6</v>
      </c>
      <c r="CE114" s="77">
        <v>6.4</v>
      </c>
      <c r="CF114" s="77">
        <v>6.1</v>
      </c>
      <c r="CG114" s="77">
        <v>7.9</v>
      </c>
      <c r="CH114" s="77">
        <v>6</v>
      </c>
      <c r="CI114" s="77">
        <v>6.8</v>
      </c>
      <c r="CJ114" s="77">
        <v>5.7</v>
      </c>
      <c r="CK114" s="77">
        <v>5.7</v>
      </c>
      <c r="CL114" s="77">
        <v>6</v>
      </c>
      <c r="CM114" s="77">
        <v>7</v>
      </c>
      <c r="CN114" s="77">
        <v>7</v>
      </c>
      <c r="CO114" s="77">
        <v>6.9</v>
      </c>
      <c r="CP114" s="77">
        <v>6.0052000000000003</v>
      </c>
      <c r="CQ114" s="77">
        <v>6.0015000000000001</v>
      </c>
      <c r="CR114" s="77">
        <v>6.0045000000000002</v>
      </c>
      <c r="CS114" s="77">
        <v>6.0030000000000001</v>
      </c>
      <c r="CT114" s="77">
        <v>6.5049000000000001</v>
      </c>
      <c r="CU114" s="77">
        <v>6.2016</v>
      </c>
      <c r="CV114" s="77">
        <v>6.0030000000000001</v>
      </c>
      <c r="CW114" s="77">
        <v>6.5</v>
      </c>
      <c r="CX114" s="77">
        <v>5.5237863300000001</v>
      </c>
      <c r="CY114" s="77">
        <v>5.5227413299999997</v>
      </c>
      <c r="CZ114" s="77">
        <v>5.8018751899999996</v>
      </c>
      <c r="DA114" s="77">
        <v>5.8018751899999996</v>
      </c>
      <c r="DB114" s="77">
        <v>5.5956926899999999</v>
      </c>
      <c r="DC114" s="77">
        <v>5.3184609800000002</v>
      </c>
      <c r="DD114" s="77">
        <v>5.4025060700000003</v>
      </c>
      <c r="DE114" s="77">
        <v>5.8018751899999996</v>
      </c>
      <c r="DF114" s="77">
        <v>3.0247570000000001</v>
      </c>
      <c r="DG114" s="77">
        <v>2.7696000000000001</v>
      </c>
      <c r="DH114" s="77">
        <v>2.5099999999999998</v>
      </c>
      <c r="DI114" s="77">
        <v>2.79</v>
      </c>
      <c r="DJ114" s="77">
        <v>1.0759000000000001</v>
      </c>
      <c r="DK114" s="77">
        <v>1.081</v>
      </c>
      <c r="DL114" s="77">
        <v>1.0784499999999999</v>
      </c>
      <c r="DM114" s="77">
        <v>1.0784499999999999</v>
      </c>
      <c r="DN114" s="77">
        <v>2.0503285</v>
      </c>
      <c r="DO114" s="77">
        <v>2.4658000000000002</v>
      </c>
      <c r="DP114" s="77">
        <v>2.33345</v>
      </c>
      <c r="DQ114" s="77">
        <v>2.01458191</v>
      </c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</row>
    <row r="115" spans="1:133" x14ac:dyDescent="0.25">
      <c r="A115" s="82" t="s">
        <v>311</v>
      </c>
      <c r="B115" s="116" t="s">
        <v>177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77">
        <v>0</v>
      </c>
      <c r="BO115" s="77">
        <v>0</v>
      </c>
      <c r="BP115" s="77">
        <v>0</v>
      </c>
      <c r="BQ115" s="77">
        <v>0</v>
      </c>
      <c r="BR115" s="77">
        <v>0</v>
      </c>
      <c r="BS115" s="77">
        <v>0</v>
      </c>
      <c r="BT115" s="77">
        <v>0</v>
      </c>
      <c r="BU115" s="77">
        <v>0</v>
      </c>
      <c r="BV115" s="77">
        <v>0</v>
      </c>
      <c r="BW115" s="77">
        <v>0</v>
      </c>
      <c r="BX115" s="77">
        <v>0</v>
      </c>
      <c r="BY115" s="77">
        <v>0</v>
      </c>
      <c r="BZ115" s="77">
        <v>0</v>
      </c>
      <c r="CA115" s="77">
        <v>0</v>
      </c>
      <c r="CB115" s="77">
        <v>0</v>
      </c>
      <c r="CC115" s="77">
        <v>0</v>
      </c>
      <c r="CD115" s="77">
        <v>0</v>
      </c>
      <c r="CE115" s="77">
        <v>0</v>
      </c>
      <c r="CF115" s="77">
        <v>0</v>
      </c>
      <c r="CG115" s="77">
        <v>0</v>
      </c>
      <c r="CH115" s="77">
        <v>0</v>
      </c>
      <c r="CI115" s="77">
        <v>0</v>
      </c>
      <c r="CJ115" s="77">
        <v>0</v>
      </c>
      <c r="CK115" s="77">
        <v>0</v>
      </c>
      <c r="CL115" s="77">
        <v>0</v>
      </c>
      <c r="CM115" s="77">
        <v>0</v>
      </c>
      <c r="CN115" s="77">
        <v>0</v>
      </c>
      <c r="CO115" s="77">
        <v>0</v>
      </c>
      <c r="CP115" s="77">
        <v>0</v>
      </c>
      <c r="CQ115" s="77">
        <v>0</v>
      </c>
      <c r="CR115" s="77">
        <v>0</v>
      </c>
      <c r="CS115" s="77">
        <v>0</v>
      </c>
      <c r="CT115" s="77">
        <v>0</v>
      </c>
      <c r="CU115" s="77">
        <v>0</v>
      </c>
      <c r="CV115" s="77">
        <v>0</v>
      </c>
      <c r="CW115" s="77">
        <v>0</v>
      </c>
      <c r="CX115" s="77">
        <v>0</v>
      </c>
      <c r="CY115" s="77">
        <v>0</v>
      </c>
      <c r="CZ115" s="77">
        <v>0</v>
      </c>
      <c r="DA115" s="77">
        <v>0</v>
      </c>
      <c r="DB115" s="77">
        <v>0</v>
      </c>
      <c r="DC115" s="77">
        <v>0</v>
      </c>
      <c r="DD115" s="77">
        <v>0</v>
      </c>
      <c r="DE115" s="77">
        <v>0</v>
      </c>
      <c r="DF115" s="77">
        <v>0</v>
      </c>
      <c r="DG115" s="77">
        <v>0</v>
      </c>
      <c r="DH115" s="77">
        <v>0</v>
      </c>
      <c r="DI115" s="77">
        <v>0</v>
      </c>
      <c r="DJ115" s="77">
        <v>0</v>
      </c>
      <c r="DK115" s="77">
        <v>0</v>
      </c>
      <c r="DL115" s="77">
        <v>0</v>
      </c>
      <c r="DM115" s="77">
        <v>0</v>
      </c>
      <c r="DN115" s="77">
        <v>0</v>
      </c>
      <c r="DO115" s="77">
        <v>0</v>
      </c>
      <c r="DP115" s="77">
        <v>0</v>
      </c>
      <c r="DQ115" s="77">
        <v>0</v>
      </c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</row>
    <row r="116" spans="1:133" x14ac:dyDescent="0.25">
      <c r="A116" s="82" t="s">
        <v>312</v>
      </c>
      <c r="B116" s="116" t="s">
        <v>178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77">
        <v>13</v>
      </c>
      <c r="BO116" s="77">
        <v>3.6</v>
      </c>
      <c r="BP116" s="77">
        <v>0</v>
      </c>
      <c r="BQ116" s="77">
        <v>13.4</v>
      </c>
      <c r="BR116" s="77">
        <v>7.5</v>
      </c>
      <c r="BS116" s="77">
        <v>0</v>
      </c>
      <c r="BT116" s="77">
        <v>10</v>
      </c>
      <c r="BU116" s="77">
        <v>25</v>
      </c>
      <c r="BV116" s="77">
        <v>0.5</v>
      </c>
      <c r="BW116" s="77">
        <v>0</v>
      </c>
      <c r="BX116" s="77">
        <v>5.0999999999999996</v>
      </c>
      <c r="BY116" s="77">
        <v>16.5</v>
      </c>
      <c r="BZ116" s="77">
        <v>0.1</v>
      </c>
      <c r="CA116" s="77">
        <v>6.7</v>
      </c>
      <c r="CB116" s="77">
        <v>0</v>
      </c>
      <c r="CC116" s="77">
        <v>9.6999999999999993</v>
      </c>
      <c r="CD116" s="77">
        <v>6</v>
      </c>
      <c r="CE116" s="77">
        <v>6.4</v>
      </c>
      <c r="CF116" s="77">
        <v>6.1</v>
      </c>
      <c r="CG116" s="77">
        <v>7.9</v>
      </c>
      <c r="CH116" s="77">
        <v>6</v>
      </c>
      <c r="CI116" s="77">
        <v>6.8</v>
      </c>
      <c r="CJ116" s="77">
        <v>5.7</v>
      </c>
      <c r="CK116" s="77">
        <v>5.7</v>
      </c>
      <c r="CL116" s="77">
        <v>6</v>
      </c>
      <c r="CM116" s="77">
        <v>7</v>
      </c>
      <c r="CN116" s="77">
        <v>7</v>
      </c>
      <c r="CO116" s="77">
        <v>6.9</v>
      </c>
      <c r="CP116" s="77">
        <v>6.0052000000000003</v>
      </c>
      <c r="CQ116" s="77">
        <v>6.0015000000000001</v>
      </c>
      <c r="CR116" s="77">
        <v>6.0045000000000002</v>
      </c>
      <c r="CS116" s="77">
        <v>6.0030000000000001</v>
      </c>
      <c r="CT116" s="77">
        <v>6.5049000000000001</v>
      </c>
      <c r="CU116" s="77">
        <v>6.2016</v>
      </c>
      <c r="CV116" s="77">
        <v>6.0030000000000001</v>
      </c>
      <c r="CW116" s="77">
        <v>6.5</v>
      </c>
      <c r="CX116" s="77">
        <v>5.5237863300000001</v>
      </c>
      <c r="CY116" s="77">
        <v>5.5227413299999997</v>
      </c>
      <c r="CZ116" s="77">
        <v>5.8018751899999996</v>
      </c>
      <c r="DA116" s="77">
        <v>5.8018751899999996</v>
      </c>
      <c r="DB116" s="77">
        <v>5.5956926899999999</v>
      </c>
      <c r="DC116" s="77">
        <v>5.3184609800000002</v>
      </c>
      <c r="DD116" s="77">
        <v>5.4025060700000003</v>
      </c>
      <c r="DE116" s="77">
        <v>5.8018751899999996</v>
      </c>
      <c r="DF116" s="77">
        <v>3.0247570000000001</v>
      </c>
      <c r="DG116" s="77">
        <v>2.7696000000000001</v>
      </c>
      <c r="DH116" s="77">
        <v>2.5099999999999998</v>
      </c>
      <c r="DI116" s="77">
        <v>2.79</v>
      </c>
      <c r="DJ116" s="77">
        <v>1.0759000000000001</v>
      </c>
      <c r="DK116" s="77">
        <v>1.081</v>
      </c>
      <c r="DL116" s="77">
        <v>1.0784499999999999</v>
      </c>
      <c r="DM116" s="77">
        <v>1.0784499999999999</v>
      </c>
      <c r="DN116" s="77">
        <v>2.0503285</v>
      </c>
      <c r="DO116" s="77">
        <v>2.4658000000000002</v>
      </c>
      <c r="DP116" s="77">
        <v>2.33345</v>
      </c>
      <c r="DQ116" s="77">
        <v>2.01458191</v>
      </c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</row>
    <row r="117" spans="1:133" x14ac:dyDescent="0.25">
      <c r="A117" s="82" t="s">
        <v>313</v>
      </c>
      <c r="B117" s="115" t="s">
        <v>172</v>
      </c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77">
        <v>0</v>
      </c>
      <c r="BO117" s="77">
        <v>0</v>
      </c>
      <c r="BP117" s="77">
        <v>0</v>
      </c>
      <c r="BQ117" s="77">
        <v>0</v>
      </c>
      <c r="BR117" s="77">
        <v>0</v>
      </c>
      <c r="BS117" s="77">
        <v>0</v>
      </c>
      <c r="BT117" s="77">
        <v>0</v>
      </c>
      <c r="BU117" s="77">
        <v>0</v>
      </c>
      <c r="BV117" s="77">
        <v>0</v>
      </c>
      <c r="BW117" s="77">
        <v>0</v>
      </c>
      <c r="BX117" s="77">
        <v>0</v>
      </c>
      <c r="BY117" s="77">
        <v>0</v>
      </c>
      <c r="BZ117" s="77">
        <v>0</v>
      </c>
      <c r="CA117" s="77">
        <v>0</v>
      </c>
      <c r="CB117" s="77">
        <v>0</v>
      </c>
      <c r="CC117" s="77">
        <v>0</v>
      </c>
      <c r="CD117" s="77">
        <v>0</v>
      </c>
      <c r="CE117" s="77">
        <v>0</v>
      </c>
      <c r="CF117" s="77">
        <v>0</v>
      </c>
      <c r="CG117" s="77">
        <v>0</v>
      </c>
      <c r="CH117" s="77">
        <v>0</v>
      </c>
      <c r="CI117" s="77">
        <v>0</v>
      </c>
      <c r="CJ117" s="77">
        <v>0</v>
      </c>
      <c r="CK117" s="77">
        <v>0</v>
      </c>
      <c r="CL117" s="77">
        <v>0</v>
      </c>
      <c r="CM117" s="77">
        <v>0</v>
      </c>
      <c r="CN117" s="77">
        <v>0</v>
      </c>
      <c r="CO117" s="77">
        <v>0</v>
      </c>
      <c r="CP117" s="77">
        <v>0</v>
      </c>
      <c r="CQ117" s="77">
        <v>0</v>
      </c>
      <c r="CR117" s="77">
        <v>0</v>
      </c>
      <c r="CS117" s="77">
        <v>0</v>
      </c>
      <c r="CT117" s="77">
        <v>0</v>
      </c>
      <c r="CU117" s="77">
        <v>0</v>
      </c>
      <c r="CV117" s="77">
        <v>0</v>
      </c>
      <c r="CW117" s="77">
        <v>0</v>
      </c>
      <c r="CX117" s="77">
        <v>0</v>
      </c>
      <c r="CY117" s="77">
        <v>0</v>
      </c>
      <c r="CZ117" s="77">
        <v>0</v>
      </c>
      <c r="DA117" s="77">
        <v>0</v>
      </c>
      <c r="DB117" s="77">
        <v>0</v>
      </c>
      <c r="DC117" s="77">
        <v>0</v>
      </c>
      <c r="DD117" s="77">
        <v>0</v>
      </c>
      <c r="DE117" s="77">
        <v>0</v>
      </c>
      <c r="DF117" s="77">
        <v>0</v>
      </c>
      <c r="DG117" s="77">
        <v>0</v>
      </c>
      <c r="DH117" s="77">
        <v>0</v>
      </c>
      <c r="DI117" s="77">
        <v>0</v>
      </c>
      <c r="DJ117" s="77">
        <v>0</v>
      </c>
      <c r="DK117" s="77">
        <v>0</v>
      </c>
      <c r="DL117" s="77">
        <v>0</v>
      </c>
      <c r="DM117" s="77">
        <v>0</v>
      </c>
      <c r="DN117" s="77">
        <v>0</v>
      </c>
      <c r="DO117" s="77">
        <v>0</v>
      </c>
      <c r="DP117" s="77">
        <v>0</v>
      </c>
      <c r="DQ117" s="77">
        <v>0</v>
      </c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</row>
    <row r="118" spans="1:133" x14ac:dyDescent="0.25">
      <c r="A118" s="82" t="s">
        <v>314</v>
      </c>
      <c r="B118" s="114" t="s">
        <v>179</v>
      </c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77">
        <v>0</v>
      </c>
      <c r="BO118" s="77">
        <v>0</v>
      </c>
      <c r="BP118" s="77">
        <v>0</v>
      </c>
      <c r="BQ118" s="77">
        <v>0</v>
      </c>
      <c r="BR118" s="77">
        <v>0</v>
      </c>
      <c r="BS118" s="77">
        <v>0</v>
      </c>
      <c r="BT118" s="77">
        <v>0</v>
      </c>
      <c r="BU118" s="77">
        <v>0</v>
      </c>
      <c r="BV118" s="77">
        <v>0</v>
      </c>
      <c r="BW118" s="77">
        <v>0</v>
      </c>
      <c r="BX118" s="77">
        <v>0</v>
      </c>
      <c r="BY118" s="77">
        <v>0</v>
      </c>
      <c r="BZ118" s="77">
        <v>0</v>
      </c>
      <c r="CA118" s="77">
        <v>0</v>
      </c>
      <c r="CB118" s="77">
        <v>0</v>
      </c>
      <c r="CC118" s="77">
        <v>0</v>
      </c>
      <c r="CD118" s="77">
        <v>0</v>
      </c>
      <c r="CE118" s="77">
        <v>0</v>
      </c>
      <c r="CF118" s="77">
        <v>0</v>
      </c>
      <c r="CG118" s="77">
        <v>0</v>
      </c>
      <c r="CH118" s="77">
        <v>0</v>
      </c>
      <c r="CI118" s="77">
        <v>0</v>
      </c>
      <c r="CJ118" s="77">
        <v>0</v>
      </c>
      <c r="CK118" s="77">
        <v>0</v>
      </c>
      <c r="CL118" s="77">
        <v>0</v>
      </c>
      <c r="CM118" s="77">
        <v>0</v>
      </c>
      <c r="CN118" s="77">
        <v>0</v>
      </c>
      <c r="CO118" s="77">
        <v>0</v>
      </c>
      <c r="CP118" s="77">
        <v>0</v>
      </c>
      <c r="CQ118" s="77">
        <v>0</v>
      </c>
      <c r="CR118" s="77">
        <v>0</v>
      </c>
      <c r="CS118" s="77">
        <v>0</v>
      </c>
      <c r="CT118" s="77">
        <v>0</v>
      </c>
      <c r="CU118" s="77">
        <v>0</v>
      </c>
      <c r="CV118" s="77">
        <v>0</v>
      </c>
      <c r="CW118" s="77">
        <v>0</v>
      </c>
      <c r="CX118" s="77">
        <v>0</v>
      </c>
      <c r="CY118" s="77">
        <v>0</v>
      </c>
      <c r="CZ118" s="77">
        <v>0</v>
      </c>
      <c r="DA118" s="77">
        <v>0</v>
      </c>
      <c r="DB118" s="77">
        <v>0</v>
      </c>
      <c r="DC118" s="77">
        <v>0</v>
      </c>
      <c r="DD118" s="77">
        <v>0</v>
      </c>
      <c r="DE118" s="77">
        <v>0</v>
      </c>
      <c r="DF118" s="77">
        <v>0</v>
      </c>
      <c r="DG118" s="77">
        <v>0</v>
      </c>
      <c r="DH118" s="77">
        <v>0</v>
      </c>
      <c r="DI118" s="77">
        <v>0</v>
      </c>
      <c r="DJ118" s="77">
        <v>0</v>
      </c>
      <c r="DK118" s="77">
        <v>0</v>
      </c>
      <c r="DL118" s="77">
        <v>0</v>
      </c>
      <c r="DM118" s="77">
        <v>0</v>
      </c>
      <c r="DN118" s="77">
        <v>0</v>
      </c>
      <c r="DO118" s="77">
        <v>0</v>
      </c>
      <c r="DP118" s="77">
        <v>0</v>
      </c>
      <c r="DQ118" s="77">
        <v>0</v>
      </c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</row>
    <row r="119" spans="1:133" x14ac:dyDescent="0.25">
      <c r="A119" s="79" t="s">
        <v>315</v>
      </c>
      <c r="B119" s="112" t="s">
        <v>180</v>
      </c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81">
        <v>82.499999999999915</v>
      </c>
      <c r="BO119" s="81">
        <v>-346.60000000000008</v>
      </c>
      <c r="BP119" s="81">
        <v>799.4</v>
      </c>
      <c r="BQ119" s="81">
        <v>-276.39999999999981</v>
      </c>
      <c r="BR119" s="81">
        <v>-572.19999999999993</v>
      </c>
      <c r="BS119" s="81">
        <v>-593.80000000000018</v>
      </c>
      <c r="BT119" s="81">
        <v>-1173.6999999999998</v>
      </c>
      <c r="BU119" s="81">
        <v>-464.09999999999991</v>
      </c>
      <c r="BV119" s="81">
        <v>-746.7</v>
      </c>
      <c r="BW119" s="81">
        <v>-2132.8000000000002</v>
      </c>
      <c r="BX119" s="81">
        <v>-1979</v>
      </c>
      <c r="BY119" s="81">
        <v>-5.5000000000001705</v>
      </c>
      <c r="BZ119" s="81">
        <v>-608.89999999999986</v>
      </c>
      <c r="CA119" s="81">
        <v>-588.90000000000009</v>
      </c>
      <c r="CB119" s="81">
        <v>-1887.1999999999998</v>
      </c>
      <c r="CC119" s="81">
        <v>-197.29999999999984</v>
      </c>
      <c r="CD119" s="81">
        <v>-1799.1999999999989</v>
      </c>
      <c r="CE119" s="81">
        <v>-1069.2000000000003</v>
      </c>
      <c r="CF119" s="81">
        <v>-1332.4</v>
      </c>
      <c r="CG119" s="81">
        <v>-738.20000000000061</v>
      </c>
      <c r="CH119" s="81">
        <v>-1531.5</v>
      </c>
      <c r="CI119" s="81">
        <v>-505.99999999999989</v>
      </c>
      <c r="CJ119" s="81">
        <v>-1893.3</v>
      </c>
      <c r="CK119" s="81">
        <v>-1064.6999999999998</v>
      </c>
      <c r="CL119" s="81">
        <v>-1574.2000000000005</v>
      </c>
      <c r="CM119" s="81">
        <v>-1654.3999999999999</v>
      </c>
      <c r="CN119" s="81">
        <v>-1778.1000000000001</v>
      </c>
      <c r="CO119" s="81">
        <v>-1473.0000000000002</v>
      </c>
      <c r="CP119" s="81">
        <v>-1744.9681127100002</v>
      </c>
      <c r="CQ119" s="81">
        <v>-1665.2653874499999</v>
      </c>
      <c r="CR119" s="81">
        <v>-2646.2670115599999</v>
      </c>
      <c r="CS119" s="81">
        <v>-1607.9078324700006</v>
      </c>
      <c r="CT119" s="81">
        <v>-1142.4504828300003</v>
      </c>
      <c r="CU119" s="81">
        <v>-1193.8144877900004</v>
      </c>
      <c r="CV119" s="81">
        <v>-2073.8384887900002</v>
      </c>
      <c r="CW119" s="81">
        <v>-1745.9132219400003</v>
      </c>
      <c r="CX119" s="81">
        <v>15.318181950000394</v>
      </c>
      <c r="CY119" s="81">
        <v>-2624.3659362499998</v>
      </c>
      <c r="CZ119" s="81">
        <v>-1737.7832862300002</v>
      </c>
      <c r="DA119" s="81">
        <v>-1117.3470798499998</v>
      </c>
      <c r="DB119" s="81">
        <v>49.024630550000325</v>
      </c>
      <c r="DC119" s="81">
        <v>981.09285029000011</v>
      </c>
      <c r="DD119" s="81">
        <v>-1028.3995450899999</v>
      </c>
      <c r="DE119" s="81">
        <v>-2167.2096145899995</v>
      </c>
      <c r="DF119" s="81">
        <v>-1230.5353288699998</v>
      </c>
      <c r="DG119" s="81">
        <v>97.521929139999884</v>
      </c>
      <c r="DH119" s="81">
        <v>1151.9197280499998</v>
      </c>
      <c r="DI119" s="81">
        <v>563.42286267000009</v>
      </c>
      <c r="DJ119" s="81">
        <v>-708.11580894999975</v>
      </c>
      <c r="DK119" s="81">
        <v>423.61753694999999</v>
      </c>
      <c r="DL119" s="81">
        <v>-828.28485047999982</v>
      </c>
      <c r="DM119" s="81">
        <v>56.776915129999793</v>
      </c>
      <c r="DN119" s="81">
        <v>-1846.1694727999998</v>
      </c>
      <c r="DO119" s="81">
        <v>-856.65752963000045</v>
      </c>
      <c r="DP119" s="81">
        <v>-3406.2897141799999</v>
      </c>
      <c r="DQ119" s="81">
        <v>-882.70741759999896</v>
      </c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</row>
    <row r="120" spans="1:133" x14ac:dyDescent="0.25">
      <c r="A120" s="83" t="s">
        <v>316</v>
      </c>
      <c r="B120" s="114" t="s">
        <v>181</v>
      </c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77">
        <v>-483.8</v>
      </c>
      <c r="BO120" s="77">
        <v>-415</v>
      </c>
      <c r="BP120" s="77">
        <v>-135.4</v>
      </c>
      <c r="BQ120" s="77">
        <v>-225.1</v>
      </c>
      <c r="BR120" s="77">
        <v>-906</v>
      </c>
      <c r="BS120" s="77">
        <v>-591.70000000000005</v>
      </c>
      <c r="BT120" s="77">
        <v>-344</v>
      </c>
      <c r="BU120" s="77">
        <v>-564.79999999999995</v>
      </c>
      <c r="BV120" s="77">
        <v>-635.4</v>
      </c>
      <c r="BW120" s="77">
        <v>-1130</v>
      </c>
      <c r="BX120" s="77">
        <v>-741</v>
      </c>
      <c r="BY120" s="77">
        <v>-470.6</v>
      </c>
      <c r="BZ120" s="77">
        <v>-822.2</v>
      </c>
      <c r="CA120" s="77">
        <v>-758.5</v>
      </c>
      <c r="CB120" s="77">
        <v>-935.4</v>
      </c>
      <c r="CC120" s="77">
        <v>-968.80000000000007</v>
      </c>
      <c r="CD120" s="77">
        <v>-1583.3</v>
      </c>
      <c r="CE120" s="77">
        <v>-709.40000000000009</v>
      </c>
      <c r="CF120" s="77">
        <v>-850.2</v>
      </c>
      <c r="CG120" s="77">
        <v>-93.4</v>
      </c>
      <c r="CH120" s="77">
        <v>-1051.8</v>
      </c>
      <c r="CI120" s="77">
        <v>-917.1</v>
      </c>
      <c r="CJ120" s="77">
        <v>-996.2</v>
      </c>
      <c r="CK120" s="77">
        <v>-1164.5</v>
      </c>
      <c r="CL120" s="77">
        <v>-1124.7</v>
      </c>
      <c r="CM120" s="77">
        <v>-1169.5</v>
      </c>
      <c r="CN120" s="77">
        <v>-979.5</v>
      </c>
      <c r="CO120" s="77">
        <v>-698.4</v>
      </c>
      <c r="CP120" s="77">
        <v>-1194.9273046900003</v>
      </c>
      <c r="CQ120" s="77">
        <v>-1338.7801247699999</v>
      </c>
      <c r="CR120" s="77">
        <v>-1321.5320160000001</v>
      </c>
      <c r="CS120" s="77">
        <v>-701.98778947999995</v>
      </c>
      <c r="CT120" s="77">
        <v>-1198.5527511099999</v>
      </c>
      <c r="CU120" s="77">
        <v>-1219.7420666199998</v>
      </c>
      <c r="CV120" s="77">
        <v>-1101.5976885999999</v>
      </c>
      <c r="CW120" s="77">
        <v>-900.32666872000004</v>
      </c>
      <c r="CX120" s="77">
        <v>-605.33748815999991</v>
      </c>
      <c r="CY120" s="77">
        <v>-1984.6511955599999</v>
      </c>
      <c r="CZ120" s="77">
        <v>-1073.7857212599999</v>
      </c>
      <c r="DA120" s="77">
        <v>-906.39614903999984</v>
      </c>
      <c r="DB120" s="77">
        <v>-827.48939330999997</v>
      </c>
      <c r="DC120" s="77">
        <v>-653.39129495999987</v>
      </c>
      <c r="DD120" s="77">
        <v>-1502.3812792200001</v>
      </c>
      <c r="DE120" s="77">
        <v>-390.64516856000006</v>
      </c>
      <c r="DF120" s="77">
        <v>-926.15298200999996</v>
      </c>
      <c r="DG120" s="77">
        <v>-444.71169793000001</v>
      </c>
      <c r="DH120" s="77">
        <v>920.89550378000001</v>
      </c>
      <c r="DI120" s="77">
        <v>391.79384928000002</v>
      </c>
      <c r="DJ120" s="77">
        <v>4.1923329699999998</v>
      </c>
      <c r="DK120" s="77">
        <v>-277.74003553</v>
      </c>
      <c r="DL120" s="77">
        <v>-782.99520905999998</v>
      </c>
      <c r="DM120" s="77">
        <v>-572.82772948000002</v>
      </c>
      <c r="DN120" s="77">
        <v>-813.11567360999993</v>
      </c>
      <c r="DO120" s="77">
        <v>-727.19981557000006</v>
      </c>
      <c r="DP120" s="77">
        <v>-556.97060347000001</v>
      </c>
      <c r="DQ120" s="77">
        <v>-581.31413467000004</v>
      </c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</row>
    <row r="121" spans="1:133" x14ac:dyDescent="0.25">
      <c r="A121" s="83" t="s">
        <v>317</v>
      </c>
      <c r="B121" s="115" t="s">
        <v>182</v>
      </c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77">
        <v>-72.599999999999994</v>
      </c>
      <c r="BO121" s="77">
        <v>-145.1</v>
      </c>
      <c r="BP121" s="77">
        <v>89.9</v>
      </c>
      <c r="BQ121" s="77">
        <v>-46</v>
      </c>
      <c r="BR121" s="77">
        <v>65.8</v>
      </c>
      <c r="BS121" s="77">
        <v>36.1</v>
      </c>
      <c r="BT121" s="77">
        <v>-217.1</v>
      </c>
      <c r="BU121" s="77">
        <v>257.8</v>
      </c>
      <c r="BV121" s="77">
        <v>475.9</v>
      </c>
      <c r="BW121" s="77">
        <v>256.2</v>
      </c>
      <c r="BX121" s="77">
        <v>356.6</v>
      </c>
      <c r="BY121" s="77">
        <v>329.9</v>
      </c>
      <c r="BZ121" s="77">
        <v>296.3</v>
      </c>
      <c r="CA121" s="77">
        <v>15.29999999999999</v>
      </c>
      <c r="CB121" s="77">
        <v>100.1</v>
      </c>
      <c r="CC121" s="77">
        <v>-514.70000000000005</v>
      </c>
      <c r="CD121" s="77">
        <v>-202.3</v>
      </c>
      <c r="CE121" s="77">
        <v>7.5000000000000036</v>
      </c>
      <c r="CF121" s="77">
        <v>64.7</v>
      </c>
      <c r="CG121" s="77">
        <v>692.8</v>
      </c>
      <c r="CH121" s="77">
        <v>231</v>
      </c>
      <c r="CI121" s="77">
        <v>245</v>
      </c>
      <c r="CJ121" s="77">
        <v>190.9</v>
      </c>
      <c r="CK121" s="77">
        <v>187.9</v>
      </c>
      <c r="CL121" s="77">
        <v>258.5</v>
      </c>
      <c r="CM121" s="77">
        <v>293</v>
      </c>
      <c r="CN121" s="77">
        <v>246.3</v>
      </c>
      <c r="CO121" s="77">
        <v>349.4</v>
      </c>
      <c r="CP121" s="77">
        <v>254.97693240000001</v>
      </c>
      <c r="CQ121" s="77">
        <v>136.66367389999999</v>
      </c>
      <c r="CR121" s="77">
        <v>199.48106464</v>
      </c>
      <c r="CS121" s="77">
        <v>100.00554432999999</v>
      </c>
      <c r="CT121" s="77">
        <v>22.22032003999999</v>
      </c>
      <c r="CU121" s="77">
        <v>61.050360010000006</v>
      </c>
      <c r="CV121" s="77">
        <v>55.00917166</v>
      </c>
      <c r="CW121" s="77">
        <v>-476.43655781999996</v>
      </c>
      <c r="CX121" s="77">
        <v>79.353101129999999</v>
      </c>
      <c r="CY121" s="77">
        <v>383.59533236999999</v>
      </c>
      <c r="CZ121" s="77">
        <v>18.325077109999981</v>
      </c>
      <c r="DA121" s="77">
        <v>-40.117643789999995</v>
      </c>
      <c r="DB121" s="77">
        <v>218.21078163999999</v>
      </c>
      <c r="DC121" s="77">
        <v>1035.3605098200001</v>
      </c>
      <c r="DD121" s="77">
        <v>-324.80706655</v>
      </c>
      <c r="DE121" s="77">
        <v>-83.383849380000001</v>
      </c>
      <c r="DF121" s="77">
        <v>-920.28734140999995</v>
      </c>
      <c r="DG121" s="77">
        <v>-1566.1888706300001</v>
      </c>
      <c r="DH121" s="77">
        <v>365.65439607000002</v>
      </c>
      <c r="DI121" s="77">
        <v>-413.87129881999999</v>
      </c>
      <c r="DJ121" s="77">
        <v>64.974751400000002</v>
      </c>
      <c r="DK121" s="77">
        <v>143.37290579</v>
      </c>
      <c r="DL121" s="77">
        <v>-204.01036621</v>
      </c>
      <c r="DM121" s="77">
        <v>127.13409459</v>
      </c>
      <c r="DN121" s="77">
        <v>-111.50475963999999</v>
      </c>
      <c r="DO121" s="77">
        <v>-97.173275359999991</v>
      </c>
      <c r="DP121" s="77">
        <v>154.43214869000002</v>
      </c>
      <c r="DQ121" s="77">
        <v>-111.44452575</v>
      </c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</row>
    <row r="122" spans="1:133" x14ac:dyDescent="0.25">
      <c r="A122" s="83" t="s">
        <v>318</v>
      </c>
      <c r="B122" s="116" t="s">
        <v>63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77">
        <v>0</v>
      </c>
      <c r="BO122" s="77">
        <v>0</v>
      </c>
      <c r="BP122" s="77">
        <v>0</v>
      </c>
      <c r="BQ122" s="77">
        <v>0</v>
      </c>
      <c r="BR122" s="77">
        <v>19.899999999999999</v>
      </c>
      <c r="BS122" s="77">
        <v>179.4</v>
      </c>
      <c r="BT122" s="77">
        <v>59.6</v>
      </c>
      <c r="BU122" s="77">
        <v>57.9</v>
      </c>
      <c r="BV122" s="77">
        <v>92.2</v>
      </c>
      <c r="BW122" s="77">
        <v>14.4</v>
      </c>
      <c r="BX122" s="77">
        <v>56.7</v>
      </c>
      <c r="BY122" s="77">
        <v>12.4</v>
      </c>
      <c r="BZ122" s="77">
        <v>119.69999999999999</v>
      </c>
      <c r="CA122" s="77">
        <v>29.1</v>
      </c>
      <c r="CB122" s="77">
        <v>96.8</v>
      </c>
      <c r="CC122" s="77">
        <v>-520</v>
      </c>
      <c r="CD122" s="77">
        <v>-247.6</v>
      </c>
      <c r="CE122" s="77">
        <v>-21.7</v>
      </c>
      <c r="CF122" s="77">
        <v>27.200000000000003</v>
      </c>
      <c r="CG122" s="77">
        <v>573</v>
      </c>
      <c r="CH122" s="77">
        <v>119</v>
      </c>
      <c r="CI122" s="77">
        <v>74.599999999999994</v>
      </c>
      <c r="CJ122" s="77">
        <v>78.5</v>
      </c>
      <c r="CK122" s="77">
        <v>57</v>
      </c>
      <c r="CL122" s="77">
        <v>107.1</v>
      </c>
      <c r="CM122" s="77">
        <v>164.1</v>
      </c>
      <c r="CN122" s="77">
        <v>109.8</v>
      </c>
      <c r="CO122" s="77">
        <v>202.7</v>
      </c>
      <c r="CP122" s="77">
        <v>80.240532399999992</v>
      </c>
      <c r="CQ122" s="77">
        <v>12.761673899999996</v>
      </c>
      <c r="CR122" s="77">
        <v>70.482064640000004</v>
      </c>
      <c r="CS122" s="77">
        <v>24.71104433</v>
      </c>
      <c r="CT122" s="77">
        <v>92.722083519999998</v>
      </c>
      <c r="CU122" s="77">
        <v>98.023243190000002</v>
      </c>
      <c r="CV122" s="77">
        <v>112.47704358</v>
      </c>
      <c r="CW122" s="77">
        <v>-441.60217270999999</v>
      </c>
      <c r="CX122" s="77">
        <v>-4.1892588800000006</v>
      </c>
      <c r="CY122" s="77">
        <v>100.49488334</v>
      </c>
      <c r="CZ122" s="77">
        <v>81.455140969999988</v>
      </c>
      <c r="DA122" s="77">
        <v>2.5721572099999994</v>
      </c>
      <c r="DB122" s="77">
        <v>321.42843636999999</v>
      </c>
      <c r="DC122" s="77">
        <v>120.46594179</v>
      </c>
      <c r="DD122" s="77">
        <v>-17.396224180000001</v>
      </c>
      <c r="DE122" s="77">
        <v>122.57873191</v>
      </c>
      <c r="DF122" s="77">
        <v>59.789292719999999</v>
      </c>
      <c r="DG122" s="77">
        <v>-42.839897980000003</v>
      </c>
      <c r="DH122" s="77">
        <v>334.33579358999998</v>
      </c>
      <c r="DI122" s="77">
        <v>-259.51022688</v>
      </c>
      <c r="DJ122" s="77">
        <v>125.65466584000001</v>
      </c>
      <c r="DK122" s="77">
        <v>106.21467009</v>
      </c>
      <c r="DL122" s="77">
        <v>38.010170629999998</v>
      </c>
      <c r="DM122" s="77">
        <v>27.700964670000001</v>
      </c>
      <c r="DN122" s="77">
        <v>-72.492640699999995</v>
      </c>
      <c r="DO122" s="77">
        <v>-16.153979229999997</v>
      </c>
      <c r="DP122" s="77">
        <v>133.76750032000001</v>
      </c>
      <c r="DQ122" s="77">
        <v>-2.6071070599999997</v>
      </c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</row>
    <row r="123" spans="1:133" x14ac:dyDescent="0.25">
      <c r="A123" s="83" t="s">
        <v>319</v>
      </c>
      <c r="B123" s="117" t="s">
        <v>183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77">
        <v>0</v>
      </c>
      <c r="BO123" s="77">
        <v>0</v>
      </c>
      <c r="BP123" s="77">
        <v>0</v>
      </c>
      <c r="BQ123" s="77">
        <v>0</v>
      </c>
      <c r="BR123" s="77">
        <v>19.899999999999999</v>
      </c>
      <c r="BS123" s="77">
        <v>179.4</v>
      </c>
      <c r="BT123" s="77">
        <v>59.6</v>
      </c>
      <c r="BU123" s="77">
        <v>57.9</v>
      </c>
      <c r="BV123" s="77">
        <v>92.2</v>
      </c>
      <c r="BW123" s="77">
        <v>14.4</v>
      </c>
      <c r="BX123" s="77">
        <v>56.7</v>
      </c>
      <c r="BY123" s="77">
        <v>12.4</v>
      </c>
      <c r="BZ123" s="77">
        <v>119.69999999999999</v>
      </c>
      <c r="CA123" s="77">
        <v>29.1</v>
      </c>
      <c r="CB123" s="77">
        <v>96.8</v>
      </c>
      <c r="CC123" s="77">
        <v>-520</v>
      </c>
      <c r="CD123" s="77">
        <v>-247.6</v>
      </c>
      <c r="CE123" s="77">
        <v>-21.7</v>
      </c>
      <c r="CF123" s="77">
        <v>27.200000000000003</v>
      </c>
      <c r="CG123" s="77">
        <v>573</v>
      </c>
      <c r="CH123" s="77">
        <v>119</v>
      </c>
      <c r="CI123" s="77">
        <v>74.599999999999994</v>
      </c>
      <c r="CJ123" s="77">
        <v>78.5</v>
      </c>
      <c r="CK123" s="77">
        <v>57</v>
      </c>
      <c r="CL123" s="77">
        <v>107.1</v>
      </c>
      <c r="CM123" s="77">
        <v>164.1</v>
      </c>
      <c r="CN123" s="77">
        <v>109.8</v>
      </c>
      <c r="CO123" s="77">
        <v>202.7</v>
      </c>
      <c r="CP123" s="77">
        <v>80.240532399999992</v>
      </c>
      <c r="CQ123" s="77">
        <v>12.761673899999996</v>
      </c>
      <c r="CR123" s="77">
        <v>70.482064640000004</v>
      </c>
      <c r="CS123" s="77">
        <v>24.71104433</v>
      </c>
      <c r="CT123" s="77">
        <v>92.722083519999998</v>
      </c>
      <c r="CU123" s="77">
        <v>98.023243190000002</v>
      </c>
      <c r="CV123" s="77">
        <v>112.47704358</v>
      </c>
      <c r="CW123" s="77">
        <v>-441.60217270999999</v>
      </c>
      <c r="CX123" s="77">
        <v>-4.1892588800000006</v>
      </c>
      <c r="CY123" s="77">
        <v>100.49488334</v>
      </c>
      <c r="CZ123" s="77">
        <v>81.455140969999988</v>
      </c>
      <c r="DA123" s="77">
        <v>2.5721572099999994</v>
      </c>
      <c r="DB123" s="77">
        <v>321.42843636999999</v>
      </c>
      <c r="DC123" s="77">
        <v>120.46594179</v>
      </c>
      <c r="DD123" s="77">
        <v>-17.396224180000001</v>
      </c>
      <c r="DE123" s="77">
        <v>122.57873191</v>
      </c>
      <c r="DF123" s="77">
        <v>59.789292719999999</v>
      </c>
      <c r="DG123" s="77">
        <v>-42.839897980000003</v>
      </c>
      <c r="DH123" s="77">
        <v>334.33579358999998</v>
      </c>
      <c r="DI123" s="77">
        <v>-259.51022688</v>
      </c>
      <c r="DJ123" s="77">
        <v>125.65466584000001</v>
      </c>
      <c r="DK123" s="77">
        <v>106.21467009</v>
      </c>
      <c r="DL123" s="77">
        <v>38.010170629999998</v>
      </c>
      <c r="DM123" s="77">
        <v>27.700964670000001</v>
      </c>
      <c r="DN123" s="77">
        <v>-72.492640699999995</v>
      </c>
      <c r="DO123" s="77">
        <v>-16.153979229999997</v>
      </c>
      <c r="DP123" s="77">
        <v>133.76750032000001</v>
      </c>
      <c r="DQ123" s="77">
        <v>-2.6071070599999997</v>
      </c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</row>
    <row r="124" spans="1:133" x14ac:dyDescent="0.25">
      <c r="A124" s="83" t="s">
        <v>320</v>
      </c>
      <c r="B124" s="119" t="s">
        <v>64</v>
      </c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77">
        <v>0</v>
      </c>
      <c r="BO124" s="77">
        <v>0</v>
      </c>
      <c r="BP124" s="77">
        <v>0</v>
      </c>
      <c r="BQ124" s="77">
        <v>0</v>
      </c>
      <c r="BR124" s="77">
        <v>19.899999999999999</v>
      </c>
      <c r="BS124" s="77">
        <v>179.4</v>
      </c>
      <c r="BT124" s="77">
        <v>59.6</v>
      </c>
      <c r="BU124" s="77">
        <v>57.9</v>
      </c>
      <c r="BV124" s="77">
        <v>92.2</v>
      </c>
      <c r="BW124" s="77">
        <v>14.4</v>
      </c>
      <c r="BX124" s="77">
        <v>56.7</v>
      </c>
      <c r="BY124" s="77">
        <v>12.4</v>
      </c>
      <c r="BZ124" s="77">
        <v>119.69999999999999</v>
      </c>
      <c r="CA124" s="77">
        <v>29.1</v>
      </c>
      <c r="CB124" s="77">
        <v>96.8</v>
      </c>
      <c r="CC124" s="77">
        <v>-520</v>
      </c>
      <c r="CD124" s="77">
        <v>-247.6</v>
      </c>
      <c r="CE124" s="77">
        <v>-21.7</v>
      </c>
      <c r="CF124" s="77">
        <v>27.200000000000003</v>
      </c>
      <c r="CG124" s="77">
        <v>573</v>
      </c>
      <c r="CH124" s="77">
        <v>119</v>
      </c>
      <c r="CI124" s="77">
        <v>74.599999999999994</v>
      </c>
      <c r="CJ124" s="77">
        <v>78.5</v>
      </c>
      <c r="CK124" s="77">
        <v>57</v>
      </c>
      <c r="CL124" s="77">
        <v>107.1</v>
      </c>
      <c r="CM124" s="77">
        <v>164.1</v>
      </c>
      <c r="CN124" s="77">
        <v>109.8</v>
      </c>
      <c r="CO124" s="77">
        <v>202.7</v>
      </c>
      <c r="CP124" s="77">
        <v>80.240532399999992</v>
      </c>
      <c r="CQ124" s="77">
        <v>12.761673899999996</v>
      </c>
      <c r="CR124" s="77">
        <v>70.482064640000004</v>
      </c>
      <c r="CS124" s="77">
        <v>24.71104433</v>
      </c>
      <c r="CT124" s="77">
        <v>92.722083519999998</v>
      </c>
      <c r="CU124" s="77">
        <v>98.023243190000002</v>
      </c>
      <c r="CV124" s="77">
        <v>112.47704358</v>
      </c>
      <c r="CW124" s="77">
        <v>-441.60217270999999</v>
      </c>
      <c r="CX124" s="77">
        <v>-4.1892588800000006</v>
      </c>
      <c r="CY124" s="77">
        <v>100.49488334</v>
      </c>
      <c r="CZ124" s="77">
        <v>81.455140969999988</v>
      </c>
      <c r="DA124" s="77">
        <v>2.5721572099999994</v>
      </c>
      <c r="DB124" s="77">
        <v>321.42843636999999</v>
      </c>
      <c r="DC124" s="77">
        <v>120.46594179</v>
      </c>
      <c r="DD124" s="77">
        <v>-17.396224180000001</v>
      </c>
      <c r="DE124" s="77">
        <v>122.57873191</v>
      </c>
      <c r="DF124" s="77">
        <v>59.789292719999999</v>
      </c>
      <c r="DG124" s="77">
        <v>-42.839897980000003</v>
      </c>
      <c r="DH124" s="77">
        <v>334.33579358999998</v>
      </c>
      <c r="DI124" s="77">
        <v>-259.51022688</v>
      </c>
      <c r="DJ124" s="77">
        <v>125.65466584000001</v>
      </c>
      <c r="DK124" s="77">
        <v>106.21467009</v>
      </c>
      <c r="DL124" s="77">
        <v>38.010170629999998</v>
      </c>
      <c r="DM124" s="77">
        <v>27.700964670000001</v>
      </c>
      <c r="DN124" s="77">
        <v>-72.492640699999995</v>
      </c>
      <c r="DO124" s="77">
        <v>-16.153979229999997</v>
      </c>
      <c r="DP124" s="77">
        <v>133.76750032000001</v>
      </c>
      <c r="DQ124" s="77">
        <v>-2.6071070599999997</v>
      </c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</row>
    <row r="125" spans="1:133" ht="17.25" customHeight="1" x14ac:dyDescent="0.25">
      <c r="A125" s="83" t="s">
        <v>321</v>
      </c>
      <c r="B125" s="132" t="s">
        <v>65</v>
      </c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77">
        <v>0</v>
      </c>
      <c r="BO125" s="77">
        <v>0</v>
      </c>
      <c r="BP125" s="77">
        <v>0</v>
      </c>
      <c r="BQ125" s="77">
        <v>0</v>
      </c>
      <c r="BR125" s="77">
        <v>0</v>
      </c>
      <c r="BS125" s="77">
        <v>0</v>
      </c>
      <c r="BT125" s="77">
        <v>0</v>
      </c>
      <c r="BU125" s="77">
        <v>0</v>
      </c>
      <c r="BV125" s="77">
        <v>0</v>
      </c>
      <c r="BW125" s="77">
        <v>0</v>
      </c>
      <c r="BX125" s="77">
        <v>0</v>
      </c>
      <c r="BY125" s="77">
        <v>0</v>
      </c>
      <c r="BZ125" s="77">
        <v>0</v>
      </c>
      <c r="CA125" s="77">
        <v>0</v>
      </c>
      <c r="CB125" s="77">
        <v>0</v>
      </c>
      <c r="CC125" s="77">
        <v>0</v>
      </c>
      <c r="CD125" s="77">
        <v>0</v>
      </c>
      <c r="CE125" s="77">
        <v>0</v>
      </c>
      <c r="CF125" s="77">
        <v>0</v>
      </c>
      <c r="CG125" s="77">
        <v>0</v>
      </c>
      <c r="CH125" s="77">
        <v>0</v>
      </c>
      <c r="CI125" s="77">
        <v>0</v>
      </c>
      <c r="CJ125" s="77">
        <v>0</v>
      </c>
      <c r="CK125" s="77">
        <v>0</v>
      </c>
      <c r="CL125" s="77">
        <v>0</v>
      </c>
      <c r="CM125" s="77">
        <v>0</v>
      </c>
      <c r="CN125" s="77">
        <v>0</v>
      </c>
      <c r="CO125" s="77">
        <v>0</v>
      </c>
      <c r="CP125" s="77">
        <v>0</v>
      </c>
      <c r="CQ125" s="77">
        <v>0</v>
      </c>
      <c r="CR125" s="77">
        <v>0</v>
      </c>
      <c r="CS125" s="77">
        <v>0</v>
      </c>
      <c r="CT125" s="77">
        <v>0</v>
      </c>
      <c r="CU125" s="77">
        <v>0</v>
      </c>
      <c r="CV125" s="77">
        <v>0</v>
      </c>
      <c r="CW125" s="77">
        <v>0</v>
      </c>
      <c r="CX125" s="77">
        <v>0</v>
      </c>
      <c r="CY125" s="77">
        <v>0</v>
      </c>
      <c r="CZ125" s="77">
        <v>0</v>
      </c>
      <c r="DA125" s="77">
        <v>0</v>
      </c>
      <c r="DB125" s="77">
        <v>0</v>
      </c>
      <c r="DC125" s="77">
        <v>0</v>
      </c>
      <c r="DD125" s="77">
        <v>0</v>
      </c>
      <c r="DE125" s="77">
        <v>0</v>
      </c>
      <c r="DF125" s="77">
        <v>0</v>
      </c>
      <c r="DG125" s="77">
        <v>0</v>
      </c>
      <c r="DH125" s="77">
        <v>0</v>
      </c>
      <c r="DI125" s="77">
        <v>0</v>
      </c>
      <c r="DJ125" s="77">
        <v>0</v>
      </c>
      <c r="DK125" s="77">
        <v>0</v>
      </c>
      <c r="DL125" s="77">
        <v>0</v>
      </c>
      <c r="DM125" s="77">
        <v>0</v>
      </c>
      <c r="DN125" s="77">
        <v>0</v>
      </c>
      <c r="DO125" s="77">
        <v>0</v>
      </c>
      <c r="DP125" s="77">
        <v>0</v>
      </c>
      <c r="DQ125" s="77">
        <v>0</v>
      </c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</row>
    <row r="126" spans="1:133" x14ac:dyDescent="0.25">
      <c r="A126" s="83" t="s">
        <v>322</v>
      </c>
      <c r="B126" s="119" t="s">
        <v>66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77">
        <v>0</v>
      </c>
      <c r="BO126" s="77">
        <v>0</v>
      </c>
      <c r="BP126" s="77">
        <v>0</v>
      </c>
      <c r="BQ126" s="77">
        <v>0</v>
      </c>
      <c r="BR126" s="77">
        <v>0</v>
      </c>
      <c r="BS126" s="77">
        <v>0</v>
      </c>
      <c r="BT126" s="77">
        <v>0</v>
      </c>
      <c r="BU126" s="77">
        <v>0</v>
      </c>
      <c r="BV126" s="77">
        <v>0</v>
      </c>
      <c r="BW126" s="77">
        <v>0</v>
      </c>
      <c r="BX126" s="77">
        <v>0</v>
      </c>
      <c r="BY126" s="77">
        <v>0</v>
      </c>
      <c r="BZ126" s="77">
        <v>0</v>
      </c>
      <c r="CA126" s="77">
        <v>0</v>
      </c>
      <c r="CB126" s="77">
        <v>0</v>
      </c>
      <c r="CC126" s="77">
        <v>0</v>
      </c>
      <c r="CD126" s="77">
        <v>0</v>
      </c>
      <c r="CE126" s="77">
        <v>0</v>
      </c>
      <c r="CF126" s="77">
        <v>0</v>
      </c>
      <c r="CG126" s="77">
        <v>0</v>
      </c>
      <c r="CH126" s="77">
        <v>0</v>
      </c>
      <c r="CI126" s="77">
        <v>0</v>
      </c>
      <c r="CJ126" s="77">
        <v>0</v>
      </c>
      <c r="CK126" s="77">
        <v>0</v>
      </c>
      <c r="CL126" s="77">
        <v>0</v>
      </c>
      <c r="CM126" s="77">
        <v>0</v>
      </c>
      <c r="CN126" s="77">
        <v>0</v>
      </c>
      <c r="CO126" s="77">
        <v>0</v>
      </c>
      <c r="CP126" s="77">
        <v>0</v>
      </c>
      <c r="CQ126" s="77">
        <v>0</v>
      </c>
      <c r="CR126" s="77">
        <v>0</v>
      </c>
      <c r="CS126" s="77">
        <v>0</v>
      </c>
      <c r="CT126" s="77">
        <v>0</v>
      </c>
      <c r="CU126" s="77">
        <v>0</v>
      </c>
      <c r="CV126" s="77">
        <v>0</v>
      </c>
      <c r="CW126" s="77">
        <v>0</v>
      </c>
      <c r="CX126" s="77">
        <v>0</v>
      </c>
      <c r="CY126" s="77">
        <v>0</v>
      </c>
      <c r="CZ126" s="77">
        <v>0</v>
      </c>
      <c r="DA126" s="77">
        <v>0</v>
      </c>
      <c r="DB126" s="77">
        <v>0</v>
      </c>
      <c r="DC126" s="77">
        <v>0</v>
      </c>
      <c r="DD126" s="77">
        <v>0</v>
      </c>
      <c r="DE126" s="77">
        <v>0</v>
      </c>
      <c r="DF126" s="77">
        <v>0</v>
      </c>
      <c r="DG126" s="77">
        <v>0</v>
      </c>
      <c r="DH126" s="77">
        <v>0</v>
      </c>
      <c r="DI126" s="77">
        <v>0</v>
      </c>
      <c r="DJ126" s="77">
        <v>0</v>
      </c>
      <c r="DK126" s="77">
        <v>0</v>
      </c>
      <c r="DL126" s="77">
        <v>0</v>
      </c>
      <c r="DM126" s="77">
        <v>0</v>
      </c>
      <c r="DN126" s="77">
        <v>0</v>
      </c>
      <c r="DO126" s="77">
        <v>0</v>
      </c>
      <c r="DP126" s="77">
        <v>0</v>
      </c>
      <c r="DQ126" s="77">
        <v>0</v>
      </c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</row>
    <row r="127" spans="1:133" x14ac:dyDescent="0.25">
      <c r="A127" s="83" t="s">
        <v>323</v>
      </c>
      <c r="B127" s="19" t="s">
        <v>184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77">
        <v>0</v>
      </c>
      <c r="BO127" s="77">
        <v>0</v>
      </c>
      <c r="BP127" s="77">
        <v>0</v>
      </c>
      <c r="BQ127" s="77">
        <v>0</v>
      </c>
      <c r="BR127" s="77">
        <v>0</v>
      </c>
      <c r="BS127" s="77">
        <v>0</v>
      </c>
      <c r="BT127" s="77">
        <v>0</v>
      </c>
      <c r="BU127" s="77">
        <v>0</v>
      </c>
      <c r="BV127" s="77">
        <v>0</v>
      </c>
      <c r="BW127" s="77">
        <v>0</v>
      </c>
      <c r="BX127" s="77">
        <v>0</v>
      </c>
      <c r="BY127" s="77">
        <v>0</v>
      </c>
      <c r="BZ127" s="77">
        <v>0</v>
      </c>
      <c r="CA127" s="77">
        <v>0</v>
      </c>
      <c r="CB127" s="77">
        <v>0</v>
      </c>
      <c r="CC127" s="77">
        <v>0</v>
      </c>
      <c r="CD127" s="77">
        <v>0</v>
      </c>
      <c r="CE127" s="77">
        <v>0</v>
      </c>
      <c r="CF127" s="77">
        <v>0</v>
      </c>
      <c r="CG127" s="77">
        <v>0</v>
      </c>
      <c r="CH127" s="77">
        <v>0</v>
      </c>
      <c r="CI127" s="77">
        <v>0</v>
      </c>
      <c r="CJ127" s="77">
        <v>0</v>
      </c>
      <c r="CK127" s="77">
        <v>0</v>
      </c>
      <c r="CL127" s="77">
        <v>0</v>
      </c>
      <c r="CM127" s="77">
        <v>0</v>
      </c>
      <c r="CN127" s="77">
        <v>0</v>
      </c>
      <c r="CO127" s="77">
        <v>0</v>
      </c>
      <c r="CP127" s="77">
        <v>0</v>
      </c>
      <c r="CQ127" s="77">
        <v>0</v>
      </c>
      <c r="CR127" s="77">
        <v>0</v>
      </c>
      <c r="CS127" s="77">
        <v>0</v>
      </c>
      <c r="CT127" s="77">
        <v>0</v>
      </c>
      <c r="CU127" s="77">
        <v>0</v>
      </c>
      <c r="CV127" s="77">
        <v>0</v>
      </c>
      <c r="CW127" s="77">
        <v>0</v>
      </c>
      <c r="CX127" s="77">
        <v>0</v>
      </c>
      <c r="CY127" s="77">
        <v>0</v>
      </c>
      <c r="CZ127" s="77">
        <v>0</v>
      </c>
      <c r="DA127" s="77">
        <v>0</v>
      </c>
      <c r="DB127" s="77">
        <v>0</v>
      </c>
      <c r="DC127" s="77">
        <v>0</v>
      </c>
      <c r="DD127" s="77">
        <v>0</v>
      </c>
      <c r="DE127" s="77">
        <v>0</v>
      </c>
      <c r="DF127" s="77">
        <v>0</v>
      </c>
      <c r="DG127" s="77">
        <v>0</v>
      </c>
      <c r="DH127" s="77">
        <v>0</v>
      </c>
      <c r="DI127" s="77">
        <v>0</v>
      </c>
      <c r="DJ127" s="77">
        <v>0</v>
      </c>
      <c r="DK127" s="77">
        <v>0</v>
      </c>
      <c r="DL127" s="77">
        <v>0</v>
      </c>
      <c r="DM127" s="77">
        <v>0</v>
      </c>
      <c r="DN127" s="77">
        <v>0</v>
      </c>
      <c r="DO127" s="77">
        <v>0</v>
      </c>
      <c r="DP127" s="77">
        <v>0</v>
      </c>
      <c r="DQ127" s="77">
        <v>0</v>
      </c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</row>
    <row r="128" spans="1:133" x14ac:dyDescent="0.25">
      <c r="A128" s="83" t="s">
        <v>324</v>
      </c>
      <c r="B128" s="116" t="s">
        <v>185</v>
      </c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77">
        <v>-72.599999999999994</v>
      </c>
      <c r="BO128" s="77">
        <v>-145.1</v>
      </c>
      <c r="BP128" s="77">
        <v>89.9</v>
      </c>
      <c r="BQ128" s="77">
        <v>-46</v>
      </c>
      <c r="BR128" s="77">
        <v>45.9</v>
      </c>
      <c r="BS128" s="77">
        <v>-143.30000000000001</v>
      </c>
      <c r="BT128" s="77">
        <v>-276.7</v>
      </c>
      <c r="BU128" s="77">
        <v>199.9</v>
      </c>
      <c r="BV128" s="77">
        <v>383.7</v>
      </c>
      <c r="BW128" s="77">
        <v>241.8</v>
      </c>
      <c r="BX128" s="77">
        <v>299.89999999999998</v>
      </c>
      <c r="BY128" s="77">
        <v>317.5</v>
      </c>
      <c r="BZ128" s="77">
        <v>176.60000000000002</v>
      </c>
      <c r="CA128" s="77">
        <v>-13.800000000000011</v>
      </c>
      <c r="CB128" s="77">
        <v>3.2999999999999972</v>
      </c>
      <c r="CC128" s="77">
        <v>5.3</v>
      </c>
      <c r="CD128" s="77">
        <v>45.3</v>
      </c>
      <c r="CE128" s="77">
        <v>29.200000000000003</v>
      </c>
      <c r="CF128" s="77">
        <v>37.5</v>
      </c>
      <c r="CG128" s="77">
        <v>119.79999999999998</v>
      </c>
      <c r="CH128" s="77">
        <v>112</v>
      </c>
      <c r="CI128" s="77">
        <v>170.4</v>
      </c>
      <c r="CJ128" s="77">
        <v>112.4</v>
      </c>
      <c r="CK128" s="77">
        <v>130.9</v>
      </c>
      <c r="CL128" s="77">
        <v>151.4</v>
      </c>
      <c r="CM128" s="77">
        <v>128.9</v>
      </c>
      <c r="CN128" s="77">
        <v>136.5</v>
      </c>
      <c r="CO128" s="77">
        <v>146.69999999999999</v>
      </c>
      <c r="CP128" s="77">
        <v>174.7364</v>
      </c>
      <c r="CQ128" s="77">
        <v>123.902</v>
      </c>
      <c r="CR128" s="77">
        <v>128.999</v>
      </c>
      <c r="CS128" s="77">
        <v>75.294499999999999</v>
      </c>
      <c r="CT128" s="77">
        <v>-70.501763480000008</v>
      </c>
      <c r="CU128" s="77">
        <v>-36.972883179999997</v>
      </c>
      <c r="CV128" s="77">
        <v>-57.46787192</v>
      </c>
      <c r="CW128" s="77">
        <v>-34.834385109999999</v>
      </c>
      <c r="CX128" s="77">
        <v>83.542360009999996</v>
      </c>
      <c r="CY128" s="77">
        <v>283.10044902999999</v>
      </c>
      <c r="CZ128" s="77">
        <v>-63.130063860000007</v>
      </c>
      <c r="DA128" s="77">
        <v>-42.689800999999996</v>
      </c>
      <c r="DB128" s="77">
        <v>-103.21765473000001</v>
      </c>
      <c r="DC128" s="77">
        <v>914.89456803000007</v>
      </c>
      <c r="DD128" s="77">
        <v>-307.41084237000001</v>
      </c>
      <c r="DE128" s="77">
        <v>-205.96258129</v>
      </c>
      <c r="DF128" s="77">
        <v>-980.07663413</v>
      </c>
      <c r="DG128" s="77">
        <v>-1523.34897265</v>
      </c>
      <c r="DH128" s="77">
        <v>31.318602479999999</v>
      </c>
      <c r="DI128" s="77">
        <v>-154.36107193999999</v>
      </c>
      <c r="DJ128" s="77">
        <v>-60.679914439999997</v>
      </c>
      <c r="DK128" s="77">
        <v>37.158235699999999</v>
      </c>
      <c r="DL128" s="77">
        <v>-242.02053684000001</v>
      </c>
      <c r="DM128" s="77">
        <v>99.433129919999999</v>
      </c>
      <c r="DN128" s="77">
        <v>-39.012118939999993</v>
      </c>
      <c r="DO128" s="77">
        <v>-81.019296130000001</v>
      </c>
      <c r="DP128" s="77">
        <v>20.664648369999998</v>
      </c>
      <c r="DQ128" s="77">
        <v>-108.83741868999999</v>
      </c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</row>
    <row r="129" spans="1:133" x14ac:dyDescent="0.25">
      <c r="A129" s="83" t="s">
        <v>325</v>
      </c>
      <c r="B129" s="117" t="s">
        <v>186</v>
      </c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77">
        <v>0</v>
      </c>
      <c r="BO129" s="77">
        <v>0</v>
      </c>
      <c r="BP129" s="77">
        <v>0</v>
      </c>
      <c r="BQ129" s="77">
        <v>0</v>
      </c>
      <c r="BR129" s="77">
        <v>0</v>
      </c>
      <c r="BS129" s="77">
        <v>0</v>
      </c>
      <c r="BT129" s="77">
        <v>0</v>
      </c>
      <c r="BU129" s="77">
        <v>0</v>
      </c>
      <c r="BV129" s="77">
        <v>0</v>
      </c>
      <c r="BW129" s="77">
        <v>0</v>
      </c>
      <c r="BX129" s="77">
        <v>0</v>
      </c>
      <c r="BY129" s="77">
        <v>0</v>
      </c>
      <c r="BZ129" s="77">
        <v>0</v>
      </c>
      <c r="CA129" s="77">
        <v>0</v>
      </c>
      <c r="CB129" s="77">
        <v>0</v>
      </c>
      <c r="CC129" s="77">
        <v>0</v>
      </c>
      <c r="CD129" s="77">
        <v>0</v>
      </c>
      <c r="CE129" s="77">
        <v>0</v>
      </c>
      <c r="CF129" s="77">
        <v>0</v>
      </c>
      <c r="CG129" s="77">
        <v>0</v>
      </c>
      <c r="CH129" s="77">
        <v>0</v>
      </c>
      <c r="CI129" s="77">
        <v>0</v>
      </c>
      <c r="CJ129" s="77">
        <v>0</v>
      </c>
      <c r="CK129" s="77">
        <v>0</v>
      </c>
      <c r="CL129" s="77">
        <v>0</v>
      </c>
      <c r="CM129" s="77">
        <v>0</v>
      </c>
      <c r="CN129" s="77">
        <v>0</v>
      </c>
      <c r="CO129" s="77">
        <v>0</v>
      </c>
      <c r="CP129" s="77">
        <v>0</v>
      </c>
      <c r="CQ129" s="77">
        <v>0</v>
      </c>
      <c r="CR129" s="77">
        <v>0</v>
      </c>
      <c r="CS129" s="77">
        <v>0</v>
      </c>
      <c r="CT129" s="77">
        <v>0</v>
      </c>
      <c r="CU129" s="77">
        <v>0</v>
      </c>
      <c r="CV129" s="77">
        <v>0</v>
      </c>
      <c r="CW129" s="77">
        <v>0</v>
      </c>
      <c r="CX129" s="77">
        <v>0</v>
      </c>
      <c r="CY129" s="77">
        <v>0</v>
      </c>
      <c r="CZ129" s="77">
        <v>0</v>
      </c>
      <c r="DA129" s="77">
        <v>0</v>
      </c>
      <c r="DB129" s="77">
        <v>0</v>
      </c>
      <c r="DC129" s="77">
        <v>0</v>
      </c>
      <c r="DD129" s="77">
        <v>0</v>
      </c>
      <c r="DE129" s="77">
        <v>0</v>
      </c>
      <c r="DF129" s="77">
        <v>0</v>
      </c>
      <c r="DG129" s="77">
        <v>0</v>
      </c>
      <c r="DH129" s="77">
        <v>0</v>
      </c>
      <c r="DI129" s="77">
        <v>0</v>
      </c>
      <c r="DJ129" s="77">
        <v>0</v>
      </c>
      <c r="DK129" s="77">
        <v>0</v>
      </c>
      <c r="DL129" s="77">
        <v>0</v>
      </c>
      <c r="DM129" s="77">
        <v>0</v>
      </c>
      <c r="DN129" s="77">
        <v>0</v>
      </c>
      <c r="DO129" s="77">
        <v>0</v>
      </c>
      <c r="DP129" s="77">
        <v>0</v>
      </c>
      <c r="DQ129" s="77">
        <v>0</v>
      </c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</row>
    <row r="130" spans="1:133" x14ac:dyDescent="0.25">
      <c r="A130" s="83" t="s">
        <v>326</v>
      </c>
      <c r="B130" s="19" t="s">
        <v>187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77">
        <v>-72.599999999999994</v>
      </c>
      <c r="BO130" s="77">
        <v>-145.1</v>
      </c>
      <c r="BP130" s="77">
        <v>89.9</v>
      </c>
      <c r="BQ130" s="77">
        <v>-46</v>
      </c>
      <c r="BR130" s="77">
        <v>45.9</v>
      </c>
      <c r="BS130" s="77">
        <v>-143.30000000000001</v>
      </c>
      <c r="BT130" s="77">
        <v>-276.7</v>
      </c>
      <c r="BU130" s="77">
        <v>199.9</v>
      </c>
      <c r="BV130" s="77">
        <v>383.7</v>
      </c>
      <c r="BW130" s="77">
        <v>241.8</v>
      </c>
      <c r="BX130" s="77">
        <v>299.89999999999998</v>
      </c>
      <c r="BY130" s="77">
        <v>317.5</v>
      </c>
      <c r="BZ130" s="77">
        <v>176.60000000000002</v>
      </c>
      <c r="CA130" s="77">
        <v>-13.800000000000011</v>
      </c>
      <c r="CB130" s="77">
        <v>3.2999999999999972</v>
      </c>
      <c r="CC130" s="77">
        <v>5.3</v>
      </c>
      <c r="CD130" s="77">
        <v>45.3</v>
      </c>
      <c r="CE130" s="77">
        <v>29.200000000000003</v>
      </c>
      <c r="CF130" s="77">
        <v>37.5</v>
      </c>
      <c r="CG130" s="77">
        <v>119.79999999999998</v>
      </c>
      <c r="CH130" s="77">
        <v>112</v>
      </c>
      <c r="CI130" s="77">
        <v>170.4</v>
      </c>
      <c r="CJ130" s="77">
        <v>112.4</v>
      </c>
      <c r="CK130" s="77">
        <v>130.9</v>
      </c>
      <c r="CL130" s="77">
        <v>151.4</v>
      </c>
      <c r="CM130" s="77">
        <v>128.9</v>
      </c>
      <c r="CN130" s="77">
        <v>136.5</v>
      </c>
      <c r="CO130" s="77">
        <v>146.69999999999999</v>
      </c>
      <c r="CP130" s="77">
        <v>174.7364</v>
      </c>
      <c r="CQ130" s="77">
        <v>123.902</v>
      </c>
      <c r="CR130" s="77">
        <v>128.999</v>
      </c>
      <c r="CS130" s="77">
        <v>75.294499999999999</v>
      </c>
      <c r="CT130" s="77">
        <v>-70.501763480000008</v>
      </c>
      <c r="CU130" s="77">
        <v>-36.972883179999997</v>
      </c>
      <c r="CV130" s="77">
        <v>-57.46787192</v>
      </c>
      <c r="CW130" s="77">
        <v>-34.834385109999999</v>
      </c>
      <c r="CX130" s="77">
        <v>83.542360009999996</v>
      </c>
      <c r="CY130" s="77">
        <v>283.10044902999999</v>
      </c>
      <c r="CZ130" s="77">
        <v>-63.130063860000007</v>
      </c>
      <c r="DA130" s="77">
        <v>-42.689800999999996</v>
      </c>
      <c r="DB130" s="77">
        <v>-103.21765473000001</v>
      </c>
      <c r="DC130" s="77">
        <v>914.89456803000007</v>
      </c>
      <c r="DD130" s="77">
        <v>-307.41084237000001</v>
      </c>
      <c r="DE130" s="77">
        <v>-205.96258129</v>
      </c>
      <c r="DF130" s="77">
        <v>-980.07663413</v>
      </c>
      <c r="DG130" s="77">
        <v>-1523.34897265</v>
      </c>
      <c r="DH130" s="77">
        <v>31.318602479999999</v>
      </c>
      <c r="DI130" s="77">
        <v>-154.36107193999999</v>
      </c>
      <c r="DJ130" s="77">
        <v>-60.679914439999997</v>
      </c>
      <c r="DK130" s="77">
        <v>37.158235699999999</v>
      </c>
      <c r="DL130" s="77">
        <v>-242.02053684000001</v>
      </c>
      <c r="DM130" s="77">
        <v>99.433129919999999</v>
      </c>
      <c r="DN130" s="77">
        <v>-39.012118939999993</v>
      </c>
      <c r="DO130" s="77">
        <v>-81.019296130000001</v>
      </c>
      <c r="DP130" s="77">
        <v>20.664648369999998</v>
      </c>
      <c r="DQ130" s="77">
        <v>-108.83741868999999</v>
      </c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</row>
    <row r="131" spans="1:133" x14ac:dyDescent="0.25">
      <c r="A131" s="83" t="s">
        <v>327</v>
      </c>
      <c r="B131" s="117" t="s">
        <v>66</v>
      </c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  <c r="BM131" s="117"/>
      <c r="BN131" s="77">
        <v>0</v>
      </c>
      <c r="BO131" s="77">
        <v>0</v>
      </c>
      <c r="BP131" s="77">
        <v>0</v>
      </c>
      <c r="BQ131" s="77">
        <v>0</v>
      </c>
      <c r="BR131" s="77">
        <v>0</v>
      </c>
      <c r="BS131" s="77">
        <v>0</v>
      </c>
      <c r="BT131" s="77">
        <v>0</v>
      </c>
      <c r="BU131" s="77">
        <v>0</v>
      </c>
      <c r="BV131" s="77">
        <v>0</v>
      </c>
      <c r="BW131" s="77">
        <v>0</v>
      </c>
      <c r="BX131" s="77">
        <v>0</v>
      </c>
      <c r="BY131" s="77">
        <v>0</v>
      </c>
      <c r="BZ131" s="77">
        <v>0</v>
      </c>
      <c r="CA131" s="77">
        <v>0</v>
      </c>
      <c r="CB131" s="77">
        <v>0</v>
      </c>
      <c r="CC131" s="77">
        <v>0</v>
      </c>
      <c r="CD131" s="77">
        <v>0</v>
      </c>
      <c r="CE131" s="77">
        <v>0</v>
      </c>
      <c r="CF131" s="77">
        <v>0</v>
      </c>
      <c r="CG131" s="77">
        <v>0</v>
      </c>
      <c r="CH131" s="77">
        <v>0</v>
      </c>
      <c r="CI131" s="77">
        <v>0</v>
      </c>
      <c r="CJ131" s="77">
        <v>0</v>
      </c>
      <c r="CK131" s="77">
        <v>0</v>
      </c>
      <c r="CL131" s="77">
        <v>0</v>
      </c>
      <c r="CM131" s="77">
        <v>0</v>
      </c>
      <c r="CN131" s="77">
        <v>0</v>
      </c>
      <c r="CO131" s="77">
        <v>0</v>
      </c>
      <c r="CP131" s="77">
        <v>0</v>
      </c>
      <c r="CQ131" s="77">
        <v>0</v>
      </c>
      <c r="CR131" s="77">
        <v>0</v>
      </c>
      <c r="CS131" s="77">
        <v>0</v>
      </c>
      <c r="CT131" s="77">
        <v>0</v>
      </c>
      <c r="CU131" s="77">
        <v>0</v>
      </c>
      <c r="CV131" s="77">
        <v>0</v>
      </c>
      <c r="CW131" s="77">
        <v>0</v>
      </c>
      <c r="CX131" s="77">
        <v>0</v>
      </c>
      <c r="CY131" s="77">
        <v>0</v>
      </c>
      <c r="CZ131" s="77">
        <v>0</v>
      </c>
      <c r="DA131" s="77">
        <v>0</v>
      </c>
      <c r="DB131" s="77">
        <v>0</v>
      </c>
      <c r="DC131" s="77">
        <v>0</v>
      </c>
      <c r="DD131" s="77">
        <v>0</v>
      </c>
      <c r="DE131" s="77">
        <v>0</v>
      </c>
      <c r="DF131" s="77">
        <v>0</v>
      </c>
      <c r="DG131" s="77">
        <v>0</v>
      </c>
      <c r="DH131" s="77">
        <v>0</v>
      </c>
      <c r="DI131" s="77">
        <v>0</v>
      </c>
      <c r="DJ131" s="77">
        <v>0</v>
      </c>
      <c r="DK131" s="77">
        <v>0</v>
      </c>
      <c r="DL131" s="77">
        <v>0</v>
      </c>
      <c r="DM131" s="77">
        <v>0</v>
      </c>
      <c r="DN131" s="77">
        <v>0</v>
      </c>
      <c r="DO131" s="77">
        <v>0</v>
      </c>
      <c r="DP131" s="77">
        <v>0</v>
      </c>
      <c r="DQ131" s="77">
        <v>0</v>
      </c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</row>
    <row r="132" spans="1:133" x14ac:dyDescent="0.25">
      <c r="A132" s="83" t="s">
        <v>328</v>
      </c>
      <c r="B132" s="115" t="s">
        <v>188</v>
      </c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77">
        <v>411.2</v>
      </c>
      <c r="BO132" s="77">
        <v>269.89999999999998</v>
      </c>
      <c r="BP132" s="77">
        <v>225.3</v>
      </c>
      <c r="BQ132" s="77">
        <v>179.1</v>
      </c>
      <c r="BR132" s="77">
        <v>971.8</v>
      </c>
      <c r="BS132" s="77">
        <v>627.79999999999995</v>
      </c>
      <c r="BT132" s="77">
        <v>126.9</v>
      </c>
      <c r="BU132" s="77">
        <v>822.6</v>
      </c>
      <c r="BV132" s="77">
        <v>1111.3</v>
      </c>
      <c r="BW132" s="77">
        <v>1386.2</v>
      </c>
      <c r="BX132" s="77">
        <v>1097.5999999999999</v>
      </c>
      <c r="BY132" s="77">
        <v>800.5</v>
      </c>
      <c r="BZ132" s="77">
        <v>1118.5</v>
      </c>
      <c r="CA132" s="77">
        <v>773.8</v>
      </c>
      <c r="CB132" s="77">
        <v>1035.5</v>
      </c>
      <c r="CC132" s="77">
        <v>454.1</v>
      </c>
      <c r="CD132" s="77">
        <v>1381</v>
      </c>
      <c r="CE132" s="77">
        <v>716.90000000000009</v>
      </c>
      <c r="CF132" s="77">
        <v>914.90000000000009</v>
      </c>
      <c r="CG132" s="77">
        <v>786.2</v>
      </c>
      <c r="CH132" s="77">
        <v>1282.8</v>
      </c>
      <c r="CI132" s="77">
        <v>1162.0999999999999</v>
      </c>
      <c r="CJ132" s="77">
        <v>1187.0999999999999</v>
      </c>
      <c r="CK132" s="77">
        <v>1352.4</v>
      </c>
      <c r="CL132" s="77">
        <v>1383.2</v>
      </c>
      <c r="CM132" s="77">
        <v>1462.5</v>
      </c>
      <c r="CN132" s="77">
        <v>1225.8</v>
      </c>
      <c r="CO132" s="77">
        <v>1047.8</v>
      </c>
      <c r="CP132" s="77">
        <v>1449.9042370900002</v>
      </c>
      <c r="CQ132" s="77">
        <v>1475.44379867</v>
      </c>
      <c r="CR132" s="77">
        <v>1521.0130806400002</v>
      </c>
      <c r="CS132" s="77">
        <v>801.99333380999997</v>
      </c>
      <c r="CT132" s="77">
        <v>1220.7730711499999</v>
      </c>
      <c r="CU132" s="77">
        <v>1280.7924266299999</v>
      </c>
      <c r="CV132" s="77">
        <v>1156.6068602599998</v>
      </c>
      <c r="CW132" s="77">
        <v>423.89011090000008</v>
      </c>
      <c r="CX132" s="77">
        <v>684.69058928999993</v>
      </c>
      <c r="CY132" s="77">
        <v>2368.24652793</v>
      </c>
      <c r="CZ132" s="77">
        <v>1092.1107983699999</v>
      </c>
      <c r="DA132" s="77">
        <v>866.27850524999985</v>
      </c>
      <c r="DB132" s="77">
        <v>1045.70017495</v>
      </c>
      <c r="DC132" s="77">
        <v>1688.7518047799999</v>
      </c>
      <c r="DD132" s="77">
        <v>1177.5742126700002</v>
      </c>
      <c r="DE132" s="77">
        <v>307.26131918000004</v>
      </c>
      <c r="DF132" s="77">
        <v>5.8656405999999999</v>
      </c>
      <c r="DG132" s="77">
        <v>-1121.4771727</v>
      </c>
      <c r="DH132" s="77">
        <v>-555.24110771000005</v>
      </c>
      <c r="DI132" s="77">
        <v>-805.66514810000001</v>
      </c>
      <c r="DJ132" s="77">
        <v>60.78241843</v>
      </c>
      <c r="DK132" s="77">
        <v>421.11294132</v>
      </c>
      <c r="DL132" s="77">
        <v>578.98484284999995</v>
      </c>
      <c r="DM132" s="77">
        <v>699.96182407000003</v>
      </c>
      <c r="DN132" s="77">
        <v>701.61091396999996</v>
      </c>
      <c r="DO132" s="77">
        <v>630.02654021000001</v>
      </c>
      <c r="DP132" s="77">
        <v>711.40275216000009</v>
      </c>
      <c r="DQ132" s="77">
        <v>469.86960892000002</v>
      </c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</row>
    <row r="133" spans="1:133" ht="15" customHeight="1" x14ac:dyDescent="0.25">
      <c r="A133" s="83" t="s">
        <v>329</v>
      </c>
      <c r="B133" s="116" t="s">
        <v>63</v>
      </c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77">
        <v>338.2</v>
      </c>
      <c r="BO133" s="77">
        <v>195.8</v>
      </c>
      <c r="BP133" s="77">
        <v>342.3</v>
      </c>
      <c r="BQ133" s="77">
        <v>278.39999999999998</v>
      </c>
      <c r="BR133" s="77">
        <v>804.8</v>
      </c>
      <c r="BS133" s="77">
        <v>517</v>
      </c>
      <c r="BT133" s="77">
        <v>65.8</v>
      </c>
      <c r="BU133" s="77">
        <v>579.5</v>
      </c>
      <c r="BV133" s="77">
        <v>540</v>
      </c>
      <c r="BW133" s="77">
        <v>465.9</v>
      </c>
      <c r="BX133" s="77">
        <v>474.4</v>
      </c>
      <c r="BY133" s="77">
        <v>448.6</v>
      </c>
      <c r="BZ133" s="77">
        <v>888.3</v>
      </c>
      <c r="CA133" s="77">
        <v>549.9</v>
      </c>
      <c r="CB133" s="77">
        <v>763.2</v>
      </c>
      <c r="CC133" s="77">
        <v>202.5</v>
      </c>
      <c r="CD133" s="77">
        <v>1100.3</v>
      </c>
      <c r="CE133" s="77">
        <v>489.50000000000006</v>
      </c>
      <c r="CF133" s="77">
        <v>690.7</v>
      </c>
      <c r="CG133" s="77">
        <v>557.20000000000005</v>
      </c>
      <c r="CH133" s="77">
        <v>1031</v>
      </c>
      <c r="CI133" s="77">
        <v>984.5</v>
      </c>
      <c r="CJ133" s="77">
        <v>974.9</v>
      </c>
      <c r="CK133" s="77">
        <v>1125.5999999999999</v>
      </c>
      <c r="CL133" s="77">
        <v>607.20000000000005</v>
      </c>
      <c r="CM133" s="77">
        <v>768.8</v>
      </c>
      <c r="CN133" s="77">
        <v>494.6</v>
      </c>
      <c r="CO133" s="77">
        <v>291.2</v>
      </c>
      <c r="CP133" s="77">
        <v>820.40263708999998</v>
      </c>
      <c r="CQ133" s="77">
        <v>807.01019867000002</v>
      </c>
      <c r="CR133" s="77">
        <v>921.26528064000001</v>
      </c>
      <c r="CS133" s="77">
        <v>492.93463381000004</v>
      </c>
      <c r="CT133" s="77">
        <v>620.69910414999993</v>
      </c>
      <c r="CU133" s="77">
        <v>540.25382252999998</v>
      </c>
      <c r="CV133" s="77">
        <v>645.04184305000001</v>
      </c>
      <c r="CW133" s="77">
        <v>65.107021900000007</v>
      </c>
      <c r="CX133" s="77">
        <v>293.84225235999997</v>
      </c>
      <c r="CY133" s="77">
        <v>801.85578465000003</v>
      </c>
      <c r="CZ133" s="77">
        <v>542.28404664999994</v>
      </c>
      <c r="DA133" s="77">
        <v>-43.757142780000038</v>
      </c>
      <c r="DB133" s="77">
        <v>177.16827605</v>
      </c>
      <c r="DC133" s="77">
        <v>955.47523435000005</v>
      </c>
      <c r="DD133" s="77">
        <v>572.60687597000003</v>
      </c>
      <c r="DE133" s="77">
        <v>-81.174829219999992</v>
      </c>
      <c r="DF133" s="77">
        <v>184.13559884</v>
      </c>
      <c r="DG133" s="77">
        <v>-703.83693047999998</v>
      </c>
      <c r="DH133" s="77">
        <v>-295.04204218000001</v>
      </c>
      <c r="DI133" s="77">
        <v>-553.69100651999997</v>
      </c>
      <c r="DJ133" s="77">
        <v>340.99101952000001</v>
      </c>
      <c r="DK133" s="77">
        <v>571.15830921999998</v>
      </c>
      <c r="DL133" s="77">
        <v>659.04397692999999</v>
      </c>
      <c r="DM133" s="77">
        <v>683.29053440999996</v>
      </c>
      <c r="DN133" s="77">
        <v>458.27459951999998</v>
      </c>
      <c r="DO133" s="77">
        <v>440.20944863</v>
      </c>
      <c r="DP133" s="77">
        <v>361.21340194999999</v>
      </c>
      <c r="DQ133" s="77">
        <v>0.69998384999999996</v>
      </c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</row>
    <row r="134" spans="1:133" ht="15" customHeight="1" x14ac:dyDescent="0.25">
      <c r="A134" s="83" t="s">
        <v>330</v>
      </c>
      <c r="B134" s="117" t="s">
        <v>183</v>
      </c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77">
        <v>190.1</v>
      </c>
      <c r="BO134" s="77">
        <v>196.5</v>
      </c>
      <c r="BP134" s="77">
        <v>252.2</v>
      </c>
      <c r="BQ134" s="77">
        <v>258.89999999999998</v>
      </c>
      <c r="BR134" s="77">
        <v>306.7</v>
      </c>
      <c r="BS134" s="77">
        <v>263.5</v>
      </c>
      <c r="BT134" s="77">
        <v>207.3</v>
      </c>
      <c r="BU134" s="77">
        <v>222.5</v>
      </c>
      <c r="BV134" s="77">
        <v>259.5</v>
      </c>
      <c r="BW134" s="77">
        <v>205.4</v>
      </c>
      <c r="BX134" s="77">
        <v>172.7</v>
      </c>
      <c r="BY134" s="77">
        <v>137.19999999999999</v>
      </c>
      <c r="BZ134" s="77">
        <v>442.59999999999997</v>
      </c>
      <c r="CA134" s="77">
        <v>364.2</v>
      </c>
      <c r="CB134" s="77">
        <v>394.5</v>
      </c>
      <c r="CC134" s="77">
        <v>461.09999999999997</v>
      </c>
      <c r="CD134" s="77">
        <v>424.09999999999997</v>
      </c>
      <c r="CE134" s="77">
        <v>210.3</v>
      </c>
      <c r="CF134" s="77">
        <v>289.5</v>
      </c>
      <c r="CG134" s="77">
        <v>477.9</v>
      </c>
      <c r="CH134" s="77">
        <v>173.9</v>
      </c>
      <c r="CI134" s="77">
        <v>173</v>
      </c>
      <c r="CJ134" s="77">
        <v>86.5</v>
      </c>
      <c r="CK134" s="77">
        <v>253.8</v>
      </c>
      <c r="CL134" s="77">
        <v>7.1</v>
      </c>
      <c r="CM134" s="77">
        <v>80</v>
      </c>
      <c r="CN134" s="77">
        <v>-16.3</v>
      </c>
      <c r="CO134" s="77">
        <v>7.3</v>
      </c>
      <c r="CP134" s="77">
        <v>211.85644310999999</v>
      </c>
      <c r="CQ134" s="77">
        <v>186.14538656000002</v>
      </c>
      <c r="CR134" s="77">
        <v>357.17741660000002</v>
      </c>
      <c r="CS134" s="77">
        <v>161.333901</v>
      </c>
      <c r="CT134" s="77">
        <v>55.395110459999998</v>
      </c>
      <c r="CU134" s="77">
        <v>61.842514530000003</v>
      </c>
      <c r="CV134" s="77">
        <v>134.06796542000001</v>
      </c>
      <c r="CW134" s="77">
        <v>-143.31390090999997</v>
      </c>
      <c r="CX134" s="77">
        <v>-352.25762442999996</v>
      </c>
      <c r="CY134" s="77">
        <v>158.84546661000002</v>
      </c>
      <c r="CZ134" s="77">
        <v>4.05649835</v>
      </c>
      <c r="DA134" s="77">
        <v>246.60257863999999</v>
      </c>
      <c r="DB134" s="77">
        <v>11.074775420000005</v>
      </c>
      <c r="DC134" s="77">
        <v>-26.46441244</v>
      </c>
      <c r="DD134" s="77">
        <v>-15.294467259999998</v>
      </c>
      <c r="DE134" s="77">
        <v>2.2812032599999998</v>
      </c>
      <c r="DF134" s="77">
        <v>-273.65828658999999</v>
      </c>
      <c r="DG134" s="77">
        <v>16.10940995</v>
      </c>
      <c r="DH134" s="77">
        <v>-217.59178338999999</v>
      </c>
      <c r="DI134" s="77">
        <v>-192.8308232</v>
      </c>
      <c r="DJ134" s="77">
        <v>-49.509916259999997</v>
      </c>
      <c r="DK134" s="77">
        <v>142.24566288</v>
      </c>
      <c r="DL134" s="77">
        <v>67.192332919999998</v>
      </c>
      <c r="DM134" s="77">
        <v>-40.754470070000004</v>
      </c>
      <c r="DN134" s="77">
        <v>-41.319411000000002</v>
      </c>
      <c r="DO134" s="77">
        <v>-5.3010943700000013</v>
      </c>
      <c r="DP134" s="77">
        <v>-36.866685409999995</v>
      </c>
      <c r="DQ134" s="77">
        <v>-39.530413250000002</v>
      </c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</row>
    <row r="135" spans="1:133" ht="15" customHeight="1" x14ac:dyDescent="0.25">
      <c r="A135" s="83" t="s">
        <v>331</v>
      </c>
      <c r="B135" s="119" t="s">
        <v>64</v>
      </c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77">
        <v>190.1</v>
      </c>
      <c r="BO135" s="77">
        <v>196.5</v>
      </c>
      <c r="BP135" s="77">
        <v>252.2</v>
      </c>
      <c r="BQ135" s="77">
        <v>258.89999999999998</v>
      </c>
      <c r="BR135" s="77">
        <v>306.7</v>
      </c>
      <c r="BS135" s="77">
        <v>263.5</v>
      </c>
      <c r="BT135" s="77">
        <v>207.3</v>
      </c>
      <c r="BU135" s="77">
        <v>222.5</v>
      </c>
      <c r="BV135" s="77">
        <v>259.5</v>
      </c>
      <c r="BW135" s="77">
        <v>205.4</v>
      </c>
      <c r="BX135" s="77">
        <v>172.7</v>
      </c>
      <c r="BY135" s="77">
        <v>137.19999999999999</v>
      </c>
      <c r="BZ135" s="77">
        <v>442.59999999999997</v>
      </c>
      <c r="CA135" s="77">
        <v>364.2</v>
      </c>
      <c r="CB135" s="77">
        <v>394.5</v>
      </c>
      <c r="CC135" s="77">
        <v>461.09999999999997</v>
      </c>
      <c r="CD135" s="77">
        <v>424.09999999999997</v>
      </c>
      <c r="CE135" s="77">
        <v>210.3</v>
      </c>
      <c r="CF135" s="77">
        <v>289.5</v>
      </c>
      <c r="CG135" s="77">
        <v>477.9</v>
      </c>
      <c r="CH135" s="77">
        <v>173.9</v>
      </c>
      <c r="CI135" s="77">
        <v>173</v>
      </c>
      <c r="CJ135" s="77">
        <v>86.5</v>
      </c>
      <c r="CK135" s="77">
        <v>253.8</v>
      </c>
      <c r="CL135" s="77">
        <v>7.1</v>
      </c>
      <c r="CM135" s="77">
        <v>80</v>
      </c>
      <c r="CN135" s="77">
        <v>-16.3</v>
      </c>
      <c r="CO135" s="77">
        <v>7.3</v>
      </c>
      <c r="CP135" s="77">
        <v>211.85644310999999</v>
      </c>
      <c r="CQ135" s="77">
        <v>186.14538656000002</v>
      </c>
      <c r="CR135" s="77">
        <v>357.17741660000002</v>
      </c>
      <c r="CS135" s="77">
        <v>161.333901</v>
      </c>
      <c r="CT135" s="77">
        <v>55.395110459999998</v>
      </c>
      <c r="CU135" s="77">
        <v>61.842514530000003</v>
      </c>
      <c r="CV135" s="77">
        <v>134.06796542000001</v>
      </c>
      <c r="CW135" s="77">
        <v>-143.31390090999997</v>
      </c>
      <c r="CX135" s="77">
        <v>-352.25762442999996</v>
      </c>
      <c r="CY135" s="77">
        <v>158.84546661000002</v>
      </c>
      <c r="CZ135" s="77">
        <v>4.05649835</v>
      </c>
      <c r="DA135" s="77">
        <v>246.60257863999999</v>
      </c>
      <c r="DB135" s="77">
        <v>11.074775420000005</v>
      </c>
      <c r="DC135" s="77">
        <v>-26.46441244</v>
      </c>
      <c r="DD135" s="77">
        <v>-15.294467259999998</v>
      </c>
      <c r="DE135" s="77">
        <v>2.2812032599999998</v>
      </c>
      <c r="DF135" s="77">
        <v>-273.65828658999999</v>
      </c>
      <c r="DG135" s="77">
        <v>16.10940995</v>
      </c>
      <c r="DH135" s="77">
        <v>-217.59178338999999</v>
      </c>
      <c r="DI135" s="77">
        <v>-192.8308232</v>
      </c>
      <c r="DJ135" s="77">
        <v>-49.509916259999997</v>
      </c>
      <c r="DK135" s="77">
        <v>142.24566288</v>
      </c>
      <c r="DL135" s="77">
        <v>67.192332919999998</v>
      </c>
      <c r="DM135" s="77">
        <v>-40.754470070000004</v>
      </c>
      <c r="DN135" s="77">
        <v>-41.319411000000002</v>
      </c>
      <c r="DO135" s="77">
        <v>-5.3010943700000013</v>
      </c>
      <c r="DP135" s="77">
        <v>-36.866685409999995</v>
      </c>
      <c r="DQ135" s="77">
        <v>-39.530413250000002</v>
      </c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</row>
    <row r="136" spans="1:133" ht="15" customHeight="1" x14ac:dyDescent="0.25">
      <c r="A136" s="83" t="s">
        <v>332</v>
      </c>
      <c r="B136" s="119" t="s">
        <v>65</v>
      </c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77">
        <v>0</v>
      </c>
      <c r="BO136" s="77">
        <v>0</v>
      </c>
      <c r="BP136" s="77">
        <v>0</v>
      </c>
      <c r="BQ136" s="77">
        <v>0</v>
      </c>
      <c r="BR136" s="77">
        <v>0</v>
      </c>
      <c r="BS136" s="77">
        <v>0</v>
      </c>
      <c r="BT136" s="77">
        <v>0</v>
      </c>
      <c r="BU136" s="77">
        <v>0</v>
      </c>
      <c r="BV136" s="77">
        <v>0</v>
      </c>
      <c r="BW136" s="77">
        <v>0</v>
      </c>
      <c r="BX136" s="77">
        <v>0</v>
      </c>
      <c r="BY136" s="77">
        <v>0</v>
      </c>
      <c r="BZ136" s="77">
        <v>0</v>
      </c>
      <c r="CA136" s="77">
        <v>0</v>
      </c>
      <c r="CB136" s="77">
        <v>0</v>
      </c>
      <c r="CC136" s="77">
        <v>0</v>
      </c>
      <c r="CD136" s="77">
        <v>0</v>
      </c>
      <c r="CE136" s="77">
        <v>0</v>
      </c>
      <c r="CF136" s="77">
        <v>0</v>
      </c>
      <c r="CG136" s="77">
        <v>0</v>
      </c>
      <c r="CH136" s="77">
        <v>0</v>
      </c>
      <c r="CI136" s="77">
        <v>0</v>
      </c>
      <c r="CJ136" s="77">
        <v>0</v>
      </c>
      <c r="CK136" s="77">
        <v>0</v>
      </c>
      <c r="CL136" s="77">
        <v>0</v>
      </c>
      <c r="CM136" s="77">
        <v>0</v>
      </c>
      <c r="CN136" s="77">
        <v>0</v>
      </c>
      <c r="CO136" s="77">
        <v>0</v>
      </c>
      <c r="CP136" s="77">
        <v>0</v>
      </c>
      <c r="CQ136" s="77">
        <v>0</v>
      </c>
      <c r="CR136" s="77">
        <v>0</v>
      </c>
      <c r="CS136" s="77">
        <v>0</v>
      </c>
      <c r="CT136" s="77">
        <v>0</v>
      </c>
      <c r="CU136" s="77">
        <v>0</v>
      </c>
      <c r="CV136" s="77">
        <v>0</v>
      </c>
      <c r="CW136" s="77">
        <v>0</v>
      </c>
      <c r="CX136" s="77">
        <v>0</v>
      </c>
      <c r="CY136" s="77">
        <v>0</v>
      </c>
      <c r="CZ136" s="77">
        <v>0</v>
      </c>
      <c r="DA136" s="77">
        <v>0</v>
      </c>
      <c r="DB136" s="77">
        <v>0</v>
      </c>
      <c r="DC136" s="77">
        <v>0</v>
      </c>
      <c r="DD136" s="77">
        <v>0</v>
      </c>
      <c r="DE136" s="77">
        <v>0</v>
      </c>
      <c r="DF136" s="77">
        <v>0</v>
      </c>
      <c r="DG136" s="77">
        <v>0</v>
      </c>
      <c r="DH136" s="77">
        <v>0</v>
      </c>
      <c r="DI136" s="77">
        <v>0</v>
      </c>
      <c r="DJ136" s="77">
        <v>0</v>
      </c>
      <c r="DK136" s="77">
        <v>0</v>
      </c>
      <c r="DL136" s="77">
        <v>0</v>
      </c>
      <c r="DM136" s="77">
        <v>0</v>
      </c>
      <c r="DN136" s="77">
        <v>0</v>
      </c>
      <c r="DO136" s="77">
        <v>0</v>
      </c>
      <c r="DP136" s="77">
        <v>0</v>
      </c>
      <c r="DQ136" s="77">
        <v>0</v>
      </c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</row>
    <row r="137" spans="1:133" ht="15" customHeight="1" x14ac:dyDescent="0.25">
      <c r="A137" s="83" t="s">
        <v>333</v>
      </c>
      <c r="B137" s="119" t="s">
        <v>66</v>
      </c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77">
        <v>0</v>
      </c>
      <c r="BO137" s="77">
        <v>0</v>
      </c>
      <c r="BP137" s="77">
        <v>0</v>
      </c>
      <c r="BQ137" s="77">
        <v>0</v>
      </c>
      <c r="BR137" s="77">
        <v>0</v>
      </c>
      <c r="BS137" s="77">
        <v>0</v>
      </c>
      <c r="BT137" s="77">
        <v>0</v>
      </c>
      <c r="BU137" s="77">
        <v>0</v>
      </c>
      <c r="BV137" s="77">
        <v>0</v>
      </c>
      <c r="BW137" s="77">
        <v>0</v>
      </c>
      <c r="BX137" s="77">
        <v>0</v>
      </c>
      <c r="BY137" s="77">
        <v>0</v>
      </c>
      <c r="BZ137" s="77">
        <v>0</v>
      </c>
      <c r="CA137" s="77">
        <v>0</v>
      </c>
      <c r="CB137" s="77">
        <v>0</v>
      </c>
      <c r="CC137" s="77">
        <v>0</v>
      </c>
      <c r="CD137" s="77">
        <v>0</v>
      </c>
      <c r="CE137" s="77">
        <v>0</v>
      </c>
      <c r="CF137" s="77">
        <v>0</v>
      </c>
      <c r="CG137" s="77">
        <v>0</v>
      </c>
      <c r="CH137" s="77">
        <v>0</v>
      </c>
      <c r="CI137" s="77">
        <v>0</v>
      </c>
      <c r="CJ137" s="77">
        <v>0</v>
      </c>
      <c r="CK137" s="77">
        <v>0</v>
      </c>
      <c r="CL137" s="77">
        <v>0</v>
      </c>
      <c r="CM137" s="77">
        <v>0</v>
      </c>
      <c r="CN137" s="77">
        <v>0</v>
      </c>
      <c r="CO137" s="77">
        <v>0</v>
      </c>
      <c r="CP137" s="77">
        <v>0</v>
      </c>
      <c r="CQ137" s="77">
        <v>0</v>
      </c>
      <c r="CR137" s="77">
        <v>0</v>
      </c>
      <c r="CS137" s="77">
        <v>0</v>
      </c>
      <c r="CT137" s="77">
        <v>0</v>
      </c>
      <c r="CU137" s="77">
        <v>0</v>
      </c>
      <c r="CV137" s="77">
        <v>0</v>
      </c>
      <c r="CW137" s="77">
        <v>0</v>
      </c>
      <c r="CX137" s="77">
        <v>0</v>
      </c>
      <c r="CY137" s="77">
        <v>0</v>
      </c>
      <c r="CZ137" s="77">
        <v>0</v>
      </c>
      <c r="DA137" s="77">
        <v>0</v>
      </c>
      <c r="DB137" s="77">
        <v>0</v>
      </c>
      <c r="DC137" s="77">
        <v>0</v>
      </c>
      <c r="DD137" s="77">
        <v>0</v>
      </c>
      <c r="DE137" s="77">
        <v>0</v>
      </c>
      <c r="DF137" s="77">
        <v>0</v>
      </c>
      <c r="DG137" s="77">
        <v>0</v>
      </c>
      <c r="DH137" s="77">
        <v>0</v>
      </c>
      <c r="DI137" s="77">
        <v>0</v>
      </c>
      <c r="DJ137" s="77">
        <v>0</v>
      </c>
      <c r="DK137" s="77">
        <v>0</v>
      </c>
      <c r="DL137" s="77">
        <v>0</v>
      </c>
      <c r="DM137" s="77">
        <v>0</v>
      </c>
      <c r="DN137" s="77">
        <v>0</v>
      </c>
      <c r="DO137" s="77">
        <v>0</v>
      </c>
      <c r="DP137" s="77">
        <v>0</v>
      </c>
      <c r="DQ137" s="77">
        <v>0</v>
      </c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</row>
    <row r="138" spans="1:133" x14ac:dyDescent="0.25">
      <c r="A138" s="83" t="s">
        <v>334</v>
      </c>
      <c r="B138" s="19" t="s">
        <v>184</v>
      </c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77">
        <v>148.1</v>
      </c>
      <c r="BO138" s="77">
        <v>-0.7</v>
      </c>
      <c r="BP138" s="77">
        <v>90.1</v>
      </c>
      <c r="BQ138" s="77">
        <v>19.5</v>
      </c>
      <c r="BR138" s="77">
        <v>498.1</v>
      </c>
      <c r="BS138" s="77">
        <v>253.5</v>
      </c>
      <c r="BT138" s="77">
        <v>-141.5</v>
      </c>
      <c r="BU138" s="77">
        <v>357</v>
      </c>
      <c r="BV138" s="77">
        <v>280.5</v>
      </c>
      <c r="BW138" s="77">
        <v>260.5</v>
      </c>
      <c r="BX138" s="77">
        <v>301.7</v>
      </c>
      <c r="BY138" s="77">
        <v>311.39999999999998</v>
      </c>
      <c r="BZ138" s="77">
        <v>445.7</v>
      </c>
      <c r="CA138" s="77">
        <v>185.70000000000002</v>
      </c>
      <c r="CB138" s="77">
        <v>368.70000000000005</v>
      </c>
      <c r="CC138" s="77">
        <v>-258.59999999999997</v>
      </c>
      <c r="CD138" s="77">
        <v>676.2</v>
      </c>
      <c r="CE138" s="77">
        <v>279.20000000000005</v>
      </c>
      <c r="CF138" s="77">
        <v>401.2</v>
      </c>
      <c r="CG138" s="77">
        <v>79.30000000000004</v>
      </c>
      <c r="CH138" s="77">
        <v>857.1</v>
      </c>
      <c r="CI138" s="77">
        <v>811.5</v>
      </c>
      <c r="CJ138" s="77">
        <v>888.4</v>
      </c>
      <c r="CK138" s="77">
        <v>871.8</v>
      </c>
      <c r="CL138" s="77">
        <v>600.1</v>
      </c>
      <c r="CM138" s="77">
        <v>688.8</v>
      </c>
      <c r="CN138" s="77">
        <v>510.9</v>
      </c>
      <c r="CO138" s="77">
        <v>283.89999999999998</v>
      </c>
      <c r="CP138" s="77">
        <v>608.54619398</v>
      </c>
      <c r="CQ138" s="77">
        <v>620.86481211</v>
      </c>
      <c r="CR138" s="77">
        <v>564.08786404</v>
      </c>
      <c r="CS138" s="77">
        <v>331.60073281000001</v>
      </c>
      <c r="CT138" s="77">
        <v>565.30399368999997</v>
      </c>
      <c r="CU138" s="77">
        <v>478.41130799999996</v>
      </c>
      <c r="CV138" s="77">
        <v>510.97387763</v>
      </c>
      <c r="CW138" s="77">
        <v>208.42092281000004</v>
      </c>
      <c r="CX138" s="77">
        <v>646.09987678999994</v>
      </c>
      <c r="CY138" s="77">
        <v>643.01031804000002</v>
      </c>
      <c r="CZ138" s="77">
        <v>538.22754829999997</v>
      </c>
      <c r="DA138" s="77">
        <v>-290.35972142000003</v>
      </c>
      <c r="DB138" s="77">
        <v>166.09350062999999</v>
      </c>
      <c r="DC138" s="77">
        <v>981.9396467900001</v>
      </c>
      <c r="DD138" s="77">
        <v>587.90134323000007</v>
      </c>
      <c r="DE138" s="77">
        <v>-83.45603247999999</v>
      </c>
      <c r="DF138" s="77">
        <v>457.79388542999999</v>
      </c>
      <c r="DG138" s="77">
        <v>-719.94634042999996</v>
      </c>
      <c r="DH138" s="77">
        <v>-77.450258790000007</v>
      </c>
      <c r="DI138" s="77">
        <v>-360.86018331999998</v>
      </c>
      <c r="DJ138" s="77">
        <v>390.50093578000002</v>
      </c>
      <c r="DK138" s="77">
        <v>428.91264633999998</v>
      </c>
      <c r="DL138" s="77">
        <v>591.85164400999997</v>
      </c>
      <c r="DM138" s="77">
        <v>724.04500447999999</v>
      </c>
      <c r="DN138" s="77">
        <v>499.59401051999998</v>
      </c>
      <c r="DO138" s="77">
        <v>445.51054299999998</v>
      </c>
      <c r="DP138" s="77">
        <v>398.08008735999999</v>
      </c>
      <c r="DQ138" s="77">
        <v>40.230397100000005</v>
      </c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</row>
    <row r="139" spans="1:133" x14ac:dyDescent="0.25">
      <c r="A139" s="83" t="s">
        <v>335</v>
      </c>
      <c r="B139" s="116" t="s">
        <v>185</v>
      </c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77">
        <v>73</v>
      </c>
      <c r="BO139" s="77">
        <v>74.099999999999994</v>
      </c>
      <c r="BP139" s="77">
        <v>-117</v>
      </c>
      <c r="BQ139" s="77">
        <v>-99.3</v>
      </c>
      <c r="BR139" s="77">
        <v>167</v>
      </c>
      <c r="BS139" s="77">
        <v>110.8</v>
      </c>
      <c r="BT139" s="77">
        <v>61.1</v>
      </c>
      <c r="BU139" s="77">
        <v>243.1</v>
      </c>
      <c r="BV139" s="77">
        <v>571.29999999999995</v>
      </c>
      <c r="BW139" s="77">
        <v>920.3</v>
      </c>
      <c r="BX139" s="77">
        <v>623.20000000000005</v>
      </c>
      <c r="BY139" s="77">
        <v>351.9</v>
      </c>
      <c r="BZ139" s="77">
        <v>230.2</v>
      </c>
      <c r="CA139" s="77">
        <v>223.89999999999998</v>
      </c>
      <c r="CB139" s="77">
        <v>272.3</v>
      </c>
      <c r="CC139" s="77">
        <v>251.60000000000002</v>
      </c>
      <c r="CD139" s="77">
        <v>280.7</v>
      </c>
      <c r="CE139" s="77">
        <v>227.39999999999998</v>
      </c>
      <c r="CF139" s="77">
        <v>224.20000000000002</v>
      </c>
      <c r="CG139" s="77">
        <v>229</v>
      </c>
      <c r="CH139" s="77">
        <v>251.8</v>
      </c>
      <c r="CI139" s="77">
        <v>177.6</v>
      </c>
      <c r="CJ139" s="77">
        <v>212.2</v>
      </c>
      <c r="CK139" s="77">
        <v>226.8</v>
      </c>
      <c r="CL139" s="77">
        <v>776</v>
      </c>
      <c r="CM139" s="77">
        <v>693.7</v>
      </c>
      <c r="CN139" s="77">
        <v>731.2</v>
      </c>
      <c r="CO139" s="77">
        <v>756.6</v>
      </c>
      <c r="CP139" s="77">
        <v>629.50160000000005</v>
      </c>
      <c r="CQ139" s="77">
        <v>668.43359999999996</v>
      </c>
      <c r="CR139" s="77">
        <v>599.7478000000001</v>
      </c>
      <c r="CS139" s="77">
        <v>309.05869999999999</v>
      </c>
      <c r="CT139" s="77">
        <v>600.07396700000004</v>
      </c>
      <c r="CU139" s="77">
        <v>740.53860409999993</v>
      </c>
      <c r="CV139" s="77">
        <v>511.56501720999995</v>
      </c>
      <c r="CW139" s="77">
        <v>358.78308900000002</v>
      </c>
      <c r="CX139" s="77">
        <v>390.84833693000002</v>
      </c>
      <c r="CY139" s="77">
        <v>1566.3907432799999</v>
      </c>
      <c r="CZ139" s="77">
        <v>549.82675171999995</v>
      </c>
      <c r="DA139" s="77">
        <v>910.03564802999995</v>
      </c>
      <c r="DB139" s="77">
        <v>868.53189889999999</v>
      </c>
      <c r="DC139" s="77">
        <v>733.27657042999999</v>
      </c>
      <c r="DD139" s="77">
        <v>604.96733670000003</v>
      </c>
      <c r="DE139" s="77">
        <v>388.43614840000004</v>
      </c>
      <c r="DF139" s="77">
        <v>-178.26995823999999</v>
      </c>
      <c r="DG139" s="77">
        <v>-417.64024222</v>
      </c>
      <c r="DH139" s="77">
        <v>-260.19906552999998</v>
      </c>
      <c r="DI139" s="77">
        <v>-251.97414158000001</v>
      </c>
      <c r="DJ139" s="77">
        <v>-280.20860109</v>
      </c>
      <c r="DK139" s="77">
        <v>-150.0453679</v>
      </c>
      <c r="DL139" s="77">
        <v>-80.059134080000007</v>
      </c>
      <c r="DM139" s="77">
        <v>16.671289659999999</v>
      </c>
      <c r="DN139" s="77">
        <v>243.33631444999997</v>
      </c>
      <c r="DO139" s="77">
        <v>189.81709158000001</v>
      </c>
      <c r="DP139" s="77">
        <v>350.18935021000004</v>
      </c>
      <c r="DQ139" s="77">
        <v>469.16962507</v>
      </c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</row>
    <row r="140" spans="1:133" x14ac:dyDescent="0.25">
      <c r="A140" s="83" t="s">
        <v>336</v>
      </c>
      <c r="B140" s="117" t="s">
        <v>186</v>
      </c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77">
        <v>73</v>
      </c>
      <c r="BO140" s="77">
        <v>74.099999999999994</v>
      </c>
      <c r="BP140" s="77">
        <v>-117</v>
      </c>
      <c r="BQ140" s="77">
        <v>-99.3</v>
      </c>
      <c r="BR140" s="77">
        <v>167</v>
      </c>
      <c r="BS140" s="77">
        <v>110.8</v>
      </c>
      <c r="BT140" s="77">
        <v>61.1</v>
      </c>
      <c r="BU140" s="77">
        <v>243.1</v>
      </c>
      <c r="BV140" s="77">
        <v>571.29999999999995</v>
      </c>
      <c r="BW140" s="77">
        <v>920.3</v>
      </c>
      <c r="BX140" s="77">
        <v>623.20000000000005</v>
      </c>
      <c r="BY140" s="77">
        <v>351.9</v>
      </c>
      <c r="BZ140" s="77">
        <v>230.2</v>
      </c>
      <c r="CA140" s="77">
        <v>223.89999999999998</v>
      </c>
      <c r="CB140" s="77">
        <v>272.3</v>
      </c>
      <c r="CC140" s="77">
        <v>251.60000000000002</v>
      </c>
      <c r="CD140" s="77">
        <v>280.7</v>
      </c>
      <c r="CE140" s="77">
        <v>227.39999999999998</v>
      </c>
      <c r="CF140" s="77">
        <v>224.20000000000002</v>
      </c>
      <c r="CG140" s="77">
        <v>229</v>
      </c>
      <c r="CH140" s="77">
        <v>251.8</v>
      </c>
      <c r="CI140" s="77">
        <v>177.6</v>
      </c>
      <c r="CJ140" s="77">
        <v>212.2</v>
      </c>
      <c r="CK140" s="77">
        <v>226.8</v>
      </c>
      <c r="CL140" s="77">
        <v>776</v>
      </c>
      <c r="CM140" s="77">
        <v>693.7</v>
      </c>
      <c r="CN140" s="77">
        <v>731.2</v>
      </c>
      <c r="CO140" s="77">
        <v>756.6</v>
      </c>
      <c r="CP140" s="77">
        <v>629.50160000000005</v>
      </c>
      <c r="CQ140" s="77">
        <v>668.43359999999996</v>
      </c>
      <c r="CR140" s="77">
        <v>599.7478000000001</v>
      </c>
      <c r="CS140" s="77">
        <v>309.05869999999999</v>
      </c>
      <c r="CT140" s="77">
        <v>600.07396700000004</v>
      </c>
      <c r="CU140" s="77">
        <v>740.53860409999993</v>
      </c>
      <c r="CV140" s="77">
        <v>511.56501720999995</v>
      </c>
      <c r="CW140" s="77">
        <v>358.78308900000002</v>
      </c>
      <c r="CX140" s="77">
        <v>390.84833693000002</v>
      </c>
      <c r="CY140" s="77">
        <v>1566.3907432799999</v>
      </c>
      <c r="CZ140" s="77">
        <v>549.82675171999995</v>
      </c>
      <c r="DA140" s="77">
        <v>910.03564802999995</v>
      </c>
      <c r="DB140" s="77">
        <v>868.53189889999999</v>
      </c>
      <c r="DC140" s="77">
        <v>733.27657042999999</v>
      </c>
      <c r="DD140" s="77">
        <v>604.96733670000003</v>
      </c>
      <c r="DE140" s="77">
        <v>388.43614840000004</v>
      </c>
      <c r="DF140" s="77">
        <v>-178.26995823999999</v>
      </c>
      <c r="DG140" s="77">
        <v>-417.64024222</v>
      </c>
      <c r="DH140" s="77">
        <v>-260.19906552999998</v>
      </c>
      <c r="DI140" s="77">
        <v>-251.97414158000001</v>
      </c>
      <c r="DJ140" s="77">
        <v>-280.20860109</v>
      </c>
      <c r="DK140" s="77">
        <v>-150.0453679</v>
      </c>
      <c r="DL140" s="77">
        <v>-80.059134080000007</v>
      </c>
      <c r="DM140" s="77">
        <v>16.671289659999999</v>
      </c>
      <c r="DN140" s="77">
        <v>243.33631444999997</v>
      </c>
      <c r="DO140" s="77">
        <v>189.81709158000001</v>
      </c>
      <c r="DP140" s="77">
        <v>350.18935021000004</v>
      </c>
      <c r="DQ140" s="77">
        <v>469.16962507</v>
      </c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</row>
    <row r="141" spans="1:133" x14ac:dyDescent="0.25">
      <c r="A141" s="83" t="s">
        <v>337</v>
      </c>
      <c r="B141" s="19" t="s">
        <v>187</v>
      </c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77">
        <v>0</v>
      </c>
      <c r="BO141" s="77">
        <v>0</v>
      </c>
      <c r="BP141" s="77">
        <v>0</v>
      </c>
      <c r="BQ141" s="77">
        <v>0</v>
      </c>
      <c r="BR141" s="77">
        <v>0</v>
      </c>
      <c r="BS141" s="77">
        <v>0</v>
      </c>
      <c r="BT141" s="77">
        <v>0</v>
      </c>
      <c r="BU141" s="77">
        <v>0</v>
      </c>
      <c r="BV141" s="77">
        <v>0</v>
      </c>
      <c r="BW141" s="77">
        <v>0</v>
      </c>
      <c r="BX141" s="77">
        <v>0</v>
      </c>
      <c r="BY141" s="77">
        <v>0</v>
      </c>
      <c r="BZ141" s="77">
        <v>0</v>
      </c>
      <c r="CA141" s="77">
        <v>0</v>
      </c>
      <c r="CB141" s="77">
        <v>0</v>
      </c>
      <c r="CC141" s="77">
        <v>0</v>
      </c>
      <c r="CD141" s="77">
        <v>0</v>
      </c>
      <c r="CE141" s="77">
        <v>0</v>
      </c>
      <c r="CF141" s="77">
        <v>0</v>
      </c>
      <c r="CG141" s="77">
        <v>0</v>
      </c>
      <c r="CH141" s="77">
        <v>0</v>
      </c>
      <c r="CI141" s="77">
        <v>0</v>
      </c>
      <c r="CJ141" s="77">
        <v>0</v>
      </c>
      <c r="CK141" s="77">
        <v>0</v>
      </c>
      <c r="CL141" s="77">
        <v>0</v>
      </c>
      <c r="CM141" s="77">
        <v>0</v>
      </c>
      <c r="CN141" s="77">
        <v>0</v>
      </c>
      <c r="CO141" s="77">
        <v>0</v>
      </c>
      <c r="CP141" s="77">
        <v>0</v>
      </c>
      <c r="CQ141" s="77">
        <v>0</v>
      </c>
      <c r="CR141" s="77">
        <v>0</v>
      </c>
      <c r="CS141" s="77">
        <v>0</v>
      </c>
      <c r="CT141" s="77">
        <v>0</v>
      </c>
      <c r="CU141" s="77">
        <v>0</v>
      </c>
      <c r="CV141" s="77">
        <v>0</v>
      </c>
      <c r="CW141" s="77">
        <v>0</v>
      </c>
      <c r="CX141" s="77">
        <v>0</v>
      </c>
      <c r="CY141" s="77">
        <v>0</v>
      </c>
      <c r="CZ141" s="77">
        <v>0</v>
      </c>
      <c r="DA141" s="77">
        <v>0</v>
      </c>
      <c r="DB141" s="77">
        <v>0</v>
      </c>
      <c r="DC141" s="77">
        <v>0</v>
      </c>
      <c r="DD141" s="77">
        <v>0</v>
      </c>
      <c r="DE141" s="77">
        <v>0</v>
      </c>
      <c r="DF141" s="77">
        <v>0</v>
      </c>
      <c r="DG141" s="77">
        <v>0</v>
      </c>
      <c r="DH141" s="77">
        <v>0</v>
      </c>
      <c r="DI141" s="77">
        <v>0</v>
      </c>
      <c r="DJ141" s="77">
        <v>0</v>
      </c>
      <c r="DK141" s="77">
        <v>0</v>
      </c>
      <c r="DL141" s="77">
        <v>0</v>
      </c>
      <c r="DM141" s="77">
        <v>0</v>
      </c>
      <c r="DN141" s="77">
        <v>0</v>
      </c>
      <c r="DO141" s="77">
        <v>0</v>
      </c>
      <c r="DP141" s="77">
        <v>0</v>
      </c>
      <c r="DQ141" s="77">
        <v>0</v>
      </c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</row>
    <row r="142" spans="1:133" x14ac:dyDescent="0.25">
      <c r="A142" s="83" t="s">
        <v>338</v>
      </c>
      <c r="B142" s="117" t="s">
        <v>66</v>
      </c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77">
        <v>0</v>
      </c>
      <c r="BO142" s="77">
        <v>0</v>
      </c>
      <c r="BP142" s="77">
        <v>0</v>
      </c>
      <c r="BQ142" s="77">
        <v>0</v>
      </c>
      <c r="BR142" s="77">
        <v>0</v>
      </c>
      <c r="BS142" s="77">
        <v>0</v>
      </c>
      <c r="BT142" s="77">
        <v>0</v>
      </c>
      <c r="BU142" s="77">
        <v>0</v>
      </c>
      <c r="BV142" s="77">
        <v>0</v>
      </c>
      <c r="BW142" s="77">
        <v>0</v>
      </c>
      <c r="BX142" s="77">
        <v>0</v>
      </c>
      <c r="BY142" s="77">
        <v>0</v>
      </c>
      <c r="BZ142" s="77">
        <v>0</v>
      </c>
      <c r="CA142" s="77">
        <v>0</v>
      </c>
      <c r="CB142" s="77">
        <v>0</v>
      </c>
      <c r="CC142" s="77">
        <v>0</v>
      </c>
      <c r="CD142" s="77">
        <v>0</v>
      </c>
      <c r="CE142" s="77">
        <v>0</v>
      </c>
      <c r="CF142" s="77">
        <v>0</v>
      </c>
      <c r="CG142" s="77">
        <v>0</v>
      </c>
      <c r="CH142" s="77">
        <v>0</v>
      </c>
      <c r="CI142" s="77">
        <v>0</v>
      </c>
      <c r="CJ142" s="77">
        <v>0</v>
      </c>
      <c r="CK142" s="77">
        <v>0</v>
      </c>
      <c r="CL142" s="77">
        <v>0</v>
      </c>
      <c r="CM142" s="77">
        <v>0</v>
      </c>
      <c r="CN142" s="77">
        <v>0</v>
      </c>
      <c r="CO142" s="77">
        <v>0</v>
      </c>
      <c r="CP142" s="77">
        <v>0</v>
      </c>
      <c r="CQ142" s="77">
        <v>0</v>
      </c>
      <c r="CR142" s="77">
        <v>0</v>
      </c>
      <c r="CS142" s="77">
        <v>0</v>
      </c>
      <c r="CT142" s="77">
        <v>0</v>
      </c>
      <c r="CU142" s="77">
        <v>0</v>
      </c>
      <c r="CV142" s="77">
        <v>0</v>
      </c>
      <c r="CW142" s="77">
        <v>0</v>
      </c>
      <c r="CX142" s="77">
        <v>0</v>
      </c>
      <c r="CY142" s="77">
        <v>0</v>
      </c>
      <c r="CZ142" s="77">
        <v>0</v>
      </c>
      <c r="DA142" s="77">
        <v>0</v>
      </c>
      <c r="DB142" s="77">
        <v>0</v>
      </c>
      <c r="DC142" s="77">
        <v>0</v>
      </c>
      <c r="DD142" s="77">
        <v>0</v>
      </c>
      <c r="DE142" s="77">
        <v>0</v>
      </c>
      <c r="DF142" s="77">
        <v>0</v>
      </c>
      <c r="DG142" s="77">
        <v>0</v>
      </c>
      <c r="DH142" s="77">
        <v>0</v>
      </c>
      <c r="DI142" s="77">
        <v>0</v>
      </c>
      <c r="DJ142" s="77">
        <v>0</v>
      </c>
      <c r="DK142" s="77">
        <v>0</v>
      </c>
      <c r="DL142" s="77">
        <v>0</v>
      </c>
      <c r="DM142" s="77">
        <v>0</v>
      </c>
      <c r="DN142" s="77">
        <v>0</v>
      </c>
      <c r="DO142" s="77">
        <v>0</v>
      </c>
      <c r="DP142" s="77">
        <v>0</v>
      </c>
      <c r="DQ142" s="77">
        <v>0</v>
      </c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</row>
    <row r="143" spans="1:133" x14ac:dyDescent="0.25">
      <c r="A143" s="83" t="s">
        <v>339</v>
      </c>
      <c r="B143" s="114" t="s">
        <v>189</v>
      </c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77">
        <v>-179.9</v>
      </c>
      <c r="BO143" s="77">
        <v>627.5</v>
      </c>
      <c r="BP143" s="77">
        <v>-4.7</v>
      </c>
      <c r="BQ143" s="77">
        <v>-850.8</v>
      </c>
      <c r="BR143" s="77">
        <v>792.3</v>
      </c>
      <c r="BS143" s="77">
        <v>-188.3</v>
      </c>
      <c r="BT143" s="77">
        <v>-541.29999999999995</v>
      </c>
      <c r="BU143" s="77">
        <v>-752.8</v>
      </c>
      <c r="BV143" s="77">
        <v>-147.30000000000001</v>
      </c>
      <c r="BW143" s="77">
        <v>-613.20000000000005</v>
      </c>
      <c r="BX143" s="77">
        <v>-11</v>
      </c>
      <c r="BY143" s="77">
        <v>-126.7</v>
      </c>
      <c r="BZ143" s="77">
        <v>566.6</v>
      </c>
      <c r="CA143" s="77">
        <v>-639.50000000000011</v>
      </c>
      <c r="CB143" s="77">
        <v>-445.49999999999989</v>
      </c>
      <c r="CC143" s="77">
        <v>147.60000000000002</v>
      </c>
      <c r="CD143" s="77">
        <v>342.5</v>
      </c>
      <c r="CE143" s="77">
        <v>-195</v>
      </c>
      <c r="CF143" s="77">
        <v>-439.5</v>
      </c>
      <c r="CG143" s="77">
        <v>-62.500000000000007</v>
      </c>
      <c r="CH143" s="77">
        <v>357.8</v>
      </c>
      <c r="CI143" s="77">
        <v>-129.4</v>
      </c>
      <c r="CJ143" s="77">
        <v>-785.6</v>
      </c>
      <c r="CK143" s="77">
        <v>-409.3</v>
      </c>
      <c r="CL143" s="77">
        <v>40.5</v>
      </c>
      <c r="CM143" s="77">
        <v>251.1</v>
      </c>
      <c r="CN143" s="77">
        <v>-60.5</v>
      </c>
      <c r="CO143" s="77">
        <v>-553.6</v>
      </c>
      <c r="CP143" s="77">
        <v>-703.84999018000008</v>
      </c>
      <c r="CQ143" s="77">
        <v>-78.495886959999979</v>
      </c>
      <c r="CR143" s="77">
        <v>718.27028917000007</v>
      </c>
      <c r="CS143" s="77">
        <v>-73.928010520000015</v>
      </c>
      <c r="CT143" s="77">
        <v>-92.446680060000034</v>
      </c>
      <c r="CU143" s="77">
        <v>-288.71413188999998</v>
      </c>
      <c r="CV143" s="77">
        <v>-666.47028882000006</v>
      </c>
      <c r="CW143" s="77">
        <v>-176.24269042999998</v>
      </c>
      <c r="CX143" s="77">
        <v>727.29264007000006</v>
      </c>
      <c r="CY143" s="77">
        <v>-1319.0749430999999</v>
      </c>
      <c r="CZ143" s="77">
        <v>500.52332780999996</v>
      </c>
      <c r="DA143" s="77">
        <v>-445.97606773999985</v>
      </c>
      <c r="DB143" s="77">
        <v>511.86522172000002</v>
      </c>
      <c r="DC143" s="77">
        <v>-810.50522924999996</v>
      </c>
      <c r="DD143" s="77">
        <v>-973.8679582599998</v>
      </c>
      <c r="DE143" s="77">
        <v>-2257.8104917000001</v>
      </c>
      <c r="DF143" s="77">
        <v>2049.3998075600002</v>
      </c>
      <c r="DG143" s="77">
        <v>-1635.11397515</v>
      </c>
      <c r="DH143" s="77">
        <v>-3360.1243943099998</v>
      </c>
      <c r="DI143" s="77">
        <v>943.15709879999997</v>
      </c>
      <c r="DJ143" s="77">
        <v>-586.28610444000003</v>
      </c>
      <c r="DK143" s="77">
        <v>1484.9715632899999</v>
      </c>
      <c r="DL143" s="77">
        <v>1945.35360169</v>
      </c>
      <c r="DM143" s="77">
        <v>897.95164219000003</v>
      </c>
      <c r="DN143" s="77">
        <v>-1857.0896779899999</v>
      </c>
      <c r="DO143" s="77">
        <v>267.91657647000005</v>
      </c>
      <c r="DP143" s="77">
        <v>-65.920319180000007</v>
      </c>
      <c r="DQ143" s="77">
        <v>-2304.4181135899998</v>
      </c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</row>
    <row r="144" spans="1:133" x14ac:dyDescent="0.25">
      <c r="A144" s="83" t="s">
        <v>340</v>
      </c>
      <c r="B144" s="115" t="s">
        <v>182</v>
      </c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77">
        <v>143.1</v>
      </c>
      <c r="BO144" s="77">
        <v>627.5</v>
      </c>
      <c r="BP144" s="77">
        <v>-4.7</v>
      </c>
      <c r="BQ144" s="77">
        <v>149.19999999999999</v>
      </c>
      <c r="BR144" s="77">
        <v>734.2</v>
      </c>
      <c r="BS144" s="77">
        <v>83.5</v>
      </c>
      <c r="BT144" s="77">
        <v>439.7</v>
      </c>
      <c r="BU144" s="77">
        <v>-359.3</v>
      </c>
      <c r="BV144" s="77">
        <v>640.29999999999995</v>
      </c>
      <c r="BW144" s="77">
        <v>-163.1</v>
      </c>
      <c r="BX144" s="77">
        <v>393.6</v>
      </c>
      <c r="BY144" s="77">
        <v>-111.2</v>
      </c>
      <c r="BZ144" s="77">
        <v>71.299999999999983</v>
      </c>
      <c r="CA144" s="77">
        <v>167.4</v>
      </c>
      <c r="CB144" s="77">
        <v>-480.09999999999991</v>
      </c>
      <c r="CC144" s="77">
        <v>372.6</v>
      </c>
      <c r="CD144" s="77">
        <v>429.2</v>
      </c>
      <c r="CE144" s="77">
        <v>546.6</v>
      </c>
      <c r="CF144" s="77">
        <v>-125.1</v>
      </c>
      <c r="CG144" s="77">
        <v>-28.000000000000036</v>
      </c>
      <c r="CH144" s="77">
        <v>378.2</v>
      </c>
      <c r="CI144" s="77">
        <v>290.8</v>
      </c>
      <c r="CJ144" s="77">
        <v>311.5</v>
      </c>
      <c r="CK144" s="77">
        <v>127.7</v>
      </c>
      <c r="CL144" s="77">
        <v>826</v>
      </c>
      <c r="CM144" s="77">
        <v>665.5</v>
      </c>
      <c r="CN144" s="77">
        <v>369.3</v>
      </c>
      <c r="CO144" s="77">
        <v>-405</v>
      </c>
      <c r="CP144" s="77">
        <v>-51.88216929</v>
      </c>
      <c r="CQ144" s="77">
        <v>-152.88991991999998</v>
      </c>
      <c r="CR144" s="77">
        <v>299.00752631</v>
      </c>
      <c r="CS144" s="77">
        <v>53.08481398</v>
      </c>
      <c r="CT144" s="77">
        <v>47.356941859999999</v>
      </c>
      <c r="CU144" s="77">
        <v>343.81515440999999</v>
      </c>
      <c r="CV144" s="77">
        <v>77.286712739999956</v>
      </c>
      <c r="CW144" s="77">
        <v>-299.74993885999999</v>
      </c>
      <c r="CX144" s="77">
        <v>250.18391312000006</v>
      </c>
      <c r="CY144" s="77">
        <v>312.56800289999995</v>
      </c>
      <c r="CZ144" s="77">
        <v>437.06435848999996</v>
      </c>
      <c r="DA144" s="77">
        <v>185.50257003999999</v>
      </c>
      <c r="DB144" s="77">
        <v>577.22952649000001</v>
      </c>
      <c r="DC144" s="77">
        <v>-486.66798190999992</v>
      </c>
      <c r="DD144" s="77">
        <v>1032.8119605900001</v>
      </c>
      <c r="DE144" s="77">
        <v>-1669.5023518300002</v>
      </c>
      <c r="DF144" s="77">
        <v>685.72755600999994</v>
      </c>
      <c r="DG144" s="77">
        <v>318.06002855999998</v>
      </c>
      <c r="DH144" s="77">
        <v>-445.14121504000002</v>
      </c>
      <c r="DI144" s="77">
        <v>1162.2105951399999</v>
      </c>
      <c r="DJ144" s="77">
        <v>1263.1572931400001</v>
      </c>
      <c r="DK144" s="77">
        <v>1661.6748193200001</v>
      </c>
      <c r="DL144" s="77">
        <v>2226.7967716100002</v>
      </c>
      <c r="DM144" s="77">
        <v>917.32207245999996</v>
      </c>
      <c r="DN144" s="77">
        <v>814.65076904</v>
      </c>
      <c r="DO144" s="77">
        <v>542.38958121000007</v>
      </c>
      <c r="DP144" s="77">
        <v>-175.79744923000001</v>
      </c>
      <c r="DQ144" s="77">
        <v>-1698.76104891</v>
      </c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</row>
    <row r="145" spans="1:133" x14ac:dyDescent="0.25">
      <c r="A145" s="83" t="s">
        <v>341</v>
      </c>
      <c r="B145" s="116" t="s">
        <v>63</v>
      </c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77">
        <v>3.1</v>
      </c>
      <c r="BO145" s="77">
        <v>10.1</v>
      </c>
      <c r="BP145" s="77">
        <v>13.7</v>
      </c>
      <c r="BQ145" s="77">
        <v>13.2</v>
      </c>
      <c r="BR145" s="77">
        <v>16.399999999999999</v>
      </c>
      <c r="BS145" s="77">
        <v>15.7</v>
      </c>
      <c r="BT145" s="77">
        <v>16.399999999999999</v>
      </c>
      <c r="BU145" s="77">
        <v>18</v>
      </c>
      <c r="BV145" s="77">
        <v>15.9</v>
      </c>
      <c r="BW145" s="77">
        <v>12.4</v>
      </c>
      <c r="BX145" s="77">
        <v>14.8</v>
      </c>
      <c r="BY145" s="77">
        <v>10.7</v>
      </c>
      <c r="BZ145" s="77">
        <v>24.1</v>
      </c>
      <c r="CA145" s="77">
        <v>16.8</v>
      </c>
      <c r="CB145" s="77">
        <v>17.8</v>
      </c>
      <c r="CC145" s="77">
        <v>86.5</v>
      </c>
      <c r="CD145" s="77">
        <v>-7.2999999999999989</v>
      </c>
      <c r="CE145" s="77">
        <v>67.199999999999989</v>
      </c>
      <c r="CF145" s="77">
        <v>48</v>
      </c>
      <c r="CG145" s="77">
        <v>57.9</v>
      </c>
      <c r="CH145" s="77">
        <v>31.4</v>
      </c>
      <c r="CI145" s="77">
        <v>171</v>
      </c>
      <c r="CJ145" s="77">
        <v>-8.8000000000000007</v>
      </c>
      <c r="CK145" s="77">
        <v>-77.2</v>
      </c>
      <c r="CL145" s="77">
        <v>111.5</v>
      </c>
      <c r="CM145" s="77">
        <v>6.1</v>
      </c>
      <c r="CN145" s="77">
        <v>6.8</v>
      </c>
      <c r="CO145" s="77">
        <v>137.80000000000001</v>
      </c>
      <c r="CP145" s="77">
        <v>145.11766276</v>
      </c>
      <c r="CQ145" s="77">
        <v>3.1715768</v>
      </c>
      <c r="CR145" s="77">
        <v>10.45820713</v>
      </c>
      <c r="CS145" s="77">
        <v>3.3602022600000003</v>
      </c>
      <c r="CT145" s="77">
        <v>-228.35692153999997</v>
      </c>
      <c r="CU145" s="77">
        <v>31.068467339999998</v>
      </c>
      <c r="CV145" s="77">
        <v>-85.954328110000006</v>
      </c>
      <c r="CW145" s="77">
        <v>164.01356364999998</v>
      </c>
      <c r="CX145" s="77">
        <v>65.506052430000011</v>
      </c>
      <c r="CY145" s="77">
        <v>-104.24727605999999</v>
      </c>
      <c r="CZ145" s="77">
        <v>52.518534419999995</v>
      </c>
      <c r="DA145" s="77">
        <v>-17.78928994</v>
      </c>
      <c r="DB145" s="77">
        <v>5.1692085999999975</v>
      </c>
      <c r="DC145" s="77">
        <v>-109.12250743999999</v>
      </c>
      <c r="DD145" s="77">
        <v>107.08270830000001</v>
      </c>
      <c r="DE145" s="77">
        <v>-20.653296749999999</v>
      </c>
      <c r="DF145" s="77">
        <v>68.634607279999997</v>
      </c>
      <c r="DG145" s="77">
        <v>-105.13235862000001</v>
      </c>
      <c r="DH145" s="77">
        <v>102.55781020000001</v>
      </c>
      <c r="DI145" s="77">
        <v>109.97453136</v>
      </c>
      <c r="DJ145" s="77">
        <v>175.04513352000001</v>
      </c>
      <c r="DK145" s="77">
        <v>97.683064169999994</v>
      </c>
      <c r="DL145" s="77">
        <v>56.243763229999999</v>
      </c>
      <c r="DM145" s="77">
        <v>624.00373320000006</v>
      </c>
      <c r="DN145" s="77">
        <v>-409.24207444000001</v>
      </c>
      <c r="DO145" s="77">
        <v>393.12729018000005</v>
      </c>
      <c r="DP145" s="77">
        <v>-81.218480400000004</v>
      </c>
      <c r="DQ145" s="77">
        <v>-268.32627243000002</v>
      </c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</row>
    <row r="146" spans="1:133" x14ac:dyDescent="0.25">
      <c r="A146" s="83" t="s">
        <v>342</v>
      </c>
      <c r="B146" s="117" t="s">
        <v>69</v>
      </c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77">
        <v>0</v>
      </c>
      <c r="BO146" s="77">
        <v>0</v>
      </c>
      <c r="BP146" s="77">
        <v>0</v>
      </c>
      <c r="BQ146" s="77">
        <v>0</v>
      </c>
      <c r="BR146" s="77">
        <v>0</v>
      </c>
      <c r="BS146" s="77">
        <v>0</v>
      </c>
      <c r="BT146" s="77">
        <v>0</v>
      </c>
      <c r="BU146" s="77">
        <v>0</v>
      </c>
      <c r="BV146" s="77">
        <v>0</v>
      </c>
      <c r="BW146" s="77">
        <v>0</v>
      </c>
      <c r="BX146" s="77">
        <v>0</v>
      </c>
      <c r="BY146" s="77">
        <v>0</v>
      </c>
      <c r="BZ146" s="77">
        <v>0</v>
      </c>
      <c r="CA146" s="77">
        <v>0</v>
      </c>
      <c r="CB146" s="77">
        <v>0</v>
      </c>
      <c r="CC146" s="77">
        <v>0</v>
      </c>
      <c r="CD146" s="77">
        <v>0</v>
      </c>
      <c r="CE146" s="77">
        <v>0</v>
      </c>
      <c r="CF146" s="77">
        <v>0</v>
      </c>
      <c r="CG146" s="77">
        <v>0</v>
      </c>
      <c r="CH146" s="77">
        <v>0</v>
      </c>
      <c r="CI146" s="77">
        <v>0</v>
      </c>
      <c r="CJ146" s="77">
        <v>0</v>
      </c>
      <c r="CK146" s="77">
        <v>0</v>
      </c>
      <c r="CL146" s="77">
        <v>0</v>
      </c>
      <c r="CM146" s="77">
        <v>0</v>
      </c>
      <c r="CN146" s="77">
        <v>0</v>
      </c>
      <c r="CO146" s="77">
        <v>0</v>
      </c>
      <c r="CP146" s="77">
        <v>0</v>
      </c>
      <c r="CQ146" s="77">
        <v>0</v>
      </c>
      <c r="CR146" s="77">
        <v>0</v>
      </c>
      <c r="CS146" s="77">
        <v>0</v>
      </c>
      <c r="CT146" s="77">
        <v>0</v>
      </c>
      <c r="CU146" s="77">
        <v>0</v>
      </c>
      <c r="CV146" s="77">
        <v>0</v>
      </c>
      <c r="CW146" s="77">
        <v>0</v>
      </c>
      <c r="CX146" s="77">
        <v>0</v>
      </c>
      <c r="CY146" s="77">
        <v>0</v>
      </c>
      <c r="CZ146" s="77">
        <v>0</v>
      </c>
      <c r="DA146" s="77">
        <v>0</v>
      </c>
      <c r="DB146" s="77">
        <v>0</v>
      </c>
      <c r="DC146" s="77">
        <v>0</v>
      </c>
      <c r="DD146" s="77">
        <v>0</v>
      </c>
      <c r="DE146" s="77">
        <v>0</v>
      </c>
      <c r="DF146" s="77">
        <v>0</v>
      </c>
      <c r="DG146" s="77">
        <v>0</v>
      </c>
      <c r="DH146" s="77">
        <v>0</v>
      </c>
      <c r="DI146" s="77">
        <v>0</v>
      </c>
      <c r="DJ146" s="77">
        <v>0</v>
      </c>
      <c r="DK146" s="77">
        <v>0</v>
      </c>
      <c r="DL146" s="77">
        <v>0</v>
      </c>
      <c r="DM146" s="77">
        <v>0</v>
      </c>
      <c r="DN146" s="77">
        <v>0</v>
      </c>
      <c r="DO146" s="77">
        <v>0</v>
      </c>
      <c r="DP146" s="77">
        <v>0</v>
      </c>
      <c r="DQ146" s="77">
        <v>0</v>
      </c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</row>
    <row r="147" spans="1:133" x14ac:dyDescent="0.25">
      <c r="A147" s="83" t="s">
        <v>343</v>
      </c>
      <c r="B147" s="117" t="s">
        <v>70</v>
      </c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77">
        <v>0</v>
      </c>
      <c r="BO147" s="77">
        <v>0</v>
      </c>
      <c r="BP147" s="77">
        <v>0</v>
      </c>
      <c r="BQ147" s="77">
        <v>0</v>
      </c>
      <c r="BR147" s="77">
        <v>0</v>
      </c>
      <c r="BS147" s="77">
        <v>0</v>
      </c>
      <c r="BT147" s="77">
        <v>0</v>
      </c>
      <c r="BU147" s="77">
        <v>0</v>
      </c>
      <c r="BV147" s="77">
        <v>0</v>
      </c>
      <c r="BW147" s="77">
        <v>0</v>
      </c>
      <c r="BX147" s="77">
        <v>0</v>
      </c>
      <c r="BY147" s="77">
        <v>0</v>
      </c>
      <c r="BZ147" s="77">
        <v>0</v>
      </c>
      <c r="CA147" s="77">
        <v>0</v>
      </c>
      <c r="CB147" s="77">
        <v>0</v>
      </c>
      <c r="CC147" s="77">
        <v>0</v>
      </c>
      <c r="CD147" s="77">
        <v>0</v>
      </c>
      <c r="CE147" s="77">
        <v>0</v>
      </c>
      <c r="CF147" s="77">
        <v>0</v>
      </c>
      <c r="CG147" s="77">
        <v>0</v>
      </c>
      <c r="CH147" s="77">
        <v>0</v>
      </c>
      <c r="CI147" s="77">
        <v>0</v>
      </c>
      <c r="CJ147" s="77">
        <v>0</v>
      </c>
      <c r="CK147" s="77">
        <v>0</v>
      </c>
      <c r="CL147" s="77">
        <v>0</v>
      </c>
      <c r="CM147" s="77">
        <v>0</v>
      </c>
      <c r="CN147" s="77">
        <v>0</v>
      </c>
      <c r="CO147" s="77">
        <v>0</v>
      </c>
      <c r="CP147" s="77">
        <v>0</v>
      </c>
      <c r="CQ147" s="77">
        <v>0</v>
      </c>
      <c r="CR147" s="77">
        <v>0</v>
      </c>
      <c r="CS147" s="77">
        <v>0</v>
      </c>
      <c r="CT147" s="77">
        <v>0</v>
      </c>
      <c r="CU147" s="77">
        <v>0</v>
      </c>
      <c r="CV147" s="77">
        <v>0</v>
      </c>
      <c r="CW147" s="77">
        <v>0</v>
      </c>
      <c r="CX147" s="77">
        <v>0</v>
      </c>
      <c r="CY147" s="77">
        <v>0</v>
      </c>
      <c r="CZ147" s="77">
        <v>0</v>
      </c>
      <c r="DA147" s="77">
        <v>0</v>
      </c>
      <c r="DB147" s="77">
        <v>0</v>
      </c>
      <c r="DC147" s="77">
        <v>0</v>
      </c>
      <c r="DD147" s="77">
        <v>0</v>
      </c>
      <c r="DE147" s="77">
        <v>0</v>
      </c>
      <c r="DF147" s="77">
        <v>0</v>
      </c>
      <c r="DG147" s="77">
        <v>0</v>
      </c>
      <c r="DH147" s="77">
        <v>0</v>
      </c>
      <c r="DI147" s="77">
        <v>0</v>
      </c>
      <c r="DJ147" s="77">
        <v>0</v>
      </c>
      <c r="DK147" s="77">
        <v>0</v>
      </c>
      <c r="DL147" s="77">
        <v>0</v>
      </c>
      <c r="DM147" s="77">
        <v>0</v>
      </c>
      <c r="DN147" s="77">
        <v>0</v>
      </c>
      <c r="DO147" s="77">
        <v>0</v>
      </c>
      <c r="DP147" s="77">
        <v>0</v>
      </c>
      <c r="DQ147" s="77">
        <v>0</v>
      </c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</row>
    <row r="148" spans="1:133" x14ac:dyDescent="0.25">
      <c r="A148" s="83" t="s">
        <v>344</v>
      </c>
      <c r="B148" s="117" t="s">
        <v>71</v>
      </c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77">
        <v>0</v>
      </c>
      <c r="BO148" s="77">
        <v>0</v>
      </c>
      <c r="BP148" s="77">
        <v>0</v>
      </c>
      <c r="BQ148" s="77">
        <v>0</v>
      </c>
      <c r="BR148" s="77">
        <v>0</v>
      </c>
      <c r="BS148" s="77">
        <v>0</v>
      </c>
      <c r="BT148" s="77">
        <v>0</v>
      </c>
      <c r="BU148" s="77">
        <v>0</v>
      </c>
      <c r="BV148" s="77">
        <v>0</v>
      </c>
      <c r="BW148" s="77">
        <v>0</v>
      </c>
      <c r="BX148" s="77">
        <v>0</v>
      </c>
      <c r="BY148" s="77">
        <v>0</v>
      </c>
      <c r="BZ148" s="77">
        <v>0</v>
      </c>
      <c r="CA148" s="77">
        <v>0</v>
      </c>
      <c r="CB148" s="77">
        <v>0</v>
      </c>
      <c r="CC148" s="77">
        <v>1.9</v>
      </c>
      <c r="CD148" s="77">
        <v>0.9</v>
      </c>
      <c r="CE148" s="77">
        <v>1.6</v>
      </c>
      <c r="CF148" s="77">
        <v>-1.5</v>
      </c>
      <c r="CG148" s="77">
        <v>-0.6</v>
      </c>
      <c r="CH148" s="77">
        <v>3.2</v>
      </c>
      <c r="CI148" s="77">
        <v>1.7</v>
      </c>
      <c r="CJ148" s="77">
        <v>-0.4</v>
      </c>
      <c r="CK148" s="77">
        <v>-0.2</v>
      </c>
      <c r="CL148" s="77">
        <v>1</v>
      </c>
      <c r="CM148" s="77">
        <v>6.8</v>
      </c>
      <c r="CN148" s="77">
        <v>2.6</v>
      </c>
      <c r="CO148" s="77">
        <v>-0.7</v>
      </c>
      <c r="CP148" s="77">
        <v>136.31766275999999</v>
      </c>
      <c r="CQ148" s="77">
        <v>2.4149783999999999</v>
      </c>
      <c r="CR148" s="77">
        <v>9.7016087300000002</v>
      </c>
      <c r="CS148" s="77">
        <v>2.59760386</v>
      </c>
      <c r="CT148" s="77">
        <v>13.620162130000001</v>
      </c>
      <c r="CU148" s="77">
        <v>10.33006995</v>
      </c>
      <c r="CV148" s="77">
        <v>12.32219287</v>
      </c>
      <c r="CW148" s="77">
        <v>15.250301410000001</v>
      </c>
      <c r="CX148" s="77">
        <v>-2.45284294</v>
      </c>
      <c r="CY148" s="77">
        <v>1.39578018</v>
      </c>
      <c r="CZ148" s="77">
        <v>-61.960387650000001</v>
      </c>
      <c r="DA148" s="77">
        <v>-25.021387000000001</v>
      </c>
      <c r="DB148" s="77">
        <v>20.781630759999999</v>
      </c>
      <c r="DC148" s="77">
        <v>6.49636426</v>
      </c>
      <c r="DD148" s="77">
        <v>8.5376670000000002E-2</v>
      </c>
      <c r="DE148" s="77">
        <v>17.772726760000001</v>
      </c>
      <c r="DF148" s="77">
        <v>-46.057912309999999</v>
      </c>
      <c r="DG148" s="77">
        <v>32.51368463</v>
      </c>
      <c r="DH148" s="77">
        <v>19.554890889999999</v>
      </c>
      <c r="DI148" s="77">
        <v>35.807716280000001</v>
      </c>
      <c r="DJ148" s="77">
        <v>33.082801000000003</v>
      </c>
      <c r="DK148" s="77">
        <v>28.229220000000002</v>
      </c>
      <c r="DL148" s="77">
        <v>-1.1095139999999999</v>
      </c>
      <c r="DM148" s="77">
        <v>18.933574</v>
      </c>
      <c r="DN148" s="77">
        <v>-17.735455999999999</v>
      </c>
      <c r="DO148" s="77">
        <v>-42.714731999999998</v>
      </c>
      <c r="DP148" s="77">
        <v>-16.421081000000001</v>
      </c>
      <c r="DQ148" s="77">
        <v>66.421786999999995</v>
      </c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</row>
    <row r="149" spans="1:133" x14ac:dyDescent="0.25">
      <c r="A149" s="83" t="s">
        <v>345</v>
      </c>
      <c r="B149" s="117" t="s">
        <v>20</v>
      </c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77">
        <v>3.1</v>
      </c>
      <c r="BO149" s="77">
        <v>10.1</v>
      </c>
      <c r="BP149" s="77">
        <v>13.7</v>
      </c>
      <c r="BQ149" s="77">
        <v>13.2</v>
      </c>
      <c r="BR149" s="77">
        <v>16.399999999999999</v>
      </c>
      <c r="BS149" s="77">
        <v>15.7</v>
      </c>
      <c r="BT149" s="77">
        <v>16.399999999999999</v>
      </c>
      <c r="BU149" s="77">
        <v>18</v>
      </c>
      <c r="BV149" s="77">
        <v>15.9</v>
      </c>
      <c r="BW149" s="77">
        <v>12.4</v>
      </c>
      <c r="BX149" s="77">
        <v>14.8</v>
      </c>
      <c r="BY149" s="77">
        <v>10.7</v>
      </c>
      <c r="BZ149" s="77">
        <v>24.1</v>
      </c>
      <c r="CA149" s="77">
        <v>16.8</v>
      </c>
      <c r="CB149" s="77">
        <v>17.8</v>
      </c>
      <c r="CC149" s="77">
        <v>84.6</v>
      </c>
      <c r="CD149" s="77">
        <v>-8.1999999999999993</v>
      </c>
      <c r="CE149" s="77">
        <v>65.599999999999994</v>
      </c>
      <c r="CF149" s="77">
        <v>49.5</v>
      </c>
      <c r="CG149" s="77">
        <v>58.5</v>
      </c>
      <c r="CH149" s="77">
        <v>28.2</v>
      </c>
      <c r="CI149" s="77">
        <v>169.3</v>
      </c>
      <c r="CJ149" s="77">
        <v>-8.4</v>
      </c>
      <c r="CK149" s="77">
        <v>-77</v>
      </c>
      <c r="CL149" s="77">
        <v>110.5</v>
      </c>
      <c r="CM149" s="77">
        <v>-0.7</v>
      </c>
      <c r="CN149" s="77">
        <v>4.2</v>
      </c>
      <c r="CO149" s="77">
        <v>138.5</v>
      </c>
      <c r="CP149" s="77">
        <v>8.8000000000000007</v>
      </c>
      <c r="CQ149" s="77">
        <v>0.75659840000000012</v>
      </c>
      <c r="CR149" s="77">
        <v>0.75659840000000012</v>
      </c>
      <c r="CS149" s="77">
        <v>0.76259840000000012</v>
      </c>
      <c r="CT149" s="77">
        <v>-241.97708366999998</v>
      </c>
      <c r="CU149" s="77">
        <v>20.738397389999999</v>
      </c>
      <c r="CV149" s="77">
        <v>-98.276520980000001</v>
      </c>
      <c r="CW149" s="77">
        <v>148.76326223999999</v>
      </c>
      <c r="CX149" s="77">
        <v>67.958895370000008</v>
      </c>
      <c r="CY149" s="77">
        <v>-105.64305623999999</v>
      </c>
      <c r="CZ149" s="77">
        <v>114.47892207</v>
      </c>
      <c r="DA149" s="77">
        <v>7.2320970600000001</v>
      </c>
      <c r="DB149" s="77">
        <v>-15.612422160000001</v>
      </c>
      <c r="DC149" s="77">
        <v>-115.6188717</v>
      </c>
      <c r="DD149" s="77">
        <v>106.99733163000001</v>
      </c>
      <c r="DE149" s="77">
        <v>-38.42602351</v>
      </c>
      <c r="DF149" s="77">
        <v>114.69251959</v>
      </c>
      <c r="DG149" s="77">
        <v>-137.64604324999999</v>
      </c>
      <c r="DH149" s="77">
        <v>83.002919309999996</v>
      </c>
      <c r="DI149" s="77">
        <v>74.166815080000006</v>
      </c>
      <c r="DJ149" s="77">
        <v>141.96233251999999</v>
      </c>
      <c r="DK149" s="77">
        <v>69.453844169999996</v>
      </c>
      <c r="DL149" s="77">
        <v>57.353277230000003</v>
      </c>
      <c r="DM149" s="77">
        <v>605.07015920000003</v>
      </c>
      <c r="DN149" s="77">
        <v>-391.50661844000001</v>
      </c>
      <c r="DO149" s="77">
        <v>435.84202218000001</v>
      </c>
      <c r="DP149" s="77">
        <v>-64.797399400000003</v>
      </c>
      <c r="DQ149" s="77">
        <v>-334.74805943000001</v>
      </c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</row>
    <row r="150" spans="1:133" x14ac:dyDescent="0.25">
      <c r="A150" s="83" t="s">
        <v>346</v>
      </c>
      <c r="B150" s="119" t="s">
        <v>190</v>
      </c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77">
        <v>0</v>
      </c>
      <c r="BO150" s="77">
        <v>0</v>
      </c>
      <c r="BP150" s="77">
        <v>0</v>
      </c>
      <c r="BQ150" s="77">
        <v>0</v>
      </c>
      <c r="BR150" s="77">
        <v>0</v>
      </c>
      <c r="BS150" s="77">
        <v>0</v>
      </c>
      <c r="BT150" s="77">
        <v>0</v>
      </c>
      <c r="BU150" s="77">
        <v>0</v>
      </c>
      <c r="BV150" s="77">
        <v>0</v>
      </c>
      <c r="BW150" s="77">
        <v>0</v>
      </c>
      <c r="BX150" s="77">
        <v>0</v>
      </c>
      <c r="BY150" s="77">
        <v>0</v>
      </c>
      <c r="BZ150" s="77">
        <v>15.5</v>
      </c>
      <c r="CA150" s="77">
        <v>15.5</v>
      </c>
      <c r="CB150" s="77">
        <v>15.5</v>
      </c>
      <c r="CC150" s="77">
        <v>80.8</v>
      </c>
      <c r="CD150" s="77">
        <v>-10.9</v>
      </c>
      <c r="CE150" s="77">
        <v>62.8</v>
      </c>
      <c r="CF150" s="77">
        <v>46.6</v>
      </c>
      <c r="CG150" s="77">
        <v>55.5</v>
      </c>
      <c r="CH150" s="77">
        <v>18.100000000000001</v>
      </c>
      <c r="CI150" s="77">
        <v>169.3</v>
      </c>
      <c r="CJ150" s="77">
        <v>-8.4</v>
      </c>
      <c r="CK150" s="77">
        <v>-72.3</v>
      </c>
      <c r="CL150" s="77">
        <v>110.2</v>
      </c>
      <c r="CM150" s="77">
        <v>-1.8</v>
      </c>
      <c r="CN150" s="77">
        <v>3.1</v>
      </c>
      <c r="CO150" s="77">
        <v>137.4</v>
      </c>
      <c r="CP150" s="77">
        <v>8.8000000000000007</v>
      </c>
      <c r="CQ150" s="77">
        <v>0.2</v>
      </c>
      <c r="CR150" s="77">
        <v>0.2</v>
      </c>
      <c r="CS150" s="77">
        <v>0.2</v>
      </c>
      <c r="CT150" s="77">
        <v>-243.67848366999999</v>
      </c>
      <c r="CU150" s="77">
        <v>19.03699739</v>
      </c>
      <c r="CV150" s="77">
        <v>-105.21280398</v>
      </c>
      <c r="CW150" s="77">
        <v>146.96196223999999</v>
      </c>
      <c r="CX150" s="77">
        <v>70.950366270000004</v>
      </c>
      <c r="CY150" s="77">
        <v>-105.83094944</v>
      </c>
      <c r="CZ150" s="77">
        <v>114.26832877</v>
      </c>
      <c r="DA150" s="77">
        <v>6.9974018600000001</v>
      </c>
      <c r="DB150" s="77">
        <v>-20.093717160000001</v>
      </c>
      <c r="DC150" s="77">
        <v>-115.6190847</v>
      </c>
      <c r="DD150" s="77">
        <v>106.99733163000001</v>
      </c>
      <c r="DE150" s="77">
        <v>-38.42602351</v>
      </c>
      <c r="DF150" s="77">
        <v>60.217129589999999</v>
      </c>
      <c r="DG150" s="77">
        <v>-132.68333924999999</v>
      </c>
      <c r="DH150" s="77">
        <v>83.012241309999993</v>
      </c>
      <c r="DI150" s="77">
        <v>87.20106208</v>
      </c>
      <c r="DJ150" s="77">
        <v>140.26757552000001</v>
      </c>
      <c r="DK150" s="77">
        <v>69.453844169999996</v>
      </c>
      <c r="DL150" s="77">
        <v>57.362599230000001</v>
      </c>
      <c r="DM150" s="77">
        <v>605.07948120000003</v>
      </c>
      <c r="DN150" s="77">
        <v>-384.05579743999999</v>
      </c>
      <c r="DO150" s="77">
        <v>435.84238518000001</v>
      </c>
      <c r="DP150" s="77">
        <v>-64.797399400000003</v>
      </c>
      <c r="DQ150" s="77">
        <v>-334.73806943</v>
      </c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</row>
    <row r="151" spans="1:133" x14ac:dyDescent="0.25">
      <c r="A151" s="83" t="s">
        <v>347</v>
      </c>
      <c r="B151" s="116" t="s">
        <v>73</v>
      </c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77">
        <v>140</v>
      </c>
      <c r="BO151" s="77">
        <v>617.4</v>
      </c>
      <c r="BP151" s="77">
        <v>-18.399999999999999</v>
      </c>
      <c r="BQ151" s="77">
        <v>136</v>
      </c>
      <c r="BR151" s="77">
        <v>717.8</v>
      </c>
      <c r="BS151" s="77">
        <v>67.8</v>
      </c>
      <c r="BT151" s="77">
        <v>423.3</v>
      </c>
      <c r="BU151" s="77">
        <v>-377.3</v>
      </c>
      <c r="BV151" s="77">
        <v>624.4</v>
      </c>
      <c r="BW151" s="77">
        <v>-175.5</v>
      </c>
      <c r="BX151" s="77">
        <v>378.8</v>
      </c>
      <c r="BY151" s="77">
        <v>-121.9</v>
      </c>
      <c r="BZ151" s="77">
        <v>47.199999999999989</v>
      </c>
      <c r="CA151" s="77">
        <v>150.6</v>
      </c>
      <c r="CB151" s="77">
        <v>-497.89999999999992</v>
      </c>
      <c r="CC151" s="77">
        <v>286.10000000000002</v>
      </c>
      <c r="CD151" s="77">
        <v>436.5</v>
      </c>
      <c r="CE151" s="77">
        <v>479.40000000000003</v>
      </c>
      <c r="CF151" s="77">
        <v>-173.1</v>
      </c>
      <c r="CG151" s="77">
        <v>-85.900000000000034</v>
      </c>
      <c r="CH151" s="77">
        <v>346.8</v>
      </c>
      <c r="CI151" s="77">
        <v>119.8</v>
      </c>
      <c r="CJ151" s="77">
        <v>320.3</v>
      </c>
      <c r="CK151" s="77">
        <v>204.9</v>
      </c>
      <c r="CL151" s="77">
        <v>714.5</v>
      </c>
      <c r="CM151" s="77">
        <v>659.4</v>
      </c>
      <c r="CN151" s="77">
        <v>362.5</v>
      </c>
      <c r="CO151" s="77">
        <v>-542.79999999999995</v>
      </c>
      <c r="CP151" s="77">
        <v>-196.99983205000007</v>
      </c>
      <c r="CQ151" s="77">
        <v>-156.06149671999998</v>
      </c>
      <c r="CR151" s="77">
        <v>288.54931918</v>
      </c>
      <c r="CS151" s="77">
        <v>49.724611719999999</v>
      </c>
      <c r="CT151" s="77">
        <v>275.71386339999992</v>
      </c>
      <c r="CU151" s="77">
        <v>312.74668707000001</v>
      </c>
      <c r="CV151" s="77">
        <v>163.24104084999996</v>
      </c>
      <c r="CW151" s="77">
        <v>-463.76350250999997</v>
      </c>
      <c r="CX151" s="77">
        <v>184.67786069000005</v>
      </c>
      <c r="CY151" s="77">
        <v>416.81527895999994</v>
      </c>
      <c r="CZ151" s="77">
        <v>384.54582406999998</v>
      </c>
      <c r="DA151" s="77">
        <v>203.29185998</v>
      </c>
      <c r="DB151" s="77">
        <v>572.06031788999996</v>
      </c>
      <c r="DC151" s="77">
        <v>-377.54547446999993</v>
      </c>
      <c r="DD151" s="77">
        <v>925.72925229000009</v>
      </c>
      <c r="DE151" s="77">
        <v>-1648.8490550800002</v>
      </c>
      <c r="DF151" s="77">
        <v>617.09294872999999</v>
      </c>
      <c r="DG151" s="77">
        <v>423.19238718000003</v>
      </c>
      <c r="DH151" s="77">
        <v>-547.69902523999997</v>
      </c>
      <c r="DI151" s="77">
        <v>1052.23606378</v>
      </c>
      <c r="DJ151" s="77">
        <v>1088.1121596200001</v>
      </c>
      <c r="DK151" s="77">
        <v>1563.99175515</v>
      </c>
      <c r="DL151" s="77">
        <v>2170.5530083799999</v>
      </c>
      <c r="DM151" s="77">
        <v>293.31833926000002</v>
      </c>
      <c r="DN151" s="77">
        <v>1223.89284348</v>
      </c>
      <c r="DO151" s="77">
        <v>149.26229103000003</v>
      </c>
      <c r="DP151" s="77">
        <v>-94.578968830000008</v>
      </c>
      <c r="DQ151" s="77">
        <v>-1430.43477648</v>
      </c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</row>
    <row r="152" spans="1:133" x14ac:dyDescent="0.25">
      <c r="A152" s="83" t="s">
        <v>348</v>
      </c>
      <c r="B152" s="117" t="s">
        <v>69</v>
      </c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77">
        <v>0</v>
      </c>
      <c r="BO152" s="77">
        <v>0</v>
      </c>
      <c r="BP152" s="77">
        <v>0</v>
      </c>
      <c r="BQ152" s="77">
        <v>0</v>
      </c>
      <c r="BR152" s="77">
        <v>0</v>
      </c>
      <c r="BS152" s="77">
        <v>0</v>
      </c>
      <c r="BT152" s="77">
        <v>0</v>
      </c>
      <c r="BU152" s="77">
        <v>0</v>
      </c>
      <c r="BV152" s="77">
        <v>0</v>
      </c>
      <c r="BW152" s="77">
        <v>0</v>
      </c>
      <c r="BX152" s="77">
        <v>0</v>
      </c>
      <c r="BY152" s="77">
        <v>0</v>
      </c>
      <c r="BZ152" s="77">
        <v>0</v>
      </c>
      <c r="CA152" s="77">
        <v>0</v>
      </c>
      <c r="CB152" s="77">
        <v>0</v>
      </c>
      <c r="CC152" s="77">
        <v>0</v>
      </c>
      <c r="CD152" s="77">
        <v>0</v>
      </c>
      <c r="CE152" s="77">
        <v>0</v>
      </c>
      <c r="CF152" s="77">
        <v>0</v>
      </c>
      <c r="CG152" s="77">
        <v>0</v>
      </c>
      <c r="CH152" s="77">
        <v>0</v>
      </c>
      <c r="CI152" s="77">
        <v>0</v>
      </c>
      <c r="CJ152" s="77">
        <v>0</v>
      </c>
      <c r="CK152" s="77">
        <v>0</v>
      </c>
      <c r="CL152" s="77">
        <v>0</v>
      </c>
      <c r="CM152" s="77">
        <v>0</v>
      </c>
      <c r="CN152" s="77">
        <v>0</v>
      </c>
      <c r="CO152" s="77">
        <v>0</v>
      </c>
      <c r="CP152" s="77">
        <v>0</v>
      </c>
      <c r="CQ152" s="77">
        <v>0</v>
      </c>
      <c r="CR152" s="77">
        <v>0</v>
      </c>
      <c r="CS152" s="77">
        <v>0</v>
      </c>
      <c r="CT152" s="77">
        <v>0</v>
      </c>
      <c r="CU152" s="77">
        <v>0</v>
      </c>
      <c r="CV152" s="77">
        <v>0</v>
      </c>
      <c r="CW152" s="77">
        <v>0</v>
      </c>
      <c r="CX152" s="77">
        <v>0</v>
      </c>
      <c r="CY152" s="77">
        <v>0</v>
      </c>
      <c r="CZ152" s="77">
        <v>0</v>
      </c>
      <c r="DA152" s="77">
        <v>0</v>
      </c>
      <c r="DB152" s="77">
        <v>0</v>
      </c>
      <c r="DC152" s="77">
        <v>0</v>
      </c>
      <c r="DD152" s="77">
        <v>0</v>
      </c>
      <c r="DE152" s="77">
        <v>0</v>
      </c>
      <c r="DF152" s="77">
        <v>0</v>
      </c>
      <c r="DG152" s="77">
        <v>0</v>
      </c>
      <c r="DH152" s="77">
        <v>0</v>
      </c>
      <c r="DI152" s="77">
        <v>0</v>
      </c>
      <c r="DJ152" s="77">
        <v>0</v>
      </c>
      <c r="DK152" s="77">
        <v>0</v>
      </c>
      <c r="DL152" s="77">
        <v>0</v>
      </c>
      <c r="DM152" s="77">
        <v>0</v>
      </c>
      <c r="DN152" s="77">
        <v>0</v>
      </c>
      <c r="DO152" s="77">
        <v>0</v>
      </c>
      <c r="DP152" s="77">
        <v>0</v>
      </c>
      <c r="DQ152" s="77">
        <v>0</v>
      </c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</row>
    <row r="153" spans="1:133" x14ac:dyDescent="0.25">
      <c r="A153" s="83" t="s">
        <v>349</v>
      </c>
      <c r="B153" s="117" t="s">
        <v>70</v>
      </c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77">
        <v>328.9</v>
      </c>
      <c r="BO153" s="77">
        <v>683.2</v>
      </c>
      <c r="BP153" s="77">
        <v>-15.3</v>
      </c>
      <c r="BQ153" s="77">
        <v>32.299999999999997</v>
      </c>
      <c r="BR153" s="77">
        <v>505.3</v>
      </c>
      <c r="BS153" s="77">
        <v>-105.8</v>
      </c>
      <c r="BT153" s="77">
        <v>416.4</v>
      </c>
      <c r="BU153" s="77">
        <v>-362</v>
      </c>
      <c r="BV153" s="77">
        <v>586.5</v>
      </c>
      <c r="BW153" s="77">
        <v>-228.7</v>
      </c>
      <c r="BX153" s="77">
        <v>122.9</v>
      </c>
      <c r="BY153" s="77">
        <v>-72.2</v>
      </c>
      <c r="BZ153" s="77">
        <v>139</v>
      </c>
      <c r="CA153" s="77">
        <v>165.7</v>
      </c>
      <c r="CB153" s="77">
        <v>-482.99999999999994</v>
      </c>
      <c r="CC153" s="77">
        <v>23.100000000000016</v>
      </c>
      <c r="CD153" s="77">
        <v>417.1</v>
      </c>
      <c r="CE153" s="77">
        <v>308.10000000000002</v>
      </c>
      <c r="CF153" s="77">
        <v>-188</v>
      </c>
      <c r="CG153" s="77">
        <v>-210.20000000000002</v>
      </c>
      <c r="CH153" s="77">
        <v>292.2</v>
      </c>
      <c r="CI153" s="77">
        <v>69.099999999999994</v>
      </c>
      <c r="CJ153" s="77">
        <v>-2.4</v>
      </c>
      <c r="CK153" s="77">
        <v>-11.7</v>
      </c>
      <c r="CL153" s="77">
        <v>460.2</v>
      </c>
      <c r="CM153" s="77">
        <v>421.6</v>
      </c>
      <c r="CN153" s="77">
        <v>-49.3</v>
      </c>
      <c r="CO153" s="77">
        <v>-158</v>
      </c>
      <c r="CP153" s="77">
        <v>228.78792681999997</v>
      </c>
      <c r="CQ153" s="77">
        <v>-492.28778621000004</v>
      </c>
      <c r="CR153" s="77">
        <v>-58.208740980000002</v>
      </c>
      <c r="CS153" s="77">
        <v>-0.55386831000000003</v>
      </c>
      <c r="CT153" s="77">
        <v>262.07612116999996</v>
      </c>
      <c r="CU153" s="77">
        <v>144.57269735</v>
      </c>
      <c r="CV153" s="77">
        <v>247.63736491999998</v>
      </c>
      <c r="CW153" s="77">
        <v>-76.270027009999993</v>
      </c>
      <c r="CX153" s="77">
        <v>-235.61822260999998</v>
      </c>
      <c r="CY153" s="77">
        <v>134.97777989999997</v>
      </c>
      <c r="CZ153" s="77">
        <v>36.522358119999993</v>
      </c>
      <c r="DA153" s="77">
        <v>240.38840185999999</v>
      </c>
      <c r="DB153" s="77">
        <v>141.16677079999999</v>
      </c>
      <c r="DC153" s="77">
        <v>-304.23255408999995</v>
      </c>
      <c r="DD153" s="77">
        <v>209.61876745000001</v>
      </c>
      <c r="DE153" s="77">
        <v>-132.56730431</v>
      </c>
      <c r="DF153" s="77">
        <v>-428.75195566999997</v>
      </c>
      <c r="DG153" s="77">
        <v>1213.0903214</v>
      </c>
      <c r="DH153" s="77">
        <v>127.97047811</v>
      </c>
      <c r="DI153" s="77">
        <v>554.43736735000005</v>
      </c>
      <c r="DJ153" s="77">
        <v>143.92629527</v>
      </c>
      <c r="DK153" s="77">
        <v>797.67578804000004</v>
      </c>
      <c r="DL153" s="77">
        <v>1399.6753883199999</v>
      </c>
      <c r="DM153" s="77">
        <v>600.65371742000002</v>
      </c>
      <c r="DN153" s="77">
        <v>430.45381176000001</v>
      </c>
      <c r="DO153" s="77">
        <v>18.883250799999999</v>
      </c>
      <c r="DP153" s="77">
        <v>-155.9222086</v>
      </c>
      <c r="DQ153" s="77">
        <v>-230.33186531000001</v>
      </c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</row>
    <row r="154" spans="1:133" x14ac:dyDescent="0.25">
      <c r="A154" s="83" t="s">
        <v>350</v>
      </c>
      <c r="B154" s="117" t="s">
        <v>71</v>
      </c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77">
        <v>0</v>
      </c>
      <c r="BO154" s="77">
        <v>0</v>
      </c>
      <c r="BP154" s="77">
        <v>0</v>
      </c>
      <c r="BQ154" s="77">
        <v>0</v>
      </c>
      <c r="BR154" s="77">
        <v>0</v>
      </c>
      <c r="BS154" s="77">
        <v>0</v>
      </c>
      <c r="BT154" s="77">
        <v>0</v>
      </c>
      <c r="BU154" s="77">
        <v>0</v>
      </c>
      <c r="BV154" s="77">
        <v>0</v>
      </c>
      <c r="BW154" s="77">
        <v>0</v>
      </c>
      <c r="BX154" s="77">
        <v>0</v>
      </c>
      <c r="BY154" s="77">
        <v>0</v>
      </c>
      <c r="BZ154" s="77">
        <v>0</v>
      </c>
      <c r="CA154" s="77">
        <v>0</v>
      </c>
      <c r="CB154" s="77">
        <v>0</v>
      </c>
      <c r="CC154" s="77">
        <v>29.6</v>
      </c>
      <c r="CD154" s="77">
        <v>30.5</v>
      </c>
      <c r="CE154" s="77">
        <v>50.1</v>
      </c>
      <c r="CF154" s="77">
        <v>-44.4</v>
      </c>
      <c r="CG154" s="77">
        <v>-11.3</v>
      </c>
      <c r="CH154" s="77">
        <v>49.4</v>
      </c>
      <c r="CI154" s="77">
        <v>27.4</v>
      </c>
      <c r="CJ154" s="77">
        <v>5.2</v>
      </c>
      <c r="CK154" s="77">
        <v>13.1</v>
      </c>
      <c r="CL154" s="77">
        <v>28</v>
      </c>
      <c r="CM154" s="77">
        <v>145.80000000000001</v>
      </c>
      <c r="CN154" s="77">
        <v>42.7</v>
      </c>
      <c r="CO154" s="77">
        <v>4.3</v>
      </c>
      <c r="CP154" s="77">
        <v>-150.76584776000001</v>
      </c>
      <c r="CQ154" s="77">
        <v>-46.178099400000001</v>
      </c>
      <c r="CR154" s="77">
        <v>18.750671270000002</v>
      </c>
      <c r="CS154" s="77">
        <v>-38.629208859999999</v>
      </c>
      <c r="CT154" s="77">
        <v>-18.915448130000001</v>
      </c>
      <c r="CU154" s="77">
        <v>200.48502805000001</v>
      </c>
      <c r="CV154" s="77">
        <v>-59.839562870000002</v>
      </c>
      <c r="CW154" s="77">
        <v>26.40663859</v>
      </c>
      <c r="CX154" s="77">
        <v>-29.773969059999999</v>
      </c>
      <c r="CY154" s="77">
        <v>-14.81465818</v>
      </c>
      <c r="CZ154" s="77">
        <v>49.186904419999998</v>
      </c>
      <c r="DA154" s="77">
        <v>13.236154259999999</v>
      </c>
      <c r="DB154" s="77">
        <v>12.43975447</v>
      </c>
      <c r="DC154" s="77">
        <v>36.197714499999996</v>
      </c>
      <c r="DD154" s="77">
        <v>-43.214255970000004</v>
      </c>
      <c r="DE154" s="77">
        <v>11.99617531</v>
      </c>
      <c r="DF154" s="77">
        <v>60.46874631</v>
      </c>
      <c r="DG154" s="77">
        <v>11.10890515</v>
      </c>
      <c r="DH154" s="77">
        <v>-122.37787066999999</v>
      </c>
      <c r="DI154" s="77">
        <v>-23.007029280000001</v>
      </c>
      <c r="DJ154" s="77">
        <v>-7.6423227100000002</v>
      </c>
      <c r="DK154" s="77">
        <v>-44.909151059999999</v>
      </c>
      <c r="DL154" s="77">
        <v>36.52362677</v>
      </c>
      <c r="DM154" s="77">
        <v>3.0230421199999999</v>
      </c>
      <c r="DN154" s="77">
        <v>-34.310723469999999</v>
      </c>
      <c r="DO154" s="77">
        <v>59.098262630000001</v>
      </c>
      <c r="DP154" s="77">
        <v>-22.39206532</v>
      </c>
      <c r="DQ154" s="77">
        <v>45.070938159999997</v>
      </c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</row>
    <row r="155" spans="1:133" x14ac:dyDescent="0.25">
      <c r="A155" s="83" t="s">
        <v>351</v>
      </c>
      <c r="B155" s="117" t="s">
        <v>20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77">
        <v>-188.9</v>
      </c>
      <c r="BO155" s="77">
        <v>-65.8</v>
      </c>
      <c r="BP155" s="77">
        <v>-3.1</v>
      </c>
      <c r="BQ155" s="77">
        <v>103.7</v>
      </c>
      <c r="BR155" s="77">
        <v>212.5</v>
      </c>
      <c r="BS155" s="77">
        <v>173.6</v>
      </c>
      <c r="BT155" s="77">
        <v>6.9</v>
      </c>
      <c r="BU155" s="77">
        <v>-15.3</v>
      </c>
      <c r="BV155" s="77">
        <v>37.9</v>
      </c>
      <c r="BW155" s="77">
        <v>53.2</v>
      </c>
      <c r="BX155" s="77">
        <v>255.9</v>
      </c>
      <c r="BY155" s="77">
        <v>-49.7</v>
      </c>
      <c r="BZ155" s="77">
        <v>-91.800000000000011</v>
      </c>
      <c r="CA155" s="77">
        <v>-15.100000000000005</v>
      </c>
      <c r="CB155" s="77">
        <v>-14.900000000000002</v>
      </c>
      <c r="CC155" s="77">
        <v>233.4</v>
      </c>
      <c r="CD155" s="77">
        <v>-11.1</v>
      </c>
      <c r="CE155" s="77">
        <v>121.19999999999999</v>
      </c>
      <c r="CF155" s="77">
        <v>59.300000000000004</v>
      </c>
      <c r="CG155" s="77">
        <v>135.6</v>
      </c>
      <c r="CH155" s="77">
        <v>5.2</v>
      </c>
      <c r="CI155" s="77">
        <v>23.3</v>
      </c>
      <c r="CJ155" s="77">
        <v>317.5</v>
      </c>
      <c r="CK155" s="77">
        <v>203.5</v>
      </c>
      <c r="CL155" s="77">
        <v>226.3</v>
      </c>
      <c r="CM155" s="77">
        <v>92</v>
      </c>
      <c r="CN155" s="77">
        <v>369.1</v>
      </c>
      <c r="CO155" s="77">
        <v>-389.1</v>
      </c>
      <c r="CP155" s="77">
        <v>-275.02191111000002</v>
      </c>
      <c r="CQ155" s="77">
        <v>382.40438889000001</v>
      </c>
      <c r="CR155" s="77">
        <v>328.00738889000002</v>
      </c>
      <c r="CS155" s="77">
        <v>88.907688890000003</v>
      </c>
      <c r="CT155" s="77">
        <v>32.553190360000002</v>
      </c>
      <c r="CU155" s="77">
        <v>-32.311038330000002</v>
      </c>
      <c r="CV155" s="77">
        <v>-24.556761200000008</v>
      </c>
      <c r="CW155" s="77">
        <v>-413.90011408999999</v>
      </c>
      <c r="CX155" s="77">
        <v>450.07005236000003</v>
      </c>
      <c r="CY155" s="77">
        <v>296.65215723999995</v>
      </c>
      <c r="CZ155" s="77">
        <v>298.83656152999998</v>
      </c>
      <c r="DA155" s="77">
        <v>-50.332696140000003</v>
      </c>
      <c r="DB155" s="77">
        <v>418.45379262</v>
      </c>
      <c r="DC155" s="77">
        <v>-109.51063488</v>
      </c>
      <c r="DD155" s="77">
        <v>759.32474081000009</v>
      </c>
      <c r="DE155" s="77">
        <v>-1528.2779260800003</v>
      </c>
      <c r="DF155" s="77">
        <v>985.37615808999999</v>
      </c>
      <c r="DG155" s="77">
        <v>-801.00683936999997</v>
      </c>
      <c r="DH155" s="77">
        <v>-553.29163268000002</v>
      </c>
      <c r="DI155" s="77">
        <v>520.80572571000005</v>
      </c>
      <c r="DJ155" s="77">
        <v>951.82818706</v>
      </c>
      <c r="DK155" s="77">
        <v>811.22511816999997</v>
      </c>
      <c r="DL155" s="77">
        <v>734.35399328999995</v>
      </c>
      <c r="DM155" s="77">
        <v>-310.35842028000002</v>
      </c>
      <c r="DN155" s="77">
        <v>827.74975519000009</v>
      </c>
      <c r="DO155" s="77">
        <v>71.280777600000008</v>
      </c>
      <c r="DP155" s="77">
        <v>83.735305089999997</v>
      </c>
      <c r="DQ155" s="77">
        <v>-1245.1738493299999</v>
      </c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</row>
    <row r="156" spans="1:133" x14ac:dyDescent="0.25">
      <c r="A156" s="83" t="s">
        <v>352</v>
      </c>
      <c r="B156" s="119" t="s">
        <v>190</v>
      </c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77">
        <v>0</v>
      </c>
      <c r="BO156" s="77">
        <v>0</v>
      </c>
      <c r="BP156" s="77">
        <v>0</v>
      </c>
      <c r="BQ156" s="77">
        <v>0</v>
      </c>
      <c r="BR156" s="77">
        <v>0</v>
      </c>
      <c r="BS156" s="77">
        <v>0</v>
      </c>
      <c r="BT156" s="77">
        <v>0</v>
      </c>
      <c r="BU156" s="77">
        <v>0</v>
      </c>
      <c r="BV156" s="77">
        <v>0</v>
      </c>
      <c r="BW156" s="77">
        <v>0</v>
      </c>
      <c r="BX156" s="77">
        <v>0</v>
      </c>
      <c r="BY156" s="77">
        <v>0</v>
      </c>
      <c r="BZ156" s="77">
        <v>-87.500000000000014</v>
      </c>
      <c r="CA156" s="77">
        <v>-16.500000000000004</v>
      </c>
      <c r="CB156" s="77">
        <v>-18.3</v>
      </c>
      <c r="CC156" s="77">
        <v>229.9</v>
      </c>
      <c r="CD156" s="77">
        <v>-11.7</v>
      </c>
      <c r="CE156" s="77">
        <v>120.59999999999997</v>
      </c>
      <c r="CF156" s="77">
        <v>58.000000000000007</v>
      </c>
      <c r="CG156" s="77">
        <v>131.89999999999998</v>
      </c>
      <c r="CH156" s="77">
        <v>10</v>
      </c>
      <c r="CI156" s="77">
        <v>22.6</v>
      </c>
      <c r="CJ156" s="77">
        <v>316.7</v>
      </c>
      <c r="CK156" s="77">
        <v>202.4</v>
      </c>
      <c r="CL156" s="77">
        <v>226.3</v>
      </c>
      <c r="CM156" s="77">
        <v>92</v>
      </c>
      <c r="CN156" s="77">
        <v>369.1</v>
      </c>
      <c r="CO156" s="77">
        <v>-389.1</v>
      </c>
      <c r="CP156" s="77">
        <v>-62.2</v>
      </c>
      <c r="CQ156" s="77">
        <v>2</v>
      </c>
      <c r="CR156" s="77">
        <v>2</v>
      </c>
      <c r="CS156" s="77">
        <v>2</v>
      </c>
      <c r="CT156" s="77">
        <v>65.840387359999994</v>
      </c>
      <c r="CU156" s="77">
        <v>-132.44704132999999</v>
      </c>
      <c r="CV156" s="77">
        <v>-55.418464200000003</v>
      </c>
      <c r="CW156" s="77">
        <v>26.29888292</v>
      </c>
      <c r="CX156" s="77">
        <v>49.573885449999999</v>
      </c>
      <c r="CY156" s="77">
        <v>-160.89393982999999</v>
      </c>
      <c r="CZ156" s="77">
        <v>116.04736935</v>
      </c>
      <c r="DA156" s="77">
        <v>-68.949781010000009</v>
      </c>
      <c r="DB156" s="77">
        <v>171.82681802000002</v>
      </c>
      <c r="DC156" s="77">
        <v>132.87034538</v>
      </c>
      <c r="DD156" s="77">
        <v>5.9713059900000047</v>
      </c>
      <c r="DE156" s="77">
        <v>-910.72752280999998</v>
      </c>
      <c r="DF156" s="77">
        <v>714.16845272</v>
      </c>
      <c r="DG156" s="77">
        <v>-84.560776540000006</v>
      </c>
      <c r="DH156" s="77">
        <v>126.87211227</v>
      </c>
      <c r="DI156" s="77">
        <v>66.396823240000003</v>
      </c>
      <c r="DJ156" s="77">
        <v>-45.083317749999999</v>
      </c>
      <c r="DK156" s="77">
        <v>200.19199318</v>
      </c>
      <c r="DL156" s="77">
        <v>301.13598616000002</v>
      </c>
      <c r="DM156" s="77">
        <v>105.47452125</v>
      </c>
      <c r="DN156" s="77">
        <v>217.92775152999999</v>
      </c>
      <c r="DO156" s="77">
        <v>66.587228490000001</v>
      </c>
      <c r="DP156" s="77">
        <v>-125.25710039000001</v>
      </c>
      <c r="DQ156" s="77">
        <v>399.04123406999997</v>
      </c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</row>
    <row r="157" spans="1:133" x14ac:dyDescent="0.25">
      <c r="A157" s="83" t="s">
        <v>353</v>
      </c>
      <c r="B157" s="115" t="s">
        <v>188</v>
      </c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5"/>
      <c r="BN157" s="77">
        <v>323</v>
      </c>
      <c r="BO157" s="77">
        <v>0</v>
      </c>
      <c r="BP157" s="77">
        <v>0</v>
      </c>
      <c r="BQ157" s="77">
        <v>1000</v>
      </c>
      <c r="BR157" s="77">
        <v>-58.1</v>
      </c>
      <c r="BS157" s="77">
        <v>271.8</v>
      </c>
      <c r="BT157" s="77">
        <v>981</v>
      </c>
      <c r="BU157" s="77">
        <v>393.5</v>
      </c>
      <c r="BV157" s="77">
        <v>787.6</v>
      </c>
      <c r="BW157" s="77">
        <v>450.1</v>
      </c>
      <c r="BX157" s="77">
        <v>404.6</v>
      </c>
      <c r="BY157" s="77">
        <v>15.5</v>
      </c>
      <c r="BZ157" s="77">
        <v>-495.3</v>
      </c>
      <c r="CA157" s="77">
        <v>806.90000000000009</v>
      </c>
      <c r="CB157" s="77">
        <v>-34.600000000000023</v>
      </c>
      <c r="CC157" s="77">
        <v>225</v>
      </c>
      <c r="CD157" s="77">
        <v>86.7</v>
      </c>
      <c r="CE157" s="77">
        <v>741.6</v>
      </c>
      <c r="CF157" s="77">
        <v>314.39999999999998</v>
      </c>
      <c r="CG157" s="77">
        <v>34.499999999999972</v>
      </c>
      <c r="CH157" s="77">
        <v>20.399999999999999</v>
      </c>
      <c r="CI157" s="77">
        <v>420.2</v>
      </c>
      <c r="CJ157" s="77">
        <v>1097.0999999999999</v>
      </c>
      <c r="CK157" s="77">
        <v>537</v>
      </c>
      <c r="CL157" s="77">
        <v>785.5</v>
      </c>
      <c r="CM157" s="77">
        <v>414.4</v>
      </c>
      <c r="CN157" s="77">
        <v>429.8</v>
      </c>
      <c r="CO157" s="77">
        <v>148.6</v>
      </c>
      <c r="CP157" s="77">
        <v>651.96782088999998</v>
      </c>
      <c r="CQ157" s="77">
        <v>-74.394032960000004</v>
      </c>
      <c r="CR157" s="77">
        <v>-419.26276286000001</v>
      </c>
      <c r="CS157" s="77">
        <v>127.01282450000001</v>
      </c>
      <c r="CT157" s="77">
        <v>139.80362191999998</v>
      </c>
      <c r="CU157" s="77">
        <v>632.52928629999997</v>
      </c>
      <c r="CV157" s="77">
        <v>743.75700156000005</v>
      </c>
      <c r="CW157" s="77">
        <v>-123.50724843</v>
      </c>
      <c r="CX157" s="77">
        <v>-477.10872695</v>
      </c>
      <c r="CY157" s="77">
        <v>1631.6429459999999</v>
      </c>
      <c r="CZ157" s="77">
        <v>-63.458969319999994</v>
      </c>
      <c r="DA157" s="77">
        <v>631.47863777999987</v>
      </c>
      <c r="DB157" s="77">
        <v>65.364304770000004</v>
      </c>
      <c r="DC157" s="77">
        <v>323.83724733999998</v>
      </c>
      <c r="DD157" s="77">
        <v>2006.6799188499999</v>
      </c>
      <c r="DE157" s="77">
        <v>588.30813986999999</v>
      </c>
      <c r="DF157" s="77">
        <v>-1363.6722515500001</v>
      </c>
      <c r="DG157" s="77">
        <v>1953.1740037100001</v>
      </c>
      <c r="DH157" s="77">
        <v>2914.9831792700002</v>
      </c>
      <c r="DI157" s="77">
        <v>219.05349634000001</v>
      </c>
      <c r="DJ157" s="77">
        <v>1849.44339758</v>
      </c>
      <c r="DK157" s="77">
        <v>176.70325603000001</v>
      </c>
      <c r="DL157" s="77">
        <v>281.44316992</v>
      </c>
      <c r="DM157" s="77">
        <v>19.37043027</v>
      </c>
      <c r="DN157" s="77">
        <v>2671.7404470299998</v>
      </c>
      <c r="DO157" s="77">
        <v>274.47300474000002</v>
      </c>
      <c r="DP157" s="77">
        <v>-109.87713004999995</v>
      </c>
      <c r="DQ157" s="77">
        <v>605.65706468000008</v>
      </c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</row>
    <row r="158" spans="1:133" x14ac:dyDescent="0.25">
      <c r="A158" s="83" t="s">
        <v>354</v>
      </c>
      <c r="B158" s="116" t="s">
        <v>63</v>
      </c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77">
        <v>0</v>
      </c>
      <c r="BO158" s="77">
        <v>0</v>
      </c>
      <c r="BP158" s="77">
        <v>0</v>
      </c>
      <c r="BQ158" s="77">
        <v>0</v>
      </c>
      <c r="BR158" s="77">
        <v>0</v>
      </c>
      <c r="BS158" s="77">
        <v>0</v>
      </c>
      <c r="BT158" s="77">
        <v>0</v>
      </c>
      <c r="BU158" s="77">
        <v>0</v>
      </c>
      <c r="BV158" s="77">
        <v>0</v>
      </c>
      <c r="BW158" s="77">
        <v>0</v>
      </c>
      <c r="BX158" s="77">
        <v>0</v>
      </c>
      <c r="BY158" s="77">
        <v>0</v>
      </c>
      <c r="BZ158" s="77">
        <v>0</v>
      </c>
      <c r="CA158" s="77">
        <v>0</v>
      </c>
      <c r="CB158" s="77">
        <v>0</v>
      </c>
      <c r="CC158" s="77">
        <v>0</v>
      </c>
      <c r="CD158" s="77">
        <v>0</v>
      </c>
      <c r="CE158" s="77">
        <v>0</v>
      </c>
      <c r="CF158" s="77">
        <v>0</v>
      </c>
      <c r="CG158" s="77">
        <v>0</v>
      </c>
      <c r="CH158" s="77">
        <v>0</v>
      </c>
      <c r="CI158" s="77">
        <v>0</v>
      </c>
      <c r="CJ158" s="77">
        <v>0</v>
      </c>
      <c r="CK158" s="77">
        <v>0</v>
      </c>
      <c r="CL158" s="77">
        <v>0</v>
      </c>
      <c r="CM158" s="77">
        <v>0</v>
      </c>
      <c r="CN158" s="77">
        <v>0</v>
      </c>
      <c r="CO158" s="77">
        <v>0</v>
      </c>
      <c r="CP158" s="77">
        <v>0</v>
      </c>
      <c r="CQ158" s="77">
        <v>0</v>
      </c>
      <c r="CR158" s="77">
        <v>0</v>
      </c>
      <c r="CS158" s="77">
        <v>0</v>
      </c>
      <c r="CT158" s="77">
        <v>0</v>
      </c>
      <c r="CU158" s="77">
        <v>0</v>
      </c>
      <c r="CV158" s="77">
        <v>0</v>
      </c>
      <c r="CW158" s="77">
        <v>0</v>
      </c>
      <c r="CX158" s="77">
        <v>0</v>
      </c>
      <c r="CY158" s="77">
        <v>0</v>
      </c>
      <c r="CZ158" s="77">
        <v>0</v>
      </c>
      <c r="DA158" s="77">
        <v>0</v>
      </c>
      <c r="DB158" s="77">
        <v>0</v>
      </c>
      <c r="DC158" s="77">
        <v>0</v>
      </c>
      <c r="DD158" s="77">
        <v>0</v>
      </c>
      <c r="DE158" s="77">
        <v>0</v>
      </c>
      <c r="DF158" s="77">
        <v>0</v>
      </c>
      <c r="DG158" s="77">
        <v>0</v>
      </c>
      <c r="DH158" s="77">
        <v>0</v>
      </c>
      <c r="DI158" s="77">
        <v>0</v>
      </c>
      <c r="DJ158" s="77">
        <v>0</v>
      </c>
      <c r="DK158" s="77">
        <v>0</v>
      </c>
      <c r="DL158" s="77">
        <v>0</v>
      </c>
      <c r="DM158" s="77">
        <v>0</v>
      </c>
      <c r="DN158" s="77">
        <v>0</v>
      </c>
      <c r="DO158" s="77">
        <v>0</v>
      </c>
      <c r="DP158" s="77">
        <v>0</v>
      </c>
      <c r="DQ158" s="77">
        <v>0</v>
      </c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</row>
    <row r="159" spans="1:133" x14ac:dyDescent="0.25">
      <c r="A159" s="83" t="s">
        <v>355</v>
      </c>
      <c r="B159" s="117" t="s">
        <v>69</v>
      </c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77">
        <v>0</v>
      </c>
      <c r="BO159" s="77">
        <v>0</v>
      </c>
      <c r="BP159" s="77">
        <v>0</v>
      </c>
      <c r="BQ159" s="77">
        <v>0</v>
      </c>
      <c r="BR159" s="77">
        <v>0</v>
      </c>
      <c r="BS159" s="77">
        <v>0</v>
      </c>
      <c r="BT159" s="77">
        <v>0</v>
      </c>
      <c r="BU159" s="77">
        <v>0</v>
      </c>
      <c r="BV159" s="77">
        <v>0</v>
      </c>
      <c r="BW159" s="77">
        <v>0</v>
      </c>
      <c r="BX159" s="77">
        <v>0</v>
      </c>
      <c r="BY159" s="77">
        <v>0</v>
      </c>
      <c r="BZ159" s="77">
        <v>0</v>
      </c>
      <c r="CA159" s="77">
        <v>0</v>
      </c>
      <c r="CB159" s="77">
        <v>0</v>
      </c>
      <c r="CC159" s="77">
        <v>0</v>
      </c>
      <c r="CD159" s="77">
        <v>0</v>
      </c>
      <c r="CE159" s="77">
        <v>0</v>
      </c>
      <c r="CF159" s="77">
        <v>0</v>
      </c>
      <c r="CG159" s="77">
        <v>0</v>
      </c>
      <c r="CH159" s="77">
        <v>0</v>
      </c>
      <c r="CI159" s="77">
        <v>0</v>
      </c>
      <c r="CJ159" s="77">
        <v>0</v>
      </c>
      <c r="CK159" s="77">
        <v>0</v>
      </c>
      <c r="CL159" s="77">
        <v>0</v>
      </c>
      <c r="CM159" s="77">
        <v>0</v>
      </c>
      <c r="CN159" s="77">
        <v>0</v>
      </c>
      <c r="CO159" s="77">
        <v>0</v>
      </c>
      <c r="CP159" s="77">
        <v>0</v>
      </c>
      <c r="CQ159" s="77">
        <v>0</v>
      </c>
      <c r="CR159" s="77">
        <v>0</v>
      </c>
      <c r="CS159" s="77">
        <v>0</v>
      </c>
      <c r="CT159" s="77">
        <v>0</v>
      </c>
      <c r="CU159" s="77">
        <v>0</v>
      </c>
      <c r="CV159" s="77">
        <v>0</v>
      </c>
      <c r="CW159" s="77">
        <v>0</v>
      </c>
      <c r="CX159" s="77">
        <v>0</v>
      </c>
      <c r="CY159" s="77">
        <v>0</v>
      </c>
      <c r="CZ159" s="77">
        <v>0</v>
      </c>
      <c r="DA159" s="77">
        <v>0</v>
      </c>
      <c r="DB159" s="77">
        <v>0</v>
      </c>
      <c r="DC159" s="77">
        <v>0</v>
      </c>
      <c r="DD159" s="77">
        <v>0</v>
      </c>
      <c r="DE159" s="77">
        <v>0</v>
      </c>
      <c r="DF159" s="77">
        <v>0</v>
      </c>
      <c r="DG159" s="77">
        <v>0</v>
      </c>
      <c r="DH159" s="77">
        <v>0</v>
      </c>
      <c r="DI159" s="77">
        <v>0</v>
      </c>
      <c r="DJ159" s="77">
        <v>0</v>
      </c>
      <c r="DK159" s="77">
        <v>0</v>
      </c>
      <c r="DL159" s="77">
        <v>0</v>
      </c>
      <c r="DM159" s="77">
        <v>0</v>
      </c>
      <c r="DN159" s="77">
        <v>0</v>
      </c>
      <c r="DO159" s="77">
        <v>0</v>
      </c>
      <c r="DP159" s="77">
        <v>0</v>
      </c>
      <c r="DQ159" s="77">
        <v>0</v>
      </c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</row>
    <row r="160" spans="1:133" x14ac:dyDescent="0.25">
      <c r="A160" s="83" t="s">
        <v>356</v>
      </c>
      <c r="B160" s="117" t="s">
        <v>70</v>
      </c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77">
        <v>0</v>
      </c>
      <c r="BO160" s="77">
        <v>0</v>
      </c>
      <c r="BP160" s="77">
        <v>0</v>
      </c>
      <c r="BQ160" s="77">
        <v>0</v>
      </c>
      <c r="BR160" s="77">
        <v>0</v>
      </c>
      <c r="BS160" s="77">
        <v>0</v>
      </c>
      <c r="BT160" s="77">
        <v>0</v>
      </c>
      <c r="BU160" s="77">
        <v>0</v>
      </c>
      <c r="BV160" s="77">
        <v>0</v>
      </c>
      <c r="BW160" s="77">
        <v>0</v>
      </c>
      <c r="BX160" s="77">
        <v>0</v>
      </c>
      <c r="BY160" s="77">
        <v>0</v>
      </c>
      <c r="BZ160" s="77">
        <v>0</v>
      </c>
      <c r="CA160" s="77">
        <v>0</v>
      </c>
      <c r="CB160" s="77">
        <v>0</v>
      </c>
      <c r="CC160" s="77">
        <v>0</v>
      </c>
      <c r="CD160" s="77">
        <v>0</v>
      </c>
      <c r="CE160" s="77">
        <v>0</v>
      </c>
      <c r="CF160" s="77">
        <v>0</v>
      </c>
      <c r="CG160" s="77">
        <v>0</v>
      </c>
      <c r="CH160" s="77">
        <v>0</v>
      </c>
      <c r="CI160" s="77">
        <v>0</v>
      </c>
      <c r="CJ160" s="77">
        <v>0</v>
      </c>
      <c r="CK160" s="77">
        <v>0</v>
      </c>
      <c r="CL160" s="77">
        <v>0</v>
      </c>
      <c r="CM160" s="77">
        <v>0</v>
      </c>
      <c r="CN160" s="77">
        <v>0</v>
      </c>
      <c r="CO160" s="77">
        <v>0</v>
      </c>
      <c r="CP160" s="77">
        <v>0</v>
      </c>
      <c r="CQ160" s="77">
        <v>0</v>
      </c>
      <c r="CR160" s="77">
        <v>0</v>
      </c>
      <c r="CS160" s="77">
        <v>0</v>
      </c>
      <c r="CT160" s="77">
        <v>0</v>
      </c>
      <c r="CU160" s="77">
        <v>0</v>
      </c>
      <c r="CV160" s="77">
        <v>0</v>
      </c>
      <c r="CW160" s="77">
        <v>0</v>
      </c>
      <c r="CX160" s="77">
        <v>0</v>
      </c>
      <c r="CY160" s="77">
        <v>0</v>
      </c>
      <c r="CZ160" s="77">
        <v>0</v>
      </c>
      <c r="DA160" s="77">
        <v>0</v>
      </c>
      <c r="DB160" s="77">
        <v>0</v>
      </c>
      <c r="DC160" s="77">
        <v>0</v>
      </c>
      <c r="DD160" s="77">
        <v>0</v>
      </c>
      <c r="DE160" s="77">
        <v>0</v>
      </c>
      <c r="DF160" s="77">
        <v>0</v>
      </c>
      <c r="DG160" s="77">
        <v>0</v>
      </c>
      <c r="DH160" s="77">
        <v>0</v>
      </c>
      <c r="DI160" s="77">
        <v>0</v>
      </c>
      <c r="DJ160" s="77">
        <v>0</v>
      </c>
      <c r="DK160" s="77">
        <v>0</v>
      </c>
      <c r="DL160" s="77">
        <v>0</v>
      </c>
      <c r="DM160" s="77">
        <v>0</v>
      </c>
      <c r="DN160" s="77">
        <v>0</v>
      </c>
      <c r="DO160" s="77">
        <v>0</v>
      </c>
      <c r="DP160" s="77">
        <v>0</v>
      </c>
      <c r="DQ160" s="77">
        <v>0</v>
      </c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</row>
    <row r="161" spans="1:133" x14ac:dyDescent="0.25">
      <c r="A161" s="83" t="s">
        <v>357</v>
      </c>
      <c r="B161" s="117" t="s">
        <v>71</v>
      </c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77">
        <v>0</v>
      </c>
      <c r="BO161" s="77">
        <v>0</v>
      </c>
      <c r="BP161" s="77">
        <v>0</v>
      </c>
      <c r="BQ161" s="77">
        <v>0</v>
      </c>
      <c r="BR161" s="77">
        <v>0</v>
      </c>
      <c r="BS161" s="77">
        <v>0</v>
      </c>
      <c r="BT161" s="77">
        <v>0</v>
      </c>
      <c r="BU161" s="77">
        <v>0</v>
      </c>
      <c r="BV161" s="77">
        <v>0</v>
      </c>
      <c r="BW161" s="77">
        <v>0</v>
      </c>
      <c r="BX161" s="77">
        <v>0</v>
      </c>
      <c r="BY161" s="77">
        <v>0</v>
      </c>
      <c r="BZ161" s="77">
        <v>0</v>
      </c>
      <c r="CA161" s="77">
        <v>0</v>
      </c>
      <c r="CB161" s="77">
        <v>0</v>
      </c>
      <c r="CC161" s="77">
        <v>0</v>
      </c>
      <c r="CD161" s="77">
        <v>0</v>
      </c>
      <c r="CE161" s="77">
        <v>0</v>
      </c>
      <c r="CF161" s="77">
        <v>0</v>
      </c>
      <c r="CG161" s="77">
        <v>0</v>
      </c>
      <c r="CH161" s="77">
        <v>0</v>
      </c>
      <c r="CI161" s="77">
        <v>0</v>
      </c>
      <c r="CJ161" s="77">
        <v>0</v>
      </c>
      <c r="CK161" s="77">
        <v>0</v>
      </c>
      <c r="CL161" s="77">
        <v>0</v>
      </c>
      <c r="CM161" s="77">
        <v>0</v>
      </c>
      <c r="CN161" s="77">
        <v>0</v>
      </c>
      <c r="CO161" s="77">
        <v>0</v>
      </c>
      <c r="CP161" s="77">
        <v>0</v>
      </c>
      <c r="CQ161" s="77">
        <v>0</v>
      </c>
      <c r="CR161" s="77">
        <v>0</v>
      </c>
      <c r="CS161" s="77">
        <v>0</v>
      </c>
      <c r="CT161" s="77">
        <v>0</v>
      </c>
      <c r="CU161" s="77">
        <v>0</v>
      </c>
      <c r="CV161" s="77">
        <v>0</v>
      </c>
      <c r="CW161" s="77">
        <v>0</v>
      </c>
      <c r="CX161" s="77">
        <v>0</v>
      </c>
      <c r="CY161" s="77">
        <v>0</v>
      </c>
      <c r="CZ161" s="77">
        <v>0</v>
      </c>
      <c r="DA161" s="77">
        <v>0</v>
      </c>
      <c r="DB161" s="77">
        <v>0</v>
      </c>
      <c r="DC161" s="77">
        <v>0</v>
      </c>
      <c r="DD161" s="77">
        <v>0</v>
      </c>
      <c r="DE161" s="77">
        <v>0</v>
      </c>
      <c r="DF161" s="77">
        <v>0</v>
      </c>
      <c r="DG161" s="77">
        <v>0</v>
      </c>
      <c r="DH161" s="77">
        <v>0</v>
      </c>
      <c r="DI161" s="77">
        <v>0</v>
      </c>
      <c r="DJ161" s="77">
        <v>0</v>
      </c>
      <c r="DK161" s="77">
        <v>0</v>
      </c>
      <c r="DL161" s="77">
        <v>0</v>
      </c>
      <c r="DM161" s="77">
        <v>0</v>
      </c>
      <c r="DN161" s="77">
        <v>0</v>
      </c>
      <c r="DO161" s="77">
        <v>0</v>
      </c>
      <c r="DP161" s="77">
        <v>0</v>
      </c>
      <c r="DQ161" s="77">
        <v>0</v>
      </c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</row>
    <row r="162" spans="1:133" x14ac:dyDescent="0.25">
      <c r="A162" s="83" t="s">
        <v>358</v>
      </c>
      <c r="B162" s="117" t="s">
        <v>20</v>
      </c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77">
        <v>0</v>
      </c>
      <c r="BO162" s="77">
        <v>0</v>
      </c>
      <c r="BP162" s="77">
        <v>0</v>
      </c>
      <c r="BQ162" s="77">
        <v>0</v>
      </c>
      <c r="BR162" s="77">
        <v>0</v>
      </c>
      <c r="BS162" s="77">
        <v>0</v>
      </c>
      <c r="BT162" s="77">
        <v>0</v>
      </c>
      <c r="BU162" s="77">
        <v>0</v>
      </c>
      <c r="BV162" s="77">
        <v>0</v>
      </c>
      <c r="BW162" s="77">
        <v>0</v>
      </c>
      <c r="BX162" s="77">
        <v>0</v>
      </c>
      <c r="BY162" s="77">
        <v>0</v>
      </c>
      <c r="BZ162" s="77">
        <v>0</v>
      </c>
      <c r="CA162" s="77">
        <v>0</v>
      </c>
      <c r="CB162" s="77">
        <v>0</v>
      </c>
      <c r="CC162" s="77">
        <v>0</v>
      </c>
      <c r="CD162" s="77">
        <v>0</v>
      </c>
      <c r="CE162" s="77">
        <v>0</v>
      </c>
      <c r="CF162" s="77">
        <v>0</v>
      </c>
      <c r="CG162" s="77">
        <v>0</v>
      </c>
      <c r="CH162" s="77">
        <v>0</v>
      </c>
      <c r="CI162" s="77">
        <v>0</v>
      </c>
      <c r="CJ162" s="77">
        <v>0</v>
      </c>
      <c r="CK162" s="77">
        <v>0</v>
      </c>
      <c r="CL162" s="77">
        <v>0</v>
      </c>
      <c r="CM162" s="77">
        <v>0</v>
      </c>
      <c r="CN162" s="77">
        <v>0</v>
      </c>
      <c r="CO162" s="77">
        <v>0</v>
      </c>
      <c r="CP162" s="77">
        <v>0</v>
      </c>
      <c r="CQ162" s="77">
        <v>0</v>
      </c>
      <c r="CR162" s="77">
        <v>0</v>
      </c>
      <c r="CS162" s="77">
        <v>0</v>
      </c>
      <c r="CT162" s="77">
        <v>0</v>
      </c>
      <c r="CU162" s="77">
        <v>0</v>
      </c>
      <c r="CV162" s="77">
        <v>0</v>
      </c>
      <c r="CW162" s="77">
        <v>0</v>
      </c>
      <c r="CX162" s="77">
        <v>0</v>
      </c>
      <c r="CY162" s="77">
        <v>0</v>
      </c>
      <c r="CZ162" s="77">
        <v>0</v>
      </c>
      <c r="DA162" s="77">
        <v>0</v>
      </c>
      <c r="DB162" s="77">
        <v>0</v>
      </c>
      <c r="DC162" s="77">
        <v>0</v>
      </c>
      <c r="DD162" s="77">
        <v>0</v>
      </c>
      <c r="DE162" s="77">
        <v>0</v>
      </c>
      <c r="DF162" s="77">
        <v>0</v>
      </c>
      <c r="DG162" s="77">
        <v>0</v>
      </c>
      <c r="DH162" s="77">
        <v>0</v>
      </c>
      <c r="DI162" s="77">
        <v>0</v>
      </c>
      <c r="DJ162" s="77">
        <v>0</v>
      </c>
      <c r="DK162" s="77">
        <v>0</v>
      </c>
      <c r="DL162" s="77">
        <v>0</v>
      </c>
      <c r="DM162" s="77">
        <v>0</v>
      </c>
      <c r="DN162" s="77">
        <v>0</v>
      </c>
      <c r="DO162" s="77">
        <v>0</v>
      </c>
      <c r="DP162" s="77">
        <v>0</v>
      </c>
      <c r="DQ162" s="77">
        <v>0</v>
      </c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</row>
    <row r="163" spans="1:133" x14ac:dyDescent="0.25">
      <c r="A163" s="83" t="s">
        <v>359</v>
      </c>
      <c r="B163" s="119" t="s">
        <v>191</v>
      </c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77">
        <v>0</v>
      </c>
      <c r="BO163" s="77">
        <v>0</v>
      </c>
      <c r="BP163" s="77">
        <v>0</v>
      </c>
      <c r="BQ163" s="77">
        <v>0</v>
      </c>
      <c r="BR163" s="77">
        <v>0</v>
      </c>
      <c r="BS163" s="77">
        <v>0</v>
      </c>
      <c r="BT163" s="77">
        <v>0</v>
      </c>
      <c r="BU163" s="77">
        <v>0</v>
      </c>
      <c r="BV163" s="77">
        <v>0</v>
      </c>
      <c r="BW163" s="77">
        <v>0</v>
      </c>
      <c r="BX163" s="77">
        <v>0</v>
      </c>
      <c r="BY163" s="77">
        <v>0</v>
      </c>
      <c r="BZ163" s="77">
        <v>0</v>
      </c>
      <c r="CA163" s="77">
        <v>0</v>
      </c>
      <c r="CB163" s="77">
        <v>0</v>
      </c>
      <c r="CC163" s="77">
        <v>0</v>
      </c>
      <c r="CD163" s="77">
        <v>0</v>
      </c>
      <c r="CE163" s="77">
        <v>0</v>
      </c>
      <c r="CF163" s="77">
        <v>0</v>
      </c>
      <c r="CG163" s="77">
        <v>0</v>
      </c>
      <c r="CH163" s="77">
        <v>0</v>
      </c>
      <c r="CI163" s="77">
        <v>0</v>
      </c>
      <c r="CJ163" s="77">
        <v>0</v>
      </c>
      <c r="CK163" s="77">
        <v>0</v>
      </c>
      <c r="CL163" s="77">
        <v>0</v>
      </c>
      <c r="CM163" s="77">
        <v>0</v>
      </c>
      <c r="CN163" s="77">
        <v>0</v>
      </c>
      <c r="CO163" s="77">
        <v>0</v>
      </c>
      <c r="CP163" s="77">
        <v>0</v>
      </c>
      <c r="CQ163" s="77">
        <v>0</v>
      </c>
      <c r="CR163" s="77">
        <v>0</v>
      </c>
      <c r="CS163" s="77">
        <v>0</v>
      </c>
      <c r="CT163" s="77">
        <v>0</v>
      </c>
      <c r="CU163" s="77">
        <v>0</v>
      </c>
      <c r="CV163" s="77">
        <v>0</v>
      </c>
      <c r="CW163" s="77">
        <v>0</v>
      </c>
      <c r="CX163" s="77">
        <v>0</v>
      </c>
      <c r="CY163" s="77">
        <v>0</v>
      </c>
      <c r="CZ163" s="77">
        <v>0</v>
      </c>
      <c r="DA163" s="77">
        <v>0</v>
      </c>
      <c r="DB163" s="77">
        <v>0</v>
      </c>
      <c r="DC163" s="77">
        <v>0</v>
      </c>
      <c r="DD163" s="77">
        <v>0</v>
      </c>
      <c r="DE163" s="77">
        <v>0</v>
      </c>
      <c r="DF163" s="77">
        <v>0</v>
      </c>
      <c r="DG163" s="77">
        <v>0</v>
      </c>
      <c r="DH163" s="77">
        <v>0</v>
      </c>
      <c r="DI163" s="77">
        <v>0</v>
      </c>
      <c r="DJ163" s="77">
        <v>0</v>
      </c>
      <c r="DK163" s="77">
        <v>0</v>
      </c>
      <c r="DL163" s="77">
        <v>0</v>
      </c>
      <c r="DM163" s="77">
        <v>0</v>
      </c>
      <c r="DN163" s="77">
        <v>0</v>
      </c>
      <c r="DO163" s="77">
        <v>0</v>
      </c>
      <c r="DP163" s="77">
        <v>0</v>
      </c>
      <c r="DQ163" s="77">
        <v>0</v>
      </c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</row>
    <row r="164" spans="1:133" x14ac:dyDescent="0.25">
      <c r="A164" s="83" t="s">
        <v>360</v>
      </c>
      <c r="B164" s="116" t="s">
        <v>73</v>
      </c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  <c r="BH164" s="116"/>
      <c r="BI164" s="116"/>
      <c r="BJ164" s="116"/>
      <c r="BK164" s="116"/>
      <c r="BL164" s="116"/>
      <c r="BM164" s="116"/>
      <c r="BN164" s="77">
        <v>323</v>
      </c>
      <c r="BO164" s="77">
        <v>0</v>
      </c>
      <c r="BP164" s="77">
        <v>0</v>
      </c>
      <c r="BQ164" s="77">
        <v>1000</v>
      </c>
      <c r="BR164" s="77">
        <v>-58.1</v>
      </c>
      <c r="BS164" s="77">
        <v>271.8</v>
      </c>
      <c r="BT164" s="77">
        <v>981</v>
      </c>
      <c r="BU164" s="77">
        <v>393.5</v>
      </c>
      <c r="BV164" s="77">
        <v>787.6</v>
      </c>
      <c r="BW164" s="77">
        <v>450.1</v>
      </c>
      <c r="BX164" s="77">
        <v>404.6</v>
      </c>
      <c r="BY164" s="77">
        <v>15.5</v>
      </c>
      <c r="BZ164" s="77">
        <v>-495.3</v>
      </c>
      <c r="CA164" s="77">
        <v>806.90000000000009</v>
      </c>
      <c r="CB164" s="77">
        <v>-34.600000000000023</v>
      </c>
      <c r="CC164" s="77">
        <v>225</v>
      </c>
      <c r="CD164" s="77">
        <v>86.7</v>
      </c>
      <c r="CE164" s="77">
        <v>741.6</v>
      </c>
      <c r="CF164" s="77">
        <v>314.39999999999998</v>
      </c>
      <c r="CG164" s="77">
        <v>34.499999999999972</v>
      </c>
      <c r="CH164" s="77">
        <v>20.399999999999999</v>
      </c>
      <c r="CI164" s="77">
        <v>420.2</v>
      </c>
      <c r="CJ164" s="77">
        <v>1097.0999999999999</v>
      </c>
      <c r="CK164" s="77">
        <v>537</v>
      </c>
      <c r="CL164" s="77">
        <v>785.5</v>
      </c>
      <c r="CM164" s="77">
        <v>414.4</v>
      </c>
      <c r="CN164" s="77">
        <v>429.8</v>
      </c>
      <c r="CO164" s="77">
        <v>148.6</v>
      </c>
      <c r="CP164" s="77">
        <v>651.96782088999998</v>
      </c>
      <c r="CQ164" s="77">
        <v>-74.394032960000004</v>
      </c>
      <c r="CR164" s="77">
        <v>-419.26276286000001</v>
      </c>
      <c r="CS164" s="77">
        <v>127.01282450000001</v>
      </c>
      <c r="CT164" s="77">
        <v>139.80362191999998</v>
      </c>
      <c r="CU164" s="77">
        <v>632.52928629999997</v>
      </c>
      <c r="CV164" s="77">
        <v>743.75700156000005</v>
      </c>
      <c r="CW164" s="77">
        <v>-123.50724843</v>
      </c>
      <c r="CX164" s="77">
        <v>-477.10872695</v>
      </c>
      <c r="CY164" s="77">
        <v>1631.6429459999999</v>
      </c>
      <c r="CZ164" s="77">
        <v>-63.458969319999994</v>
      </c>
      <c r="DA164" s="77">
        <v>631.47863777999987</v>
      </c>
      <c r="DB164" s="77">
        <v>65.364304770000004</v>
      </c>
      <c r="DC164" s="77">
        <v>323.83724733999998</v>
      </c>
      <c r="DD164" s="77">
        <v>2006.6799188499999</v>
      </c>
      <c r="DE164" s="77">
        <v>588.30813986999999</v>
      </c>
      <c r="DF164" s="77">
        <v>-1363.6722515500001</v>
      </c>
      <c r="DG164" s="77">
        <v>1953.1740037100001</v>
      </c>
      <c r="DH164" s="77">
        <v>2914.9831792700002</v>
      </c>
      <c r="DI164" s="77">
        <v>219.05349634000001</v>
      </c>
      <c r="DJ164" s="77">
        <v>1849.44339758</v>
      </c>
      <c r="DK164" s="77">
        <v>176.70325603000001</v>
      </c>
      <c r="DL164" s="77">
        <v>281.44316992</v>
      </c>
      <c r="DM164" s="77">
        <v>19.37043027</v>
      </c>
      <c r="DN164" s="77">
        <v>2671.7404470299998</v>
      </c>
      <c r="DO164" s="77">
        <v>274.47300474000002</v>
      </c>
      <c r="DP164" s="77">
        <v>-109.87713004999995</v>
      </c>
      <c r="DQ164" s="77">
        <v>605.65706468000008</v>
      </c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</row>
    <row r="165" spans="1:133" x14ac:dyDescent="0.25">
      <c r="A165" s="83" t="s">
        <v>361</v>
      </c>
      <c r="B165" s="117" t="s">
        <v>69</v>
      </c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77">
        <v>0</v>
      </c>
      <c r="BO165" s="77">
        <v>0</v>
      </c>
      <c r="BP165" s="77">
        <v>0</v>
      </c>
      <c r="BQ165" s="77">
        <v>0</v>
      </c>
      <c r="BR165" s="77">
        <v>0</v>
      </c>
      <c r="BS165" s="77">
        <v>0</v>
      </c>
      <c r="BT165" s="77">
        <v>0</v>
      </c>
      <c r="BU165" s="77">
        <v>0</v>
      </c>
      <c r="BV165" s="77">
        <v>0</v>
      </c>
      <c r="BW165" s="77">
        <v>0</v>
      </c>
      <c r="BX165" s="77">
        <v>0</v>
      </c>
      <c r="BY165" s="77">
        <v>0</v>
      </c>
      <c r="BZ165" s="77">
        <v>0</v>
      </c>
      <c r="CA165" s="77">
        <v>0</v>
      </c>
      <c r="CB165" s="77">
        <v>0</v>
      </c>
      <c r="CC165" s="77">
        <v>0</v>
      </c>
      <c r="CD165" s="77">
        <v>0</v>
      </c>
      <c r="CE165" s="77">
        <v>0</v>
      </c>
      <c r="CF165" s="77">
        <v>0</v>
      </c>
      <c r="CG165" s="77">
        <v>0</v>
      </c>
      <c r="CH165" s="77">
        <v>0</v>
      </c>
      <c r="CI165" s="77">
        <v>0</v>
      </c>
      <c r="CJ165" s="77">
        <v>0</v>
      </c>
      <c r="CK165" s="77">
        <v>0</v>
      </c>
      <c r="CL165" s="77">
        <v>0</v>
      </c>
      <c r="CM165" s="77">
        <v>0</v>
      </c>
      <c r="CN165" s="77">
        <v>0</v>
      </c>
      <c r="CO165" s="77">
        <v>0</v>
      </c>
      <c r="CP165" s="77">
        <v>0</v>
      </c>
      <c r="CQ165" s="77">
        <v>0</v>
      </c>
      <c r="CR165" s="77">
        <v>0</v>
      </c>
      <c r="CS165" s="77">
        <v>0</v>
      </c>
      <c r="CT165" s="77">
        <v>0</v>
      </c>
      <c r="CU165" s="77">
        <v>0</v>
      </c>
      <c r="CV165" s="77">
        <v>0</v>
      </c>
      <c r="CW165" s="77">
        <v>0</v>
      </c>
      <c r="CX165" s="77">
        <v>0</v>
      </c>
      <c r="CY165" s="77">
        <v>0</v>
      </c>
      <c r="CZ165" s="77">
        <v>0</v>
      </c>
      <c r="DA165" s="77">
        <v>0</v>
      </c>
      <c r="DB165" s="77">
        <v>0</v>
      </c>
      <c r="DC165" s="77">
        <v>0</v>
      </c>
      <c r="DD165" s="77">
        <v>0</v>
      </c>
      <c r="DE165" s="77">
        <v>0</v>
      </c>
      <c r="DF165" s="77">
        <v>0</v>
      </c>
      <c r="DG165" s="77">
        <v>0</v>
      </c>
      <c r="DH165" s="77">
        <v>1000</v>
      </c>
      <c r="DI165" s="77">
        <v>0</v>
      </c>
      <c r="DJ165" s="77">
        <v>0</v>
      </c>
      <c r="DK165" s="77">
        <v>9.9305555600000002</v>
      </c>
      <c r="DL165" s="77">
        <v>-13.59647491</v>
      </c>
      <c r="DM165" s="77">
        <v>10.31252426</v>
      </c>
      <c r="DN165" s="77">
        <v>-6.14807434</v>
      </c>
      <c r="DO165" s="77">
        <v>6.42250239</v>
      </c>
      <c r="DP165" s="77">
        <v>-6.0069206499999996</v>
      </c>
      <c r="DQ165" s="77">
        <v>6.90974602</v>
      </c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</row>
    <row r="166" spans="1:133" x14ac:dyDescent="0.25">
      <c r="A166" s="83" t="s">
        <v>362</v>
      </c>
      <c r="B166" s="117" t="s">
        <v>70</v>
      </c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77">
        <v>0</v>
      </c>
      <c r="BO166" s="77">
        <v>0</v>
      </c>
      <c r="BP166" s="77">
        <v>0</v>
      </c>
      <c r="BQ166" s="77">
        <v>0</v>
      </c>
      <c r="BR166" s="77">
        <v>-58.1</v>
      </c>
      <c r="BS166" s="77">
        <v>271.8</v>
      </c>
      <c r="BT166" s="77">
        <v>981</v>
      </c>
      <c r="BU166" s="77">
        <v>393.5</v>
      </c>
      <c r="BV166" s="77">
        <v>619.20000000000005</v>
      </c>
      <c r="BW166" s="77">
        <v>450.1</v>
      </c>
      <c r="BX166" s="77">
        <v>404.6</v>
      </c>
      <c r="BY166" s="77">
        <v>15.5</v>
      </c>
      <c r="BZ166" s="77">
        <v>-235.3</v>
      </c>
      <c r="CA166" s="77">
        <v>806.90000000000009</v>
      </c>
      <c r="CB166" s="77">
        <v>197.89999999999998</v>
      </c>
      <c r="CC166" s="77">
        <v>225</v>
      </c>
      <c r="CD166" s="77">
        <v>86.7</v>
      </c>
      <c r="CE166" s="77">
        <v>-8.4</v>
      </c>
      <c r="CF166" s="77">
        <v>314.39999999999998</v>
      </c>
      <c r="CG166" s="77">
        <v>118.1</v>
      </c>
      <c r="CH166" s="77">
        <v>20.399999999999999</v>
      </c>
      <c r="CI166" s="77">
        <v>420.2</v>
      </c>
      <c r="CJ166" s="77">
        <v>-152.9</v>
      </c>
      <c r="CK166" s="77">
        <v>537</v>
      </c>
      <c r="CL166" s="77">
        <v>-85.7</v>
      </c>
      <c r="CM166" s="77">
        <v>414.4</v>
      </c>
      <c r="CN166" s="77">
        <v>429.8</v>
      </c>
      <c r="CO166" s="77">
        <v>148.6</v>
      </c>
      <c r="CP166" s="77">
        <v>-348.03217911000002</v>
      </c>
      <c r="CQ166" s="77">
        <v>-74.394032960000004</v>
      </c>
      <c r="CR166" s="77">
        <v>-419.26276286000001</v>
      </c>
      <c r="CS166" s="77">
        <v>127.01282450000001</v>
      </c>
      <c r="CT166" s="77">
        <v>139.80362191999998</v>
      </c>
      <c r="CU166" s="77">
        <v>-444.27771369999999</v>
      </c>
      <c r="CV166" s="77">
        <v>743.75700156000005</v>
      </c>
      <c r="CW166" s="77">
        <v>-123.50724843</v>
      </c>
      <c r="CX166" s="77">
        <v>-454.73628933999998</v>
      </c>
      <c r="CY166" s="77">
        <v>224.04381203000003</v>
      </c>
      <c r="CZ166" s="77">
        <v>-44.36825773999999</v>
      </c>
      <c r="DA166" s="77">
        <v>103.71008088999999</v>
      </c>
      <c r="DB166" s="77">
        <v>87.32765354</v>
      </c>
      <c r="DC166" s="77">
        <v>-156.03511273000001</v>
      </c>
      <c r="DD166" s="77">
        <v>25.291726209999979</v>
      </c>
      <c r="DE166" s="77">
        <v>-687.75920556000005</v>
      </c>
      <c r="DF166" s="77">
        <v>-186.04646346000001</v>
      </c>
      <c r="DG166" s="77">
        <v>-503.80859686000002</v>
      </c>
      <c r="DH166" s="77">
        <v>-331.42283773000003</v>
      </c>
      <c r="DI166" s="77">
        <v>-71.404589329999993</v>
      </c>
      <c r="DJ166" s="77">
        <v>-197.02203270000001</v>
      </c>
      <c r="DK166" s="77">
        <v>-162.88202007999999</v>
      </c>
      <c r="DL166" s="77">
        <v>-115.04454903</v>
      </c>
      <c r="DM166" s="77">
        <v>17.754197390000002</v>
      </c>
      <c r="DN166" s="77">
        <v>186.42492363</v>
      </c>
      <c r="DO166" s="77">
        <v>274.93564517000004</v>
      </c>
      <c r="DP166" s="77">
        <v>-270.53469217999998</v>
      </c>
      <c r="DQ166" s="77">
        <v>-407.14749145999997</v>
      </c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</row>
    <row r="167" spans="1:133" x14ac:dyDescent="0.25">
      <c r="A167" s="83" t="s">
        <v>363</v>
      </c>
      <c r="B167" s="117" t="s">
        <v>71</v>
      </c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77">
        <v>323</v>
      </c>
      <c r="BO167" s="77">
        <v>0</v>
      </c>
      <c r="BP167" s="77">
        <v>0</v>
      </c>
      <c r="BQ167" s="77">
        <v>1000</v>
      </c>
      <c r="BR167" s="77">
        <v>0</v>
      </c>
      <c r="BS167" s="77">
        <v>0</v>
      </c>
      <c r="BT167" s="77">
        <v>0</v>
      </c>
      <c r="BU167" s="77">
        <v>0</v>
      </c>
      <c r="BV167" s="77">
        <v>168.4</v>
      </c>
      <c r="BW167" s="77">
        <v>0</v>
      </c>
      <c r="BX167" s="77">
        <v>0</v>
      </c>
      <c r="BY167" s="77">
        <v>0</v>
      </c>
      <c r="BZ167" s="77">
        <v>-260</v>
      </c>
      <c r="CA167" s="77">
        <v>0</v>
      </c>
      <c r="CB167" s="77">
        <v>-232.5</v>
      </c>
      <c r="CC167" s="77">
        <v>0</v>
      </c>
      <c r="CD167" s="77">
        <v>0</v>
      </c>
      <c r="CE167" s="77">
        <v>750</v>
      </c>
      <c r="CF167" s="77">
        <v>0</v>
      </c>
      <c r="CG167" s="77">
        <v>-83.600000000000023</v>
      </c>
      <c r="CH167" s="77">
        <v>0</v>
      </c>
      <c r="CI167" s="77">
        <v>0</v>
      </c>
      <c r="CJ167" s="77">
        <v>1250</v>
      </c>
      <c r="CK167" s="77">
        <v>0</v>
      </c>
      <c r="CL167" s="77">
        <v>871.2</v>
      </c>
      <c r="CM167" s="77">
        <v>0</v>
      </c>
      <c r="CN167" s="77">
        <v>0</v>
      </c>
      <c r="CO167" s="77">
        <v>0</v>
      </c>
      <c r="CP167" s="77">
        <v>1000</v>
      </c>
      <c r="CQ167" s="77">
        <v>0</v>
      </c>
      <c r="CR167" s="77">
        <v>0</v>
      </c>
      <c r="CS167" s="77">
        <v>0</v>
      </c>
      <c r="CT167" s="77">
        <v>0</v>
      </c>
      <c r="CU167" s="77">
        <v>1076.807</v>
      </c>
      <c r="CV167" s="77">
        <v>0</v>
      </c>
      <c r="CW167" s="77">
        <v>0</v>
      </c>
      <c r="CX167" s="77">
        <v>0</v>
      </c>
      <c r="CY167" s="77">
        <v>1200</v>
      </c>
      <c r="CZ167" s="77">
        <v>0</v>
      </c>
      <c r="DA167" s="77">
        <v>550</v>
      </c>
      <c r="DB167" s="77">
        <v>0</v>
      </c>
      <c r="DC167" s="77">
        <v>0</v>
      </c>
      <c r="DD167" s="77">
        <v>2000</v>
      </c>
      <c r="DE167" s="77">
        <v>1300</v>
      </c>
      <c r="DF167" s="77">
        <v>-1154.527</v>
      </c>
      <c r="DG167" s="77">
        <v>2469.2939999999999</v>
      </c>
      <c r="DH167" s="77">
        <v>2250</v>
      </c>
      <c r="DI167" s="77">
        <v>0</v>
      </c>
      <c r="DJ167" s="77">
        <v>2050</v>
      </c>
      <c r="DK167" s="77">
        <v>337.07499999999999</v>
      </c>
      <c r="DL167" s="77">
        <v>0</v>
      </c>
      <c r="DM167" s="77">
        <v>0</v>
      </c>
      <c r="DN167" s="77">
        <v>2500</v>
      </c>
      <c r="DO167" s="77">
        <v>0</v>
      </c>
      <c r="DP167" s="77">
        <v>0</v>
      </c>
      <c r="DQ167" s="77">
        <v>1015.052</v>
      </c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</row>
    <row r="168" spans="1:133" x14ac:dyDescent="0.25">
      <c r="A168" s="83" t="s">
        <v>364</v>
      </c>
      <c r="B168" s="117" t="s">
        <v>20</v>
      </c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77">
        <v>0</v>
      </c>
      <c r="BO168" s="77">
        <v>0</v>
      </c>
      <c r="BP168" s="77">
        <v>0</v>
      </c>
      <c r="BQ168" s="77">
        <v>0</v>
      </c>
      <c r="BR168" s="77">
        <v>0</v>
      </c>
      <c r="BS168" s="77">
        <v>0</v>
      </c>
      <c r="BT168" s="77">
        <v>0</v>
      </c>
      <c r="BU168" s="77">
        <v>0</v>
      </c>
      <c r="BV168" s="77">
        <v>0</v>
      </c>
      <c r="BW168" s="77">
        <v>0</v>
      </c>
      <c r="BX168" s="77">
        <v>0</v>
      </c>
      <c r="BY168" s="77">
        <v>0</v>
      </c>
      <c r="BZ168" s="77">
        <v>0</v>
      </c>
      <c r="CA168" s="77">
        <v>0</v>
      </c>
      <c r="CB168" s="77">
        <v>0</v>
      </c>
      <c r="CC168" s="77">
        <v>0</v>
      </c>
      <c r="CD168" s="77">
        <v>0</v>
      </c>
      <c r="CE168" s="77">
        <v>0</v>
      </c>
      <c r="CF168" s="77">
        <v>0</v>
      </c>
      <c r="CG168" s="77">
        <v>0</v>
      </c>
      <c r="CH168" s="77">
        <v>0</v>
      </c>
      <c r="CI168" s="77">
        <v>0</v>
      </c>
      <c r="CJ168" s="77">
        <v>0</v>
      </c>
      <c r="CK168" s="77">
        <v>0</v>
      </c>
      <c r="CL168" s="77">
        <v>0</v>
      </c>
      <c r="CM168" s="77">
        <v>0</v>
      </c>
      <c r="CN168" s="77">
        <v>0</v>
      </c>
      <c r="CO168" s="77">
        <v>0</v>
      </c>
      <c r="CP168" s="77">
        <v>0</v>
      </c>
      <c r="CQ168" s="77">
        <v>0</v>
      </c>
      <c r="CR168" s="77">
        <v>0</v>
      </c>
      <c r="CS168" s="77">
        <v>0</v>
      </c>
      <c r="CT168" s="77">
        <v>0</v>
      </c>
      <c r="CU168" s="77">
        <v>0</v>
      </c>
      <c r="CV168" s="77">
        <v>0</v>
      </c>
      <c r="CW168" s="77">
        <v>0</v>
      </c>
      <c r="CX168" s="77">
        <v>-22.372437609999999</v>
      </c>
      <c r="CY168" s="77">
        <v>207.59913397</v>
      </c>
      <c r="CZ168" s="77">
        <v>-19.090711580000001</v>
      </c>
      <c r="DA168" s="77">
        <v>-22.231443110000001</v>
      </c>
      <c r="DB168" s="77">
        <v>-21.96334877</v>
      </c>
      <c r="DC168" s="77">
        <v>479.87236007000001</v>
      </c>
      <c r="DD168" s="77">
        <v>-18.61180736</v>
      </c>
      <c r="DE168" s="77">
        <v>-23.93265457</v>
      </c>
      <c r="DF168" s="77">
        <v>-23.098788089999999</v>
      </c>
      <c r="DG168" s="77">
        <v>-12.31139943</v>
      </c>
      <c r="DH168" s="77">
        <v>-3.5939830000000001</v>
      </c>
      <c r="DI168" s="77">
        <v>290.45808567</v>
      </c>
      <c r="DJ168" s="77">
        <v>-3.5345697199999999</v>
      </c>
      <c r="DK168" s="77">
        <v>-7.4202794499999998</v>
      </c>
      <c r="DL168" s="77">
        <v>410.08419386000003</v>
      </c>
      <c r="DM168" s="77">
        <v>-8.6962913799999999</v>
      </c>
      <c r="DN168" s="77">
        <v>-8.5364022599999991</v>
      </c>
      <c r="DO168" s="77">
        <v>-6.8851428200000004</v>
      </c>
      <c r="DP168" s="77">
        <v>166.66448278000001</v>
      </c>
      <c r="DQ168" s="77">
        <v>-9.1571898800000007</v>
      </c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</row>
    <row r="169" spans="1:133" x14ac:dyDescent="0.25">
      <c r="A169" s="83" t="s">
        <v>365</v>
      </c>
      <c r="B169" s="119" t="s">
        <v>191</v>
      </c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77">
        <v>0</v>
      </c>
      <c r="BO169" s="77">
        <v>0</v>
      </c>
      <c r="BP169" s="77">
        <v>0</v>
      </c>
      <c r="BQ169" s="77">
        <v>0</v>
      </c>
      <c r="BR169" s="77">
        <v>0</v>
      </c>
      <c r="BS169" s="77">
        <v>0</v>
      </c>
      <c r="BT169" s="77">
        <v>0</v>
      </c>
      <c r="BU169" s="77">
        <v>0</v>
      </c>
      <c r="BV169" s="77">
        <v>0</v>
      </c>
      <c r="BW169" s="77">
        <v>0</v>
      </c>
      <c r="BX169" s="77">
        <v>0</v>
      </c>
      <c r="BY169" s="77">
        <v>0</v>
      </c>
      <c r="BZ169" s="77">
        <v>0</v>
      </c>
      <c r="CA169" s="77">
        <v>0</v>
      </c>
      <c r="CB169" s="77">
        <v>0</v>
      </c>
      <c r="CC169" s="77">
        <v>0</v>
      </c>
      <c r="CD169" s="77">
        <v>0</v>
      </c>
      <c r="CE169" s="77">
        <v>0</v>
      </c>
      <c r="CF169" s="77">
        <v>0</v>
      </c>
      <c r="CG169" s="77">
        <v>0</v>
      </c>
      <c r="CH169" s="77">
        <v>0</v>
      </c>
      <c r="CI169" s="77">
        <v>0</v>
      </c>
      <c r="CJ169" s="77">
        <v>0</v>
      </c>
      <c r="CK169" s="77">
        <v>0</v>
      </c>
      <c r="CL169" s="77">
        <v>0</v>
      </c>
      <c r="CM169" s="77">
        <v>0</v>
      </c>
      <c r="CN169" s="77">
        <v>0</v>
      </c>
      <c r="CO169" s="77">
        <v>0</v>
      </c>
      <c r="CP169" s="77">
        <v>0</v>
      </c>
      <c r="CQ169" s="77">
        <v>0</v>
      </c>
      <c r="CR169" s="77">
        <v>0</v>
      </c>
      <c r="CS169" s="77">
        <v>0</v>
      </c>
      <c r="CT169" s="77">
        <v>0</v>
      </c>
      <c r="CU169" s="77">
        <v>0</v>
      </c>
      <c r="CV169" s="77">
        <v>0</v>
      </c>
      <c r="CW169" s="77">
        <v>0</v>
      </c>
      <c r="CX169" s="77">
        <v>0</v>
      </c>
      <c r="CY169" s="77">
        <v>0</v>
      </c>
      <c r="CZ169" s="77">
        <v>0</v>
      </c>
      <c r="DA169" s="77">
        <v>0</v>
      </c>
      <c r="DB169" s="77">
        <v>0</v>
      </c>
      <c r="DC169" s="77">
        <v>0</v>
      </c>
      <c r="DD169" s="77">
        <v>0</v>
      </c>
      <c r="DE169" s="77">
        <v>0</v>
      </c>
      <c r="DF169" s="77">
        <v>0</v>
      </c>
      <c r="DG169" s="77">
        <v>0</v>
      </c>
      <c r="DH169" s="77">
        <v>0</v>
      </c>
      <c r="DI169" s="77">
        <v>0</v>
      </c>
      <c r="DJ169" s="77">
        <v>0</v>
      </c>
      <c r="DK169" s="77">
        <v>0</v>
      </c>
      <c r="DL169" s="77">
        <v>0</v>
      </c>
      <c r="DM169" s="77">
        <v>0</v>
      </c>
      <c r="DN169" s="77">
        <v>0</v>
      </c>
      <c r="DO169" s="77">
        <v>0</v>
      </c>
      <c r="DP169" s="77">
        <v>0</v>
      </c>
      <c r="DQ169" s="77">
        <v>0</v>
      </c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</row>
    <row r="170" spans="1:133" x14ac:dyDescent="0.25">
      <c r="A170" s="83" t="s">
        <v>366</v>
      </c>
      <c r="B170" s="114" t="s">
        <v>192</v>
      </c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77">
        <v>0</v>
      </c>
      <c r="BO170" s="77">
        <v>0</v>
      </c>
      <c r="BP170" s="77">
        <v>57.5</v>
      </c>
      <c r="BQ170" s="77">
        <v>-0.8</v>
      </c>
      <c r="BR170" s="77">
        <v>-3.4</v>
      </c>
      <c r="BS170" s="77">
        <v>-31.1</v>
      </c>
      <c r="BT170" s="77">
        <v>-22.2</v>
      </c>
      <c r="BU170" s="77">
        <v>11.6</v>
      </c>
      <c r="BV170" s="77">
        <v>-12.4</v>
      </c>
      <c r="BW170" s="77">
        <v>-3.5</v>
      </c>
      <c r="BX170" s="77">
        <v>-8.6999999999999993</v>
      </c>
      <c r="BY170" s="77">
        <v>-45</v>
      </c>
      <c r="BZ170" s="77">
        <v>87.300000000000011</v>
      </c>
      <c r="CA170" s="77">
        <v>-2.7000000000000006</v>
      </c>
      <c r="CB170" s="77">
        <v>-14.2</v>
      </c>
      <c r="CC170" s="77">
        <v>0.4</v>
      </c>
      <c r="CD170" s="77">
        <v>31.6</v>
      </c>
      <c r="CE170" s="77">
        <v>-26.4</v>
      </c>
      <c r="CF170" s="77">
        <v>-2.1999999999999975</v>
      </c>
      <c r="CG170" s="77">
        <v>-15.500000000000004</v>
      </c>
      <c r="CH170" s="77">
        <v>-5.5</v>
      </c>
      <c r="CI170" s="77">
        <v>6.6</v>
      </c>
      <c r="CJ170" s="77">
        <v>-30.6</v>
      </c>
      <c r="CK170" s="77">
        <v>-12</v>
      </c>
      <c r="CL170" s="77">
        <v>11.8</v>
      </c>
      <c r="CM170" s="77">
        <v>10.8</v>
      </c>
      <c r="CN170" s="77">
        <v>11.1</v>
      </c>
      <c r="CO170" s="77">
        <v>-111.9</v>
      </c>
      <c r="CP170" s="77">
        <v>9.3756246899999987</v>
      </c>
      <c r="CQ170" s="77">
        <v>13.45954777</v>
      </c>
      <c r="CR170" s="77">
        <v>-22.938256320000001</v>
      </c>
      <c r="CS170" s="77">
        <v>-63.228372829999998</v>
      </c>
      <c r="CT170" s="77">
        <v>-18.066376439999999</v>
      </c>
      <c r="CU170" s="77">
        <v>51.845453589999991</v>
      </c>
      <c r="CV170" s="77">
        <v>11.481261020000002</v>
      </c>
      <c r="CW170" s="77">
        <v>-28.947575440000001</v>
      </c>
      <c r="CX170" s="77">
        <v>10.61145823</v>
      </c>
      <c r="CY170" s="77">
        <v>1.7161938699999997</v>
      </c>
      <c r="CZ170" s="77">
        <v>-45.206205879999999</v>
      </c>
      <c r="DA170" s="77">
        <v>53.866192139999995</v>
      </c>
      <c r="DB170" s="77">
        <v>37.253478340000001</v>
      </c>
      <c r="DC170" s="77">
        <v>15.079298919999999</v>
      </c>
      <c r="DD170" s="77">
        <v>14.75842681</v>
      </c>
      <c r="DE170" s="77">
        <v>59.22230768</v>
      </c>
      <c r="DF170" s="77">
        <v>-13.138004459999999</v>
      </c>
      <c r="DG170" s="77">
        <v>-24.24050321</v>
      </c>
      <c r="DH170" s="77">
        <v>27.937521830000001</v>
      </c>
      <c r="DI170" s="77">
        <v>42.80555313</v>
      </c>
      <c r="DJ170" s="77">
        <v>7.9122639899999996</v>
      </c>
      <c r="DK170" s="77">
        <v>0.51458011999999798</v>
      </c>
      <c r="DL170" s="77">
        <v>-14.31612307</v>
      </c>
      <c r="DM170" s="77">
        <v>-10.54812269</v>
      </c>
      <c r="DN170" s="77">
        <v>24.828979970000002</v>
      </c>
      <c r="DO170" s="77">
        <v>-15.22757917</v>
      </c>
      <c r="DP170" s="77">
        <v>4.1434265200000002</v>
      </c>
      <c r="DQ170" s="77">
        <v>47.928958649999991</v>
      </c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</row>
    <row r="171" spans="1:133" x14ac:dyDescent="0.25">
      <c r="A171" s="83" t="s">
        <v>367</v>
      </c>
      <c r="B171" s="115" t="s">
        <v>182</v>
      </c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77">
        <v>0</v>
      </c>
      <c r="BO171" s="77">
        <v>0</v>
      </c>
      <c r="BP171" s="77">
        <v>57.5</v>
      </c>
      <c r="BQ171" s="77">
        <v>-0.8</v>
      </c>
      <c r="BR171" s="77">
        <v>-3.4</v>
      </c>
      <c r="BS171" s="77">
        <v>-29.1</v>
      </c>
      <c r="BT171" s="77">
        <v>-24.2</v>
      </c>
      <c r="BU171" s="77">
        <v>14.3</v>
      </c>
      <c r="BV171" s="77">
        <v>-7.1</v>
      </c>
      <c r="BW171" s="77">
        <v>-7.2</v>
      </c>
      <c r="BX171" s="77">
        <v>0</v>
      </c>
      <c r="BY171" s="77">
        <v>4.2</v>
      </c>
      <c r="BZ171" s="77">
        <v>91.2</v>
      </c>
      <c r="CA171" s="77">
        <v>2.1999999999999997</v>
      </c>
      <c r="CB171" s="77">
        <v>1.4</v>
      </c>
      <c r="CC171" s="77">
        <v>-2.7</v>
      </c>
      <c r="CD171" s="77">
        <v>0</v>
      </c>
      <c r="CE171" s="77">
        <v>-32.799999999999997</v>
      </c>
      <c r="CF171" s="77">
        <v>-8.8999999999999986</v>
      </c>
      <c r="CG171" s="77">
        <v>-21.700000000000003</v>
      </c>
      <c r="CH171" s="77">
        <v>3.3</v>
      </c>
      <c r="CI171" s="77">
        <v>-3.8</v>
      </c>
      <c r="CJ171" s="77">
        <v>2.2000000000000002</v>
      </c>
      <c r="CK171" s="77">
        <v>87.7</v>
      </c>
      <c r="CL171" s="77">
        <v>-72.5</v>
      </c>
      <c r="CM171" s="77">
        <v>-17.5</v>
      </c>
      <c r="CN171" s="77">
        <v>33.200000000000003</v>
      </c>
      <c r="CO171" s="77">
        <v>-34.5</v>
      </c>
      <c r="CP171" s="77">
        <v>26.26614545</v>
      </c>
      <c r="CQ171" s="77">
        <v>12.60402792</v>
      </c>
      <c r="CR171" s="77">
        <v>-23.677721049999999</v>
      </c>
      <c r="CS171" s="77">
        <v>-12.613284770000002</v>
      </c>
      <c r="CT171" s="77">
        <v>-20.741545649999999</v>
      </c>
      <c r="CU171" s="77">
        <v>7.2723474299999999</v>
      </c>
      <c r="CV171" s="77">
        <v>5.8050525200000003</v>
      </c>
      <c r="CW171" s="77">
        <v>-6.4530929400000003</v>
      </c>
      <c r="CX171" s="77">
        <v>14.1384215</v>
      </c>
      <c r="CY171" s="77">
        <v>9.9458423099999997</v>
      </c>
      <c r="CZ171" s="77">
        <v>-16.835324100000001</v>
      </c>
      <c r="DA171" s="77">
        <v>10.494191779999998</v>
      </c>
      <c r="DB171" s="77">
        <v>-23.702386539999999</v>
      </c>
      <c r="DC171" s="77">
        <v>2.9006119299999993</v>
      </c>
      <c r="DD171" s="77">
        <v>13.971615420000001</v>
      </c>
      <c r="DE171" s="77">
        <v>-1.7271285099999996</v>
      </c>
      <c r="DF171" s="77">
        <v>70.639510319999999</v>
      </c>
      <c r="DG171" s="77">
        <v>-19.815977199999999</v>
      </c>
      <c r="DH171" s="77">
        <v>0.83941621</v>
      </c>
      <c r="DI171" s="77">
        <v>5.70009297</v>
      </c>
      <c r="DJ171" s="77">
        <v>19.95816636</v>
      </c>
      <c r="DK171" s="77">
        <v>37.490226710000002</v>
      </c>
      <c r="DL171" s="77">
        <v>0.88545470000000104</v>
      </c>
      <c r="DM171" s="77">
        <v>-42.420765439999997</v>
      </c>
      <c r="DN171" s="77">
        <v>25.164824580000001</v>
      </c>
      <c r="DO171" s="77">
        <v>3.8197549199999994</v>
      </c>
      <c r="DP171" s="77">
        <v>6.8288442099999997</v>
      </c>
      <c r="DQ171" s="77">
        <v>10.103753790000001</v>
      </c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</row>
    <row r="172" spans="1:133" x14ac:dyDescent="0.25">
      <c r="A172" s="83" t="s">
        <v>368</v>
      </c>
      <c r="B172" s="115" t="s">
        <v>188</v>
      </c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77">
        <v>0</v>
      </c>
      <c r="BO172" s="77">
        <v>0</v>
      </c>
      <c r="BP172" s="77">
        <v>0</v>
      </c>
      <c r="BQ172" s="77">
        <v>0</v>
      </c>
      <c r="BR172" s="77">
        <v>0</v>
      </c>
      <c r="BS172" s="77">
        <v>2</v>
      </c>
      <c r="BT172" s="77">
        <v>-2</v>
      </c>
      <c r="BU172" s="77">
        <v>2.7</v>
      </c>
      <c r="BV172" s="77">
        <v>5.3</v>
      </c>
      <c r="BW172" s="77">
        <v>-3.7</v>
      </c>
      <c r="BX172" s="77">
        <v>8.6999999999999993</v>
      </c>
      <c r="BY172" s="77">
        <v>49.2</v>
      </c>
      <c r="BZ172" s="77">
        <v>3.8999999999999986</v>
      </c>
      <c r="CA172" s="77">
        <v>4.9000000000000004</v>
      </c>
      <c r="CB172" s="77">
        <v>15.6</v>
      </c>
      <c r="CC172" s="77">
        <v>-3.0999999999999988</v>
      </c>
      <c r="CD172" s="77">
        <v>-31.599999999999998</v>
      </c>
      <c r="CE172" s="77">
        <v>-6.3999999999999986</v>
      </c>
      <c r="CF172" s="77">
        <v>-6.7000000000000011</v>
      </c>
      <c r="CG172" s="77">
        <v>-6.2</v>
      </c>
      <c r="CH172" s="77">
        <v>8.8000000000000007</v>
      </c>
      <c r="CI172" s="77">
        <v>-10.4</v>
      </c>
      <c r="CJ172" s="77">
        <v>32.799999999999997</v>
      </c>
      <c r="CK172" s="77">
        <v>99.7</v>
      </c>
      <c r="CL172" s="77">
        <v>-84.3</v>
      </c>
      <c r="CM172" s="77">
        <v>-28.3</v>
      </c>
      <c r="CN172" s="77">
        <v>22.1</v>
      </c>
      <c r="CO172" s="77">
        <v>77.400000000000006</v>
      </c>
      <c r="CP172" s="77">
        <v>16.890520760000001</v>
      </c>
      <c r="CQ172" s="77">
        <v>-0.8555198500000003</v>
      </c>
      <c r="CR172" s="77">
        <v>-0.7394647299999999</v>
      </c>
      <c r="CS172" s="77">
        <v>50.615088059999998</v>
      </c>
      <c r="CT172" s="77">
        <v>-2.6751692099999991</v>
      </c>
      <c r="CU172" s="77">
        <v>-44.573106159999995</v>
      </c>
      <c r="CV172" s="77">
        <v>-5.6762085000000013</v>
      </c>
      <c r="CW172" s="77">
        <v>22.4944825</v>
      </c>
      <c r="CX172" s="77">
        <v>3.5269632700000004</v>
      </c>
      <c r="CY172" s="77">
        <v>8.2296484400000001</v>
      </c>
      <c r="CZ172" s="77">
        <v>28.370881779999998</v>
      </c>
      <c r="DA172" s="77">
        <v>-43.372000359999994</v>
      </c>
      <c r="DB172" s="77">
        <v>-60.95586488</v>
      </c>
      <c r="DC172" s="77">
        <v>-12.178686990000001</v>
      </c>
      <c r="DD172" s="77">
        <v>-0.78681138999999956</v>
      </c>
      <c r="DE172" s="77">
        <v>-60.94943619</v>
      </c>
      <c r="DF172" s="77">
        <v>83.777514780000004</v>
      </c>
      <c r="DG172" s="77">
        <v>4.4245260100000001</v>
      </c>
      <c r="DH172" s="77">
        <v>-27.098105619999998</v>
      </c>
      <c r="DI172" s="77">
        <v>-37.10546016</v>
      </c>
      <c r="DJ172" s="77">
        <v>12.04590237</v>
      </c>
      <c r="DK172" s="77">
        <v>36.975646589999997</v>
      </c>
      <c r="DL172" s="77">
        <v>15.20157777</v>
      </c>
      <c r="DM172" s="77">
        <v>-31.872642750000001</v>
      </c>
      <c r="DN172" s="77">
        <v>0.33584461000000043</v>
      </c>
      <c r="DO172" s="77">
        <v>19.04733409</v>
      </c>
      <c r="DP172" s="77">
        <v>2.6854176899999969</v>
      </c>
      <c r="DQ172" s="77">
        <v>-37.825204859999992</v>
      </c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</row>
    <row r="173" spans="1:133" x14ac:dyDescent="0.25">
      <c r="A173" s="79" t="s">
        <v>369</v>
      </c>
      <c r="B173" s="114" t="s">
        <v>75</v>
      </c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77">
        <v>508.99999999999994</v>
      </c>
      <c r="BO173" s="77">
        <v>-455.30000000000007</v>
      </c>
      <c r="BP173" s="77">
        <v>884.80000000000007</v>
      </c>
      <c r="BQ173" s="77">
        <v>359.1</v>
      </c>
      <c r="BR173" s="77">
        <v>-717.49999999999989</v>
      </c>
      <c r="BS173" s="77">
        <v>296.89999999999986</v>
      </c>
      <c r="BT173" s="77">
        <v>-78.099999999999909</v>
      </c>
      <c r="BU173" s="77">
        <v>529.40000000000009</v>
      </c>
      <c r="BV173" s="77">
        <v>304.99999999999994</v>
      </c>
      <c r="BW173" s="77">
        <v>-510.19999999999993</v>
      </c>
      <c r="BX173" s="77">
        <v>-659.80000000000007</v>
      </c>
      <c r="BY173" s="77">
        <v>200.09999999999991</v>
      </c>
      <c r="BZ173" s="77">
        <v>138.40000000000009</v>
      </c>
      <c r="CA173" s="77">
        <v>334.7000000000001</v>
      </c>
      <c r="CB173" s="77">
        <v>-177.79999999999995</v>
      </c>
      <c r="CC173" s="77">
        <v>171.00000000000023</v>
      </c>
      <c r="CD173" s="77">
        <v>-264.599999999999</v>
      </c>
      <c r="CE173" s="77">
        <v>-823.3000000000003</v>
      </c>
      <c r="CF173" s="77">
        <v>237.20000000000005</v>
      </c>
      <c r="CG173" s="77">
        <v>-885.90000000000055</v>
      </c>
      <c r="CH173" s="77">
        <v>-153.20000000000005</v>
      </c>
      <c r="CI173" s="77">
        <v>249.80000000000018</v>
      </c>
      <c r="CJ173" s="77">
        <v>-1126.5999999999999</v>
      </c>
      <c r="CK173" s="77">
        <v>-49.599999999999909</v>
      </c>
      <c r="CL173" s="77">
        <v>-1270.0000000000002</v>
      </c>
      <c r="CM173" s="77">
        <v>-351.09999999999991</v>
      </c>
      <c r="CN173" s="77">
        <v>-516.20000000000005</v>
      </c>
      <c r="CO173" s="77">
        <v>107.79999999999995</v>
      </c>
      <c r="CP173" s="77">
        <v>-649.25149798000007</v>
      </c>
      <c r="CQ173" s="77">
        <v>-337.95595403999999</v>
      </c>
      <c r="CR173" s="77">
        <v>-1358.9347521599998</v>
      </c>
      <c r="CS173" s="77">
        <v>-1168.4681607700004</v>
      </c>
      <c r="CT173" s="77">
        <v>913.62856577999969</v>
      </c>
      <c r="CU173" s="77">
        <v>-324.87974187000054</v>
      </c>
      <c r="CV173" s="77">
        <v>244.28121860999994</v>
      </c>
      <c r="CW173" s="77">
        <v>-390.15728735000016</v>
      </c>
      <c r="CX173" s="77">
        <v>605.29265689000022</v>
      </c>
      <c r="CY173" s="77">
        <v>574.79138255000009</v>
      </c>
      <c r="CZ173" s="77">
        <v>-421.57712127000013</v>
      </c>
      <c r="DA173" s="77">
        <v>-503.62752229000023</v>
      </c>
      <c r="DB173" s="77">
        <v>542.03344398000024</v>
      </c>
      <c r="DC173" s="77">
        <v>2210.9484528200001</v>
      </c>
      <c r="DD173" s="77">
        <v>1067.1324967400001</v>
      </c>
      <c r="DE173" s="77">
        <v>-434.48064986999975</v>
      </c>
      <c r="DF173" s="77">
        <v>-1423.4881633700002</v>
      </c>
      <c r="DG173" s="77">
        <v>-486.02948243000026</v>
      </c>
      <c r="DH173" s="77">
        <v>-574.98724963000041</v>
      </c>
      <c r="DI173" s="77">
        <v>-451.06021274999978</v>
      </c>
      <c r="DJ173" s="77">
        <v>659.7189837300001</v>
      </c>
      <c r="DK173" s="77">
        <v>-739.17101466999998</v>
      </c>
      <c r="DL173" s="77">
        <v>-1297.3062546699998</v>
      </c>
      <c r="DM173" s="77">
        <v>-688.29902965000019</v>
      </c>
      <c r="DN173" s="77">
        <v>-5.355607530000384</v>
      </c>
      <c r="DO173" s="77">
        <v>398.82221097999945</v>
      </c>
      <c r="DP173" s="77">
        <v>-399.64649693000013</v>
      </c>
      <c r="DQ173" s="77">
        <v>1510.3998864900009</v>
      </c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</row>
    <row r="174" spans="1:133" x14ac:dyDescent="0.25">
      <c r="A174" s="82" t="s">
        <v>370</v>
      </c>
      <c r="B174" s="115" t="s">
        <v>182</v>
      </c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77">
        <v>27.9</v>
      </c>
      <c r="BO174" s="77">
        <v>679.6</v>
      </c>
      <c r="BP174" s="77">
        <v>1195.2</v>
      </c>
      <c r="BQ174" s="77">
        <v>-308.89999999999998</v>
      </c>
      <c r="BR174" s="77">
        <v>-1146.2</v>
      </c>
      <c r="BS174" s="77">
        <v>1336.7</v>
      </c>
      <c r="BT174" s="77">
        <v>2284.6</v>
      </c>
      <c r="BU174" s="77">
        <v>1394.7</v>
      </c>
      <c r="BV174" s="77">
        <v>645.5</v>
      </c>
      <c r="BW174" s="77">
        <v>872.6</v>
      </c>
      <c r="BX174" s="77">
        <v>486.1</v>
      </c>
      <c r="BY174" s="77">
        <v>1877</v>
      </c>
      <c r="BZ174" s="77">
        <v>608.20000000000005</v>
      </c>
      <c r="CA174" s="77">
        <v>737.30000000000018</v>
      </c>
      <c r="CB174" s="77">
        <v>838.6</v>
      </c>
      <c r="CC174" s="77">
        <v>1402.7</v>
      </c>
      <c r="CD174" s="77">
        <v>2348.0000000000005</v>
      </c>
      <c r="CE174" s="77">
        <v>796.69999999999993</v>
      </c>
      <c r="CF174" s="77">
        <v>1064.2</v>
      </c>
      <c r="CG174" s="77">
        <v>-2277.3000000000006</v>
      </c>
      <c r="CH174" s="77">
        <v>1171.8</v>
      </c>
      <c r="CI174" s="77">
        <v>2879.1</v>
      </c>
      <c r="CJ174" s="77">
        <v>-782.4</v>
      </c>
      <c r="CK174" s="77">
        <v>1859.9</v>
      </c>
      <c r="CL174" s="77">
        <v>121.5</v>
      </c>
      <c r="CM174" s="77">
        <v>1089.9000000000001</v>
      </c>
      <c r="CN174" s="77">
        <v>417.3</v>
      </c>
      <c r="CO174" s="77">
        <v>1119</v>
      </c>
      <c r="CP174" s="77">
        <v>-898.91646027000002</v>
      </c>
      <c r="CQ174" s="77">
        <v>61.340834520000001</v>
      </c>
      <c r="CR174" s="77">
        <v>-394.78877673999989</v>
      </c>
      <c r="CS174" s="77">
        <v>483.82245780000005</v>
      </c>
      <c r="CT174" s="77">
        <v>-576.72878017999983</v>
      </c>
      <c r="CU174" s="77">
        <v>-2488.5432402600004</v>
      </c>
      <c r="CV174" s="77">
        <v>124.18137503999998</v>
      </c>
      <c r="CW174" s="77">
        <v>-803.20927551000011</v>
      </c>
      <c r="CX174" s="77">
        <v>1339.0692801100001</v>
      </c>
      <c r="CY174" s="77">
        <v>3.7454126200000002</v>
      </c>
      <c r="CZ174" s="77">
        <v>423.45146551999994</v>
      </c>
      <c r="DA174" s="77">
        <v>705.55595075999975</v>
      </c>
      <c r="DB174" s="77">
        <v>-123.69704857999989</v>
      </c>
      <c r="DC174" s="77">
        <v>1715.7070963000001</v>
      </c>
      <c r="DD174" s="77">
        <v>319.58749998999997</v>
      </c>
      <c r="DE174" s="77">
        <v>1247.5865938699999</v>
      </c>
      <c r="DF174" s="77">
        <v>1228.9418092599999</v>
      </c>
      <c r="DG174" s="77">
        <v>802.88328723999996</v>
      </c>
      <c r="DH174" s="77">
        <v>-1828.92703299</v>
      </c>
      <c r="DI174" s="77">
        <v>-816.76669145999995</v>
      </c>
      <c r="DJ174" s="77">
        <v>-108.45236238</v>
      </c>
      <c r="DK174" s="77">
        <v>-950.53704042000004</v>
      </c>
      <c r="DL174" s="77">
        <v>2647.5490889399998</v>
      </c>
      <c r="DM174" s="77">
        <v>1087.5265302800001</v>
      </c>
      <c r="DN174" s="77">
        <v>816.21004724999989</v>
      </c>
      <c r="DO174" s="77">
        <v>2475.9397631499996</v>
      </c>
      <c r="DP174" s="77">
        <v>878.96800858999984</v>
      </c>
      <c r="DQ174" s="77">
        <v>3140.0146280800009</v>
      </c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</row>
    <row r="175" spans="1:133" x14ac:dyDescent="0.25">
      <c r="A175" s="82" t="s">
        <v>371</v>
      </c>
      <c r="B175" s="116" t="s">
        <v>76</v>
      </c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77">
        <v>0</v>
      </c>
      <c r="BO175" s="77">
        <v>0</v>
      </c>
      <c r="BP175" s="77">
        <v>0</v>
      </c>
      <c r="BQ175" s="77">
        <v>0</v>
      </c>
      <c r="BR175" s="77">
        <v>0</v>
      </c>
      <c r="BS175" s="77">
        <v>0</v>
      </c>
      <c r="BT175" s="77">
        <v>0</v>
      </c>
      <c r="BU175" s="77">
        <v>0</v>
      </c>
      <c r="BV175" s="77">
        <v>0</v>
      </c>
      <c r="BW175" s="77">
        <v>0</v>
      </c>
      <c r="BX175" s="77">
        <v>0</v>
      </c>
      <c r="BY175" s="77">
        <v>0</v>
      </c>
      <c r="BZ175" s="77">
        <v>0</v>
      </c>
      <c r="CA175" s="77">
        <v>0</v>
      </c>
      <c r="CB175" s="77">
        <v>0</v>
      </c>
      <c r="CC175" s="77">
        <v>0</v>
      </c>
      <c r="CD175" s="77">
        <v>0</v>
      </c>
      <c r="CE175" s="77">
        <v>0</v>
      </c>
      <c r="CF175" s="77">
        <v>0</v>
      </c>
      <c r="CG175" s="77">
        <v>0</v>
      </c>
      <c r="CH175" s="77">
        <v>0</v>
      </c>
      <c r="CI175" s="77">
        <v>0</v>
      </c>
      <c r="CJ175" s="77">
        <v>0</v>
      </c>
      <c r="CK175" s="77">
        <v>0</v>
      </c>
      <c r="CL175" s="77">
        <v>0</v>
      </c>
      <c r="CM175" s="77">
        <v>0</v>
      </c>
      <c r="CN175" s="77">
        <v>0</v>
      </c>
      <c r="CO175" s="77">
        <v>0</v>
      </c>
      <c r="CP175" s="77">
        <v>0</v>
      </c>
      <c r="CQ175" s="77">
        <v>0</v>
      </c>
      <c r="CR175" s="77">
        <v>0</v>
      </c>
      <c r="CS175" s="77">
        <v>0</v>
      </c>
      <c r="CT175" s="77">
        <v>0</v>
      </c>
      <c r="CU175" s="77">
        <v>0</v>
      </c>
      <c r="CV175" s="77">
        <v>0</v>
      </c>
      <c r="CW175" s="77">
        <v>0</v>
      </c>
      <c r="CX175" s="77">
        <v>0</v>
      </c>
      <c r="CY175" s="77">
        <v>0</v>
      </c>
      <c r="CZ175" s="77">
        <v>0</v>
      </c>
      <c r="DA175" s="77">
        <v>0</v>
      </c>
      <c r="DB175" s="77">
        <v>0</v>
      </c>
      <c r="DC175" s="77">
        <v>0</v>
      </c>
      <c r="DD175" s="77">
        <v>0</v>
      </c>
      <c r="DE175" s="77">
        <v>0</v>
      </c>
      <c r="DF175" s="77">
        <v>0</v>
      </c>
      <c r="DG175" s="77">
        <v>0</v>
      </c>
      <c r="DH175" s="77">
        <v>0</v>
      </c>
      <c r="DI175" s="77">
        <v>0</v>
      </c>
      <c r="DJ175" s="77">
        <v>0</v>
      </c>
      <c r="DK175" s="77">
        <v>0</v>
      </c>
      <c r="DL175" s="77">
        <v>0</v>
      </c>
      <c r="DM175" s="77">
        <v>0</v>
      </c>
      <c r="DN175" s="77">
        <v>0</v>
      </c>
      <c r="DO175" s="77">
        <v>0</v>
      </c>
      <c r="DP175" s="77">
        <v>0</v>
      </c>
      <c r="DQ175" s="77">
        <v>0</v>
      </c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</row>
    <row r="176" spans="1:133" x14ac:dyDescent="0.25">
      <c r="A176" s="79" t="s">
        <v>372</v>
      </c>
      <c r="B176" s="116" t="s">
        <v>67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77">
        <v>27.9</v>
      </c>
      <c r="BO176" s="77">
        <v>679.6</v>
      </c>
      <c r="BP176" s="77">
        <v>1195.1999999999998</v>
      </c>
      <c r="BQ176" s="77">
        <v>-308.89999999999998</v>
      </c>
      <c r="BR176" s="77">
        <v>-1146.2000000000003</v>
      </c>
      <c r="BS176" s="77">
        <v>1336.6999999999998</v>
      </c>
      <c r="BT176" s="77">
        <v>2284.6</v>
      </c>
      <c r="BU176" s="77">
        <v>1394.7</v>
      </c>
      <c r="BV176" s="77">
        <v>645.5</v>
      </c>
      <c r="BW176" s="77">
        <v>872.59999999999991</v>
      </c>
      <c r="BX176" s="77">
        <v>486.1</v>
      </c>
      <c r="BY176" s="77">
        <v>1877</v>
      </c>
      <c r="BZ176" s="77">
        <v>608.19999999999993</v>
      </c>
      <c r="CA176" s="77">
        <v>737.3</v>
      </c>
      <c r="CB176" s="77">
        <v>838.6</v>
      </c>
      <c r="CC176" s="77">
        <v>1402.7</v>
      </c>
      <c r="CD176" s="77">
        <v>2348.0000000000005</v>
      </c>
      <c r="CE176" s="77">
        <v>796.69999999999993</v>
      </c>
      <c r="CF176" s="77">
        <v>1064.2</v>
      </c>
      <c r="CG176" s="77">
        <v>-2277.3000000000006</v>
      </c>
      <c r="CH176" s="77">
        <v>1171.8</v>
      </c>
      <c r="CI176" s="77">
        <v>2879.1</v>
      </c>
      <c r="CJ176" s="77">
        <v>-782.4</v>
      </c>
      <c r="CK176" s="77">
        <v>1859.9</v>
      </c>
      <c r="CL176" s="77">
        <v>121.5</v>
      </c>
      <c r="CM176" s="77">
        <v>1089.9000000000003</v>
      </c>
      <c r="CN176" s="77">
        <v>417.30000000000007</v>
      </c>
      <c r="CO176" s="77">
        <v>1118.9999999999998</v>
      </c>
      <c r="CP176" s="77">
        <v>-898.91646027000002</v>
      </c>
      <c r="CQ176" s="77">
        <v>61.340834520000129</v>
      </c>
      <c r="CR176" s="77">
        <v>-394.78877673999989</v>
      </c>
      <c r="CS176" s="77">
        <v>483.82245780000005</v>
      </c>
      <c r="CT176" s="77">
        <v>-576.72878017999983</v>
      </c>
      <c r="CU176" s="77">
        <v>-2488.5432402600004</v>
      </c>
      <c r="CV176" s="77">
        <v>124.18137503999998</v>
      </c>
      <c r="CW176" s="77">
        <v>-803.20927551000011</v>
      </c>
      <c r="CX176" s="77">
        <v>1339.0692801100001</v>
      </c>
      <c r="CY176" s="77">
        <v>3.7454126200000246</v>
      </c>
      <c r="CZ176" s="77">
        <v>423.45146551999994</v>
      </c>
      <c r="DA176" s="77">
        <v>705.55595075999975</v>
      </c>
      <c r="DB176" s="77">
        <v>-123.69704857999989</v>
      </c>
      <c r="DC176" s="77">
        <v>1715.7070963000001</v>
      </c>
      <c r="DD176" s="77">
        <v>319.58749998999997</v>
      </c>
      <c r="DE176" s="77">
        <v>1247.5865938699999</v>
      </c>
      <c r="DF176" s="77">
        <v>1228.9418092599999</v>
      </c>
      <c r="DG176" s="77">
        <v>802.88328723999996</v>
      </c>
      <c r="DH176" s="77">
        <v>-1828.92703299</v>
      </c>
      <c r="DI176" s="77">
        <v>-816.76669145999983</v>
      </c>
      <c r="DJ176" s="77">
        <v>-108.45236237999998</v>
      </c>
      <c r="DK176" s="77">
        <v>-950.53704041999993</v>
      </c>
      <c r="DL176" s="77">
        <v>2647.5490889399998</v>
      </c>
      <c r="DM176" s="77">
        <v>1087.5265302799999</v>
      </c>
      <c r="DN176" s="77">
        <v>816.21004724999989</v>
      </c>
      <c r="DO176" s="77">
        <v>2475.9397631499996</v>
      </c>
      <c r="DP176" s="77">
        <v>878.96800858999984</v>
      </c>
      <c r="DQ176" s="77">
        <v>3140.0146280800009</v>
      </c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</row>
    <row r="177" spans="1:133" x14ac:dyDescent="0.25">
      <c r="A177" s="79" t="s">
        <v>373</v>
      </c>
      <c r="B177" s="117" t="s">
        <v>69</v>
      </c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77">
        <v>0</v>
      </c>
      <c r="BO177" s="77">
        <v>21</v>
      </c>
      <c r="BP177" s="77">
        <v>11.2</v>
      </c>
      <c r="BQ177" s="77">
        <v>3.8</v>
      </c>
      <c r="BR177" s="77">
        <v>4</v>
      </c>
      <c r="BS177" s="77">
        <v>4.3</v>
      </c>
      <c r="BT177" s="77">
        <v>5.2</v>
      </c>
      <c r="BU177" s="77">
        <v>12.7</v>
      </c>
      <c r="BV177" s="77">
        <v>40.6</v>
      </c>
      <c r="BW177" s="77">
        <v>-50.3</v>
      </c>
      <c r="BX177" s="77">
        <v>-7.1</v>
      </c>
      <c r="BY177" s="77">
        <v>-10.8</v>
      </c>
      <c r="BZ177" s="77">
        <v>0</v>
      </c>
      <c r="CA177" s="77">
        <v>0</v>
      </c>
      <c r="CB177" s="77">
        <v>0</v>
      </c>
      <c r="CC177" s="77">
        <v>0</v>
      </c>
      <c r="CD177" s="77">
        <v>0</v>
      </c>
      <c r="CE177" s="77">
        <v>0</v>
      </c>
      <c r="CF177" s="77">
        <v>0</v>
      </c>
      <c r="CG177" s="77">
        <v>0</v>
      </c>
      <c r="CH177" s="77">
        <v>0</v>
      </c>
      <c r="CI177" s="77">
        <v>0</v>
      </c>
      <c r="CJ177" s="77">
        <v>0</v>
      </c>
      <c r="CK177" s="77">
        <v>0</v>
      </c>
      <c r="CL177" s="77">
        <v>0</v>
      </c>
      <c r="CM177" s="77">
        <v>0</v>
      </c>
      <c r="CN177" s="77">
        <v>0</v>
      </c>
      <c r="CO177" s="77">
        <v>0</v>
      </c>
      <c r="CP177" s="77">
        <v>0</v>
      </c>
      <c r="CQ177" s="77">
        <v>0</v>
      </c>
      <c r="CR177" s="77">
        <v>0</v>
      </c>
      <c r="CS177" s="77">
        <v>0</v>
      </c>
      <c r="CT177" s="77">
        <v>0</v>
      </c>
      <c r="CU177" s="77">
        <v>0</v>
      </c>
      <c r="CV177" s="77">
        <v>0</v>
      </c>
      <c r="CW177" s="77">
        <v>0</v>
      </c>
      <c r="CX177" s="77">
        <v>0</v>
      </c>
      <c r="CY177" s="77">
        <v>0</v>
      </c>
      <c r="CZ177" s="77">
        <v>0</v>
      </c>
      <c r="DA177" s="77">
        <v>0</v>
      </c>
      <c r="DB177" s="77">
        <v>0</v>
      </c>
      <c r="DC177" s="77">
        <v>0</v>
      </c>
      <c r="DD177" s="77">
        <v>0</v>
      </c>
      <c r="DE177" s="77">
        <v>0</v>
      </c>
      <c r="DF177" s="77">
        <v>0</v>
      </c>
      <c r="DG177" s="77">
        <v>0</v>
      </c>
      <c r="DH177" s="77">
        <v>0</v>
      </c>
      <c r="DI177" s="77">
        <v>0</v>
      </c>
      <c r="DJ177" s="77">
        <v>0</v>
      </c>
      <c r="DK177" s="77">
        <v>0</v>
      </c>
      <c r="DL177" s="77">
        <v>0</v>
      </c>
      <c r="DM177" s="77">
        <v>0</v>
      </c>
      <c r="DN177" s="77">
        <v>0</v>
      </c>
      <c r="DO177" s="77">
        <v>0</v>
      </c>
      <c r="DP177" s="77">
        <v>0</v>
      </c>
      <c r="DQ177" s="77">
        <v>0</v>
      </c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</row>
    <row r="178" spans="1:133" x14ac:dyDescent="0.25">
      <c r="A178" s="79" t="s">
        <v>374</v>
      </c>
      <c r="B178" s="117" t="s">
        <v>70</v>
      </c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77">
        <v>-98.100000000000023</v>
      </c>
      <c r="BO178" s="77">
        <v>55.9</v>
      </c>
      <c r="BP178" s="77">
        <v>598.29999999999995</v>
      </c>
      <c r="BQ178" s="77">
        <v>-168.29999999999998</v>
      </c>
      <c r="BR178" s="77">
        <v>-1217.6000000000001</v>
      </c>
      <c r="BS178" s="77">
        <v>1118.4000000000001</v>
      </c>
      <c r="BT178" s="77">
        <v>2422.6999999999998</v>
      </c>
      <c r="BU178" s="77">
        <v>1595.1</v>
      </c>
      <c r="BV178" s="77">
        <v>363.70000000000005</v>
      </c>
      <c r="BW178" s="77">
        <v>666.59999999999991</v>
      </c>
      <c r="BX178" s="77">
        <v>534.5</v>
      </c>
      <c r="BY178" s="77">
        <v>1954.8999999999999</v>
      </c>
      <c r="BZ178" s="77">
        <v>537</v>
      </c>
      <c r="CA178" s="77">
        <v>121.00000000000003</v>
      </c>
      <c r="CB178" s="77">
        <v>697.10000000000014</v>
      </c>
      <c r="CC178" s="77">
        <v>1762.3999999999999</v>
      </c>
      <c r="CD178" s="77">
        <v>2027.5000000000002</v>
      </c>
      <c r="CE178" s="77">
        <v>511.89999999999992</v>
      </c>
      <c r="CF178" s="77">
        <v>653.40000000000009</v>
      </c>
      <c r="CG178" s="77">
        <v>-1823.8000000000002</v>
      </c>
      <c r="CH178" s="77">
        <v>528.70000000000005</v>
      </c>
      <c r="CI178" s="77">
        <v>2541.7000000000003</v>
      </c>
      <c r="CJ178" s="77">
        <v>-742</v>
      </c>
      <c r="CK178" s="77">
        <v>2184.3000000000002</v>
      </c>
      <c r="CL178" s="77">
        <v>24.900000000000006</v>
      </c>
      <c r="CM178" s="77">
        <v>1226.5</v>
      </c>
      <c r="CN178" s="77">
        <v>-9.9999999999999538</v>
      </c>
      <c r="CO178" s="77">
        <v>1139.1999999999998</v>
      </c>
      <c r="CP178" s="77">
        <v>-1331.3227085200001</v>
      </c>
      <c r="CQ178" s="77">
        <v>281.61430440000004</v>
      </c>
      <c r="CR178" s="77">
        <v>-336.29917921999993</v>
      </c>
      <c r="CS178" s="77">
        <v>994.82382045999998</v>
      </c>
      <c r="CT178" s="77">
        <v>-1526.9972749599999</v>
      </c>
      <c r="CU178" s="77">
        <v>-2808.31722734</v>
      </c>
      <c r="CV178" s="77">
        <v>-669.15762299999994</v>
      </c>
      <c r="CW178" s="77">
        <v>-643.31625433000011</v>
      </c>
      <c r="CX178" s="77">
        <v>-550.75544722000006</v>
      </c>
      <c r="CY178" s="77">
        <v>-370.58454269999993</v>
      </c>
      <c r="CZ178" s="77">
        <v>16.498651689999985</v>
      </c>
      <c r="DA178" s="77">
        <v>1370.9653429399998</v>
      </c>
      <c r="DB178" s="77">
        <v>-1342.6893367800001</v>
      </c>
      <c r="DC178" s="77">
        <v>109.23050403000002</v>
      </c>
      <c r="DD178" s="77">
        <v>-259.89522061000002</v>
      </c>
      <c r="DE178" s="77">
        <v>932.51047750999999</v>
      </c>
      <c r="DF178" s="77">
        <v>768.61790932999997</v>
      </c>
      <c r="DG178" s="77">
        <v>408.68858880000005</v>
      </c>
      <c r="DH178" s="77">
        <v>-2573.2122197699996</v>
      </c>
      <c r="DI178" s="77">
        <v>-814.79669568999998</v>
      </c>
      <c r="DJ178" s="77">
        <v>-376.07580946999997</v>
      </c>
      <c r="DK178" s="77">
        <v>-1245.19215085</v>
      </c>
      <c r="DL178" s="77">
        <v>1721.9913176500002</v>
      </c>
      <c r="DM178" s="77">
        <v>909.31271171999992</v>
      </c>
      <c r="DN178" s="77">
        <v>510.51005483999961</v>
      </c>
      <c r="DO178" s="77">
        <v>1238.0318911299998</v>
      </c>
      <c r="DP178" s="77">
        <v>524.72506499999986</v>
      </c>
      <c r="DQ178" s="77">
        <v>1765.0778433400001</v>
      </c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</row>
    <row r="179" spans="1:133" x14ac:dyDescent="0.25">
      <c r="A179" s="79" t="s">
        <v>375</v>
      </c>
      <c r="B179" s="117" t="s">
        <v>71</v>
      </c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77">
        <v>-30</v>
      </c>
      <c r="BO179" s="77">
        <v>0</v>
      </c>
      <c r="BP179" s="77">
        <v>0</v>
      </c>
      <c r="BQ179" s="77">
        <v>0</v>
      </c>
      <c r="BR179" s="77">
        <v>-36.200000000000003</v>
      </c>
      <c r="BS179" s="77">
        <v>0</v>
      </c>
      <c r="BT179" s="77">
        <v>0</v>
      </c>
      <c r="BU179" s="77">
        <v>0</v>
      </c>
      <c r="BV179" s="77">
        <v>0</v>
      </c>
      <c r="BW179" s="77">
        <v>-9</v>
      </c>
      <c r="BX179" s="77">
        <v>-9</v>
      </c>
      <c r="BY179" s="77">
        <v>-12</v>
      </c>
      <c r="BZ179" s="77">
        <v>0</v>
      </c>
      <c r="CA179" s="77">
        <v>0</v>
      </c>
      <c r="CB179" s="77">
        <v>0</v>
      </c>
      <c r="CC179" s="77">
        <v>-146.9</v>
      </c>
      <c r="CD179" s="77">
        <v>57.1</v>
      </c>
      <c r="CE179" s="77">
        <v>50.6</v>
      </c>
      <c r="CF179" s="77">
        <v>-82.5</v>
      </c>
      <c r="CG179" s="77">
        <v>50.5</v>
      </c>
      <c r="CH179" s="77">
        <v>8.7999999999999972</v>
      </c>
      <c r="CI179" s="77">
        <v>-38</v>
      </c>
      <c r="CJ179" s="77">
        <v>-15</v>
      </c>
      <c r="CK179" s="77">
        <v>-12.100000000000001</v>
      </c>
      <c r="CL179" s="77">
        <v>77</v>
      </c>
      <c r="CM179" s="77">
        <v>-149.5</v>
      </c>
      <c r="CN179" s="77">
        <v>16.600000000000001</v>
      </c>
      <c r="CO179" s="77">
        <v>-89.5</v>
      </c>
      <c r="CP179" s="77">
        <v>44.767648250000001</v>
      </c>
      <c r="CQ179" s="77">
        <v>18.86813012</v>
      </c>
      <c r="CR179" s="77">
        <v>-12.124097520000001</v>
      </c>
      <c r="CS179" s="77">
        <v>-3.9344626599999941</v>
      </c>
      <c r="CT179" s="77">
        <v>160.50849477999998</v>
      </c>
      <c r="CU179" s="77">
        <v>-315.05471291999999</v>
      </c>
      <c r="CV179" s="77">
        <v>-60.02680196</v>
      </c>
      <c r="CW179" s="77">
        <v>-61.57072118</v>
      </c>
      <c r="CX179" s="77">
        <v>29.713295729999999</v>
      </c>
      <c r="CY179" s="77">
        <v>36.605262350000004</v>
      </c>
      <c r="CZ179" s="77">
        <v>-32.368046739999997</v>
      </c>
      <c r="DA179" s="77">
        <v>69.29315883000001</v>
      </c>
      <c r="DB179" s="77">
        <v>-38.627725409999996</v>
      </c>
      <c r="DC179" s="77">
        <v>11.868354220000001</v>
      </c>
      <c r="DD179" s="77">
        <v>101.08610960999999</v>
      </c>
      <c r="DE179" s="77">
        <v>-95.642400159999994</v>
      </c>
      <c r="DF179" s="77">
        <v>-8.2147923200000008</v>
      </c>
      <c r="DG179" s="77">
        <v>-2.0158319499999999</v>
      </c>
      <c r="DH179" s="77">
        <v>7.3427344000000003</v>
      </c>
      <c r="DI179" s="77">
        <v>-24.314938550000001</v>
      </c>
      <c r="DJ179" s="77">
        <v>6.3613832700000046</v>
      </c>
      <c r="DK179" s="77">
        <v>-23.777736049999998</v>
      </c>
      <c r="DL179" s="77">
        <v>-6.9070029000000002</v>
      </c>
      <c r="DM179" s="77">
        <v>-15.367935879999999</v>
      </c>
      <c r="DN179" s="77">
        <v>30.910299589999994</v>
      </c>
      <c r="DO179" s="77">
        <v>-3.0208290699999996</v>
      </c>
      <c r="DP179" s="77">
        <v>30.519027820000002</v>
      </c>
      <c r="DQ179" s="77">
        <v>5.8119700600000002</v>
      </c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</row>
    <row r="180" spans="1:133" x14ac:dyDescent="0.25">
      <c r="A180" s="79" t="s">
        <v>376</v>
      </c>
      <c r="B180" s="117" t="s">
        <v>20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77">
        <v>156</v>
      </c>
      <c r="BO180" s="77">
        <v>602.69999999999993</v>
      </c>
      <c r="BP180" s="77">
        <v>585.70000000000005</v>
      </c>
      <c r="BQ180" s="77">
        <v>-144.4</v>
      </c>
      <c r="BR180" s="77">
        <v>103.6</v>
      </c>
      <c r="BS180" s="77">
        <v>213.99999999999997</v>
      </c>
      <c r="BT180" s="77">
        <v>-143.30000000000001</v>
      </c>
      <c r="BU180" s="77">
        <v>-213.1</v>
      </c>
      <c r="BV180" s="77">
        <v>241.2</v>
      </c>
      <c r="BW180" s="77">
        <v>265.3</v>
      </c>
      <c r="BX180" s="77">
        <v>-32.299999999999997</v>
      </c>
      <c r="BY180" s="77">
        <v>-55.099999999999994</v>
      </c>
      <c r="BZ180" s="77">
        <v>34.800000000000004</v>
      </c>
      <c r="CA180" s="77">
        <v>567</v>
      </c>
      <c r="CB180" s="77">
        <v>119.30000000000001</v>
      </c>
      <c r="CC180" s="77">
        <v>-212.8000000000001</v>
      </c>
      <c r="CD180" s="77">
        <v>263.40000000000003</v>
      </c>
      <c r="CE180" s="77">
        <v>234.19999999999996</v>
      </c>
      <c r="CF180" s="77">
        <v>493.3</v>
      </c>
      <c r="CG180" s="77">
        <v>-503.99999999999994</v>
      </c>
      <c r="CH180" s="77">
        <v>634.30000000000007</v>
      </c>
      <c r="CI180" s="77">
        <v>375.4</v>
      </c>
      <c r="CJ180" s="77">
        <v>-25.399999999999995</v>
      </c>
      <c r="CK180" s="77">
        <v>-312.29999999999995</v>
      </c>
      <c r="CL180" s="77">
        <v>19.599999999999998</v>
      </c>
      <c r="CM180" s="77">
        <v>12.900000000000006</v>
      </c>
      <c r="CN180" s="77">
        <v>410.7</v>
      </c>
      <c r="CO180" s="77">
        <v>69.3</v>
      </c>
      <c r="CP180" s="77">
        <v>387.6386</v>
      </c>
      <c r="CQ180" s="77">
        <v>-239.14159999999987</v>
      </c>
      <c r="CR180" s="77">
        <v>-46.365500000000019</v>
      </c>
      <c r="CS180" s="77">
        <v>-507.06690000000003</v>
      </c>
      <c r="CT180" s="77">
        <v>789.76</v>
      </c>
      <c r="CU180" s="77">
        <v>634.82870000000003</v>
      </c>
      <c r="CV180" s="77">
        <v>853.36580000000004</v>
      </c>
      <c r="CW180" s="77">
        <v>-98.322300000000041</v>
      </c>
      <c r="CX180" s="77">
        <v>1860.1114316000001</v>
      </c>
      <c r="CY180" s="77">
        <v>337.72469296999998</v>
      </c>
      <c r="CZ180" s="77">
        <v>439.32086057000004</v>
      </c>
      <c r="DA180" s="77">
        <v>-734.70255100999998</v>
      </c>
      <c r="DB180" s="77">
        <v>1257.6200136100001</v>
      </c>
      <c r="DC180" s="77">
        <v>1594.60823805</v>
      </c>
      <c r="DD180" s="77">
        <v>478.39661099000006</v>
      </c>
      <c r="DE180" s="77">
        <v>410.71851651999998</v>
      </c>
      <c r="DF180" s="77">
        <v>468.53869225000005</v>
      </c>
      <c r="DG180" s="77">
        <v>396.21053039000003</v>
      </c>
      <c r="DH180" s="77">
        <v>736.94245238000008</v>
      </c>
      <c r="DI180" s="77">
        <v>22.34494277999999</v>
      </c>
      <c r="DJ180" s="77">
        <v>261.26206382000004</v>
      </c>
      <c r="DK180" s="77">
        <v>318.43284647999997</v>
      </c>
      <c r="DL180" s="77">
        <v>932.46477419000007</v>
      </c>
      <c r="DM180" s="77">
        <v>193.58175444000003</v>
      </c>
      <c r="DN180" s="77">
        <v>274.78969282000008</v>
      </c>
      <c r="DO180" s="77">
        <v>1240.92870109</v>
      </c>
      <c r="DP180" s="77">
        <v>323.72391577000002</v>
      </c>
      <c r="DQ180" s="77">
        <v>1369.1248146800001</v>
      </c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</row>
    <row r="181" spans="1:133" x14ac:dyDescent="0.25">
      <c r="A181" s="79" t="s">
        <v>377</v>
      </c>
      <c r="B181" s="119" t="s">
        <v>191</v>
      </c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77">
        <v>0</v>
      </c>
      <c r="BO181" s="77">
        <v>0</v>
      </c>
      <c r="BP181" s="77">
        <v>0</v>
      </c>
      <c r="BQ181" s="77">
        <v>0</v>
      </c>
      <c r="BR181" s="77">
        <v>0</v>
      </c>
      <c r="BS181" s="77">
        <v>0</v>
      </c>
      <c r="BT181" s="77">
        <v>0</v>
      </c>
      <c r="BU181" s="77">
        <v>0</v>
      </c>
      <c r="BV181" s="77">
        <v>0</v>
      </c>
      <c r="BW181" s="77">
        <v>0</v>
      </c>
      <c r="BX181" s="77">
        <v>0</v>
      </c>
      <c r="BY181" s="77">
        <v>0</v>
      </c>
      <c r="BZ181" s="77">
        <v>0</v>
      </c>
      <c r="CA181" s="77">
        <v>0</v>
      </c>
      <c r="CB181" s="77">
        <v>0</v>
      </c>
      <c r="CC181" s="77">
        <v>0</v>
      </c>
      <c r="CD181" s="77">
        <v>0</v>
      </c>
      <c r="CE181" s="77">
        <v>0</v>
      </c>
      <c r="CF181" s="77">
        <v>0</v>
      </c>
      <c r="CG181" s="77">
        <v>0</v>
      </c>
      <c r="CH181" s="77">
        <v>0</v>
      </c>
      <c r="CI181" s="77">
        <v>0</v>
      </c>
      <c r="CJ181" s="77">
        <v>0</v>
      </c>
      <c r="CK181" s="77">
        <v>0</v>
      </c>
      <c r="CL181" s="77">
        <v>0</v>
      </c>
      <c r="CM181" s="77">
        <v>0</v>
      </c>
      <c r="CN181" s="77">
        <v>0</v>
      </c>
      <c r="CO181" s="77">
        <v>0</v>
      </c>
      <c r="CP181" s="77">
        <v>0</v>
      </c>
      <c r="CQ181" s="77">
        <v>0</v>
      </c>
      <c r="CR181" s="77">
        <v>0</v>
      </c>
      <c r="CS181" s="77">
        <v>0</v>
      </c>
      <c r="CT181" s="77">
        <v>0</v>
      </c>
      <c r="CU181" s="77">
        <v>0</v>
      </c>
      <c r="CV181" s="77">
        <v>0</v>
      </c>
      <c r="CW181" s="77">
        <v>0</v>
      </c>
      <c r="CX181" s="77">
        <v>0</v>
      </c>
      <c r="CY181" s="77">
        <v>0</v>
      </c>
      <c r="CZ181" s="77">
        <v>0</v>
      </c>
      <c r="DA181" s="77">
        <v>0</v>
      </c>
      <c r="DB181" s="77">
        <v>0</v>
      </c>
      <c r="DC181" s="77">
        <v>0</v>
      </c>
      <c r="DD181" s="77">
        <v>0</v>
      </c>
      <c r="DE181" s="77">
        <v>0</v>
      </c>
      <c r="DF181" s="77">
        <v>0</v>
      </c>
      <c r="DG181" s="77">
        <v>0</v>
      </c>
      <c r="DH181" s="77">
        <v>0</v>
      </c>
      <c r="DI181" s="77">
        <v>0</v>
      </c>
      <c r="DJ181" s="77">
        <v>0</v>
      </c>
      <c r="DK181" s="77">
        <v>0</v>
      </c>
      <c r="DL181" s="77">
        <v>0</v>
      </c>
      <c r="DM181" s="77">
        <v>0</v>
      </c>
      <c r="DN181" s="77">
        <v>0</v>
      </c>
      <c r="DO181" s="77">
        <v>0</v>
      </c>
      <c r="DP181" s="77">
        <v>0</v>
      </c>
      <c r="DQ181" s="77">
        <v>0</v>
      </c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</row>
    <row r="182" spans="1:133" x14ac:dyDescent="0.25">
      <c r="A182" s="79" t="s">
        <v>378</v>
      </c>
      <c r="B182" s="115" t="s">
        <v>188</v>
      </c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15"/>
      <c r="BB182" s="115"/>
      <c r="BC182" s="115"/>
      <c r="BD182" s="115"/>
      <c r="BE182" s="115"/>
      <c r="BF182" s="115"/>
      <c r="BG182" s="115"/>
      <c r="BH182" s="115"/>
      <c r="BI182" s="115"/>
      <c r="BJ182" s="115"/>
      <c r="BK182" s="115"/>
      <c r="BL182" s="115"/>
      <c r="BM182" s="115"/>
      <c r="BN182" s="77">
        <v>-481.09999999999997</v>
      </c>
      <c r="BO182" s="77">
        <v>1134.9000000000001</v>
      </c>
      <c r="BP182" s="77">
        <v>310.39999999999998</v>
      </c>
      <c r="BQ182" s="77">
        <v>-668</v>
      </c>
      <c r="BR182" s="77">
        <v>-428.70000000000016</v>
      </c>
      <c r="BS182" s="77">
        <v>1039.8000000000002</v>
      </c>
      <c r="BT182" s="77">
        <v>2362.6999999999998</v>
      </c>
      <c r="BU182" s="77">
        <v>865.3</v>
      </c>
      <c r="BV182" s="77">
        <v>340.50000000000006</v>
      </c>
      <c r="BW182" s="77">
        <v>1382.8</v>
      </c>
      <c r="BX182" s="77">
        <v>1145.9000000000001</v>
      </c>
      <c r="BY182" s="77">
        <v>1676.9</v>
      </c>
      <c r="BZ182" s="77">
        <v>469.79999999999995</v>
      </c>
      <c r="CA182" s="77">
        <v>402.60000000000008</v>
      </c>
      <c r="CB182" s="77">
        <v>1016.4</v>
      </c>
      <c r="CC182" s="77">
        <v>1231.6999999999998</v>
      </c>
      <c r="CD182" s="77">
        <v>2612.5999999999995</v>
      </c>
      <c r="CE182" s="77">
        <v>1620.0000000000002</v>
      </c>
      <c r="CF182" s="77">
        <v>827</v>
      </c>
      <c r="CG182" s="77">
        <v>-1391.4</v>
      </c>
      <c r="CH182" s="77">
        <v>1325</v>
      </c>
      <c r="CI182" s="77">
        <v>2629.2999999999997</v>
      </c>
      <c r="CJ182" s="77">
        <v>344.2</v>
      </c>
      <c r="CK182" s="77">
        <v>1909.5</v>
      </c>
      <c r="CL182" s="77">
        <v>1391.5000000000002</v>
      </c>
      <c r="CM182" s="77">
        <v>1441</v>
      </c>
      <c r="CN182" s="77">
        <v>933.5</v>
      </c>
      <c r="CO182" s="77">
        <v>1011.2</v>
      </c>
      <c r="CP182" s="77">
        <v>-249.66496229000001</v>
      </c>
      <c r="CQ182" s="77">
        <v>399.29678855999998</v>
      </c>
      <c r="CR182" s="77">
        <v>964.1459754199999</v>
      </c>
      <c r="CS182" s="77">
        <v>1652.2906185700003</v>
      </c>
      <c r="CT182" s="77">
        <v>-1490.3573459599995</v>
      </c>
      <c r="CU182" s="77">
        <v>-2163.6634983899999</v>
      </c>
      <c r="CV182" s="77">
        <v>-120.09984356999995</v>
      </c>
      <c r="CW182" s="77">
        <v>-413.05198815999995</v>
      </c>
      <c r="CX182" s="77">
        <v>733.77662321999992</v>
      </c>
      <c r="CY182" s="77">
        <v>-571.04596993000007</v>
      </c>
      <c r="CZ182" s="77">
        <v>845.02858679000008</v>
      </c>
      <c r="DA182" s="77">
        <v>1209.18347305</v>
      </c>
      <c r="DB182" s="77">
        <v>-665.73049256000013</v>
      </c>
      <c r="DC182" s="77">
        <v>-495.24135652000012</v>
      </c>
      <c r="DD182" s="77">
        <v>-747.54499675</v>
      </c>
      <c r="DE182" s="77">
        <v>1682.0672437399996</v>
      </c>
      <c r="DF182" s="77">
        <v>2652.4299726300001</v>
      </c>
      <c r="DG182" s="77">
        <v>1288.9127696700002</v>
      </c>
      <c r="DH182" s="77">
        <v>-1253.9397833599996</v>
      </c>
      <c r="DI182" s="77">
        <v>-365.70647871000017</v>
      </c>
      <c r="DJ182" s="77">
        <v>-768.17134611000006</v>
      </c>
      <c r="DK182" s="77">
        <v>-211.36602575000003</v>
      </c>
      <c r="DL182" s="77">
        <v>3944.8553436099996</v>
      </c>
      <c r="DM182" s="77">
        <v>1775.8255599300003</v>
      </c>
      <c r="DN182" s="77">
        <v>821.56565478000027</v>
      </c>
      <c r="DO182" s="77">
        <v>2077.1175521700002</v>
      </c>
      <c r="DP182" s="77">
        <v>1278.61450552</v>
      </c>
      <c r="DQ182" s="77">
        <v>1629.61474159</v>
      </c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</row>
    <row r="183" spans="1:133" ht="15" customHeight="1" x14ac:dyDescent="0.25">
      <c r="A183" s="82" t="s">
        <v>379</v>
      </c>
      <c r="B183" s="116" t="s">
        <v>76</v>
      </c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77">
        <v>0</v>
      </c>
      <c r="BO183" s="77">
        <v>0</v>
      </c>
      <c r="BP183" s="77">
        <v>0</v>
      </c>
      <c r="BQ183" s="77">
        <v>0</v>
      </c>
      <c r="BR183" s="77">
        <v>0</v>
      </c>
      <c r="BS183" s="77">
        <v>0</v>
      </c>
      <c r="BT183" s="77">
        <v>0</v>
      </c>
      <c r="BU183" s="77">
        <v>0</v>
      </c>
      <c r="BV183" s="77">
        <v>0</v>
      </c>
      <c r="BW183" s="77">
        <v>0</v>
      </c>
      <c r="BX183" s="77">
        <v>0</v>
      </c>
      <c r="BY183" s="77">
        <v>0</v>
      </c>
      <c r="BZ183" s="77">
        <v>0</v>
      </c>
      <c r="CA183" s="77">
        <v>0</v>
      </c>
      <c r="CB183" s="77">
        <v>0</v>
      </c>
      <c r="CC183" s="77">
        <v>0</v>
      </c>
      <c r="CD183" s="77">
        <v>0</v>
      </c>
      <c r="CE183" s="77">
        <v>0</v>
      </c>
      <c r="CF183" s="77">
        <v>0</v>
      </c>
      <c r="CG183" s="77">
        <v>0</v>
      </c>
      <c r="CH183" s="77">
        <v>0</v>
      </c>
      <c r="CI183" s="77">
        <v>0</v>
      </c>
      <c r="CJ183" s="77">
        <v>0</v>
      </c>
      <c r="CK183" s="77">
        <v>0</v>
      </c>
      <c r="CL183" s="77">
        <v>0</v>
      </c>
      <c r="CM183" s="77">
        <v>0</v>
      </c>
      <c r="CN183" s="77">
        <v>0</v>
      </c>
      <c r="CO183" s="77">
        <v>0</v>
      </c>
      <c r="CP183" s="77">
        <v>0</v>
      </c>
      <c r="CQ183" s="77">
        <v>0</v>
      </c>
      <c r="CR183" s="77">
        <v>0</v>
      </c>
      <c r="CS183" s="77">
        <v>0</v>
      </c>
      <c r="CT183" s="77">
        <v>0</v>
      </c>
      <c r="CU183" s="77">
        <v>0</v>
      </c>
      <c r="CV183" s="77">
        <v>0</v>
      </c>
      <c r="CW183" s="77">
        <v>0</v>
      </c>
      <c r="CX183" s="77">
        <v>0</v>
      </c>
      <c r="CY183" s="77">
        <v>0</v>
      </c>
      <c r="CZ183" s="77">
        <v>0</v>
      </c>
      <c r="DA183" s="77">
        <v>0</v>
      </c>
      <c r="DB183" s="77">
        <v>0</v>
      </c>
      <c r="DC183" s="77">
        <v>0</v>
      </c>
      <c r="DD183" s="77">
        <v>0</v>
      </c>
      <c r="DE183" s="77">
        <v>0</v>
      </c>
      <c r="DF183" s="77">
        <v>0</v>
      </c>
      <c r="DG183" s="77">
        <v>0</v>
      </c>
      <c r="DH183" s="77">
        <v>0</v>
      </c>
      <c r="DI183" s="77">
        <v>0</v>
      </c>
      <c r="DJ183" s="77">
        <v>0</v>
      </c>
      <c r="DK183" s="77">
        <v>0</v>
      </c>
      <c r="DL183" s="77">
        <v>0</v>
      </c>
      <c r="DM183" s="77">
        <v>0</v>
      </c>
      <c r="DN183" s="77">
        <v>0</v>
      </c>
      <c r="DO183" s="77">
        <v>0</v>
      </c>
      <c r="DP183" s="77">
        <v>0</v>
      </c>
      <c r="DQ183" s="77">
        <v>0</v>
      </c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</row>
    <row r="184" spans="1:133" ht="15" customHeight="1" x14ac:dyDescent="0.25">
      <c r="A184" s="84" t="s">
        <v>380</v>
      </c>
      <c r="B184" s="116" t="s">
        <v>67</v>
      </c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77">
        <v>-481.09999999999997</v>
      </c>
      <c r="BO184" s="77">
        <v>1134.9000000000001</v>
      </c>
      <c r="BP184" s="77">
        <v>310.39999999999998</v>
      </c>
      <c r="BQ184" s="77">
        <v>-668</v>
      </c>
      <c r="BR184" s="77">
        <v>-428.70000000000016</v>
      </c>
      <c r="BS184" s="77">
        <v>1039.8000000000002</v>
      </c>
      <c r="BT184" s="77">
        <v>2362.6999999999998</v>
      </c>
      <c r="BU184" s="77">
        <v>865.3</v>
      </c>
      <c r="BV184" s="77">
        <v>340.50000000000006</v>
      </c>
      <c r="BW184" s="77">
        <v>1382.8</v>
      </c>
      <c r="BX184" s="77">
        <v>1145.9000000000001</v>
      </c>
      <c r="BY184" s="77">
        <v>1676.9</v>
      </c>
      <c r="BZ184" s="77">
        <v>469.79999999999995</v>
      </c>
      <c r="CA184" s="77">
        <v>402.60000000000008</v>
      </c>
      <c r="CB184" s="77">
        <v>1016.4</v>
      </c>
      <c r="CC184" s="77">
        <v>1231.6999999999998</v>
      </c>
      <c r="CD184" s="77">
        <v>2612.5999999999995</v>
      </c>
      <c r="CE184" s="77">
        <v>1620.0000000000002</v>
      </c>
      <c r="CF184" s="77">
        <v>827</v>
      </c>
      <c r="CG184" s="77">
        <v>-1391.4</v>
      </c>
      <c r="CH184" s="77">
        <v>1325</v>
      </c>
      <c r="CI184" s="77">
        <v>2629.2999999999997</v>
      </c>
      <c r="CJ184" s="77">
        <v>344.2</v>
      </c>
      <c r="CK184" s="77">
        <v>1909.5</v>
      </c>
      <c r="CL184" s="77">
        <v>1391.5000000000002</v>
      </c>
      <c r="CM184" s="77">
        <v>1441</v>
      </c>
      <c r="CN184" s="77">
        <v>933.5</v>
      </c>
      <c r="CO184" s="77">
        <v>1011.2</v>
      </c>
      <c r="CP184" s="77">
        <v>-249.66496229000001</v>
      </c>
      <c r="CQ184" s="77">
        <v>399.29678855999998</v>
      </c>
      <c r="CR184" s="77">
        <v>964.1459754199999</v>
      </c>
      <c r="CS184" s="77">
        <v>1652.2906185700003</v>
      </c>
      <c r="CT184" s="77">
        <v>-1490.3573459599995</v>
      </c>
      <c r="CU184" s="77">
        <v>-2163.6634983899999</v>
      </c>
      <c r="CV184" s="77">
        <v>-120.09984356999995</v>
      </c>
      <c r="CW184" s="77">
        <v>-413.05198815999995</v>
      </c>
      <c r="CX184" s="77">
        <v>733.77662321999992</v>
      </c>
      <c r="CY184" s="77">
        <v>-571.04596993000007</v>
      </c>
      <c r="CZ184" s="77">
        <v>845.02858679000008</v>
      </c>
      <c r="DA184" s="77">
        <v>1209.18347305</v>
      </c>
      <c r="DB184" s="77">
        <v>-665.73049256000013</v>
      </c>
      <c r="DC184" s="77">
        <v>-495.24135652000012</v>
      </c>
      <c r="DD184" s="77">
        <v>-747.54499675</v>
      </c>
      <c r="DE184" s="77">
        <v>1682.0672437399996</v>
      </c>
      <c r="DF184" s="77">
        <v>2652.4299726300001</v>
      </c>
      <c r="DG184" s="77">
        <v>1288.9127696700002</v>
      </c>
      <c r="DH184" s="77">
        <v>-1253.9397833599996</v>
      </c>
      <c r="DI184" s="77">
        <v>-365.70647871000017</v>
      </c>
      <c r="DJ184" s="77">
        <v>-768.17134611000006</v>
      </c>
      <c r="DK184" s="77">
        <v>-211.36602575000003</v>
      </c>
      <c r="DL184" s="77">
        <v>3944.8553436099996</v>
      </c>
      <c r="DM184" s="77">
        <v>1775.8255599300003</v>
      </c>
      <c r="DN184" s="77">
        <v>821.56565478000027</v>
      </c>
      <c r="DO184" s="77">
        <v>2077.1175521700002</v>
      </c>
      <c r="DP184" s="77">
        <v>1278.61450552</v>
      </c>
      <c r="DQ184" s="77">
        <v>1629.61474159</v>
      </c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</row>
    <row r="185" spans="1:133" ht="15" customHeight="1" x14ac:dyDescent="0.25">
      <c r="A185" s="82" t="s">
        <v>381</v>
      </c>
      <c r="B185" s="117" t="s">
        <v>82</v>
      </c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77">
        <v>-0.1</v>
      </c>
      <c r="BO185" s="77">
        <v>0</v>
      </c>
      <c r="BP185" s="77">
        <v>270.39999999999998</v>
      </c>
      <c r="BQ185" s="77">
        <v>-2.9</v>
      </c>
      <c r="BR185" s="77">
        <v>-8.5</v>
      </c>
      <c r="BS185" s="77">
        <v>-6.8</v>
      </c>
      <c r="BT185" s="77">
        <v>13.2</v>
      </c>
      <c r="BU185" s="77">
        <v>-2.8</v>
      </c>
      <c r="BV185" s="77">
        <v>7.7</v>
      </c>
      <c r="BW185" s="77">
        <v>2.5</v>
      </c>
      <c r="BX185" s="77">
        <v>-6.7</v>
      </c>
      <c r="BY185" s="77">
        <v>-4.5</v>
      </c>
      <c r="BZ185" s="77">
        <v>1.5</v>
      </c>
      <c r="CA185" s="77">
        <v>-5.4</v>
      </c>
      <c r="CB185" s="77">
        <v>4.2</v>
      </c>
      <c r="CC185" s="77">
        <v>-0.9</v>
      </c>
      <c r="CD185" s="77">
        <v>0</v>
      </c>
      <c r="CE185" s="77">
        <v>0</v>
      </c>
      <c r="CF185" s="77">
        <v>0</v>
      </c>
      <c r="CG185" s="77">
        <v>0</v>
      </c>
      <c r="CH185" s="77">
        <v>0</v>
      </c>
      <c r="CI185" s="77">
        <v>0</v>
      </c>
      <c r="CJ185" s="77">
        <v>0</v>
      </c>
      <c r="CK185" s="77">
        <v>0</v>
      </c>
      <c r="CL185" s="77">
        <v>0</v>
      </c>
      <c r="CM185" s="77">
        <v>0</v>
      </c>
      <c r="CN185" s="77">
        <v>0</v>
      </c>
      <c r="CO185" s="77">
        <v>0</v>
      </c>
      <c r="CP185" s="77">
        <v>0</v>
      </c>
      <c r="CQ185" s="77">
        <v>0</v>
      </c>
      <c r="CR185" s="77">
        <v>0</v>
      </c>
      <c r="CS185" s="77">
        <v>0</v>
      </c>
      <c r="CT185" s="77">
        <v>0</v>
      </c>
      <c r="CU185" s="77">
        <v>0</v>
      </c>
      <c r="CV185" s="77">
        <v>0</v>
      </c>
      <c r="CW185" s="77">
        <v>0</v>
      </c>
      <c r="CX185" s="77">
        <v>0</v>
      </c>
      <c r="CY185" s="77">
        <v>0</v>
      </c>
      <c r="CZ185" s="77">
        <v>0</v>
      </c>
      <c r="DA185" s="77">
        <v>0</v>
      </c>
      <c r="DB185" s="77">
        <v>0</v>
      </c>
      <c r="DC185" s="77">
        <v>0</v>
      </c>
      <c r="DD185" s="77">
        <v>0</v>
      </c>
      <c r="DE185" s="77">
        <v>0</v>
      </c>
      <c r="DF185" s="77">
        <v>0</v>
      </c>
      <c r="DG185" s="77">
        <v>0</v>
      </c>
      <c r="DH185" s="77">
        <v>0</v>
      </c>
      <c r="DI185" s="77">
        <v>0</v>
      </c>
      <c r="DJ185" s="77">
        <v>0</v>
      </c>
      <c r="DK185" s="77">
        <v>0</v>
      </c>
      <c r="DL185" s="77">
        <v>508.80755932</v>
      </c>
      <c r="DM185" s="77">
        <v>0</v>
      </c>
      <c r="DN185" s="77">
        <v>0</v>
      </c>
      <c r="DO185" s="77">
        <v>0</v>
      </c>
      <c r="DP185" s="77">
        <v>0</v>
      </c>
      <c r="DQ185" s="77">
        <v>0</v>
      </c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</row>
    <row r="186" spans="1:133" ht="15" customHeight="1" x14ac:dyDescent="0.25">
      <c r="A186" s="79" t="s">
        <v>382</v>
      </c>
      <c r="B186" s="117" t="s">
        <v>193</v>
      </c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77">
        <v>-480.99999999999994</v>
      </c>
      <c r="BO186" s="77">
        <v>1134.9000000000001</v>
      </c>
      <c r="BP186" s="77">
        <v>40</v>
      </c>
      <c r="BQ186" s="77">
        <v>-665.1</v>
      </c>
      <c r="BR186" s="77">
        <v>-420.20000000000016</v>
      </c>
      <c r="BS186" s="77">
        <v>1046.6000000000001</v>
      </c>
      <c r="BT186" s="77">
        <v>2349.5</v>
      </c>
      <c r="BU186" s="77">
        <v>868.09999999999991</v>
      </c>
      <c r="BV186" s="77">
        <v>332.80000000000007</v>
      </c>
      <c r="BW186" s="77">
        <v>1380.3</v>
      </c>
      <c r="BX186" s="77">
        <v>1152.6000000000001</v>
      </c>
      <c r="BY186" s="77">
        <v>1681.4</v>
      </c>
      <c r="BZ186" s="77">
        <v>468.29999999999995</v>
      </c>
      <c r="CA186" s="77">
        <v>408.00000000000006</v>
      </c>
      <c r="CB186" s="77">
        <v>1012.1999999999999</v>
      </c>
      <c r="CC186" s="77">
        <v>1232.5999999999999</v>
      </c>
      <c r="CD186" s="77">
        <v>2612.5999999999995</v>
      </c>
      <c r="CE186" s="77">
        <v>1620.0000000000002</v>
      </c>
      <c r="CF186" s="77">
        <v>827</v>
      </c>
      <c r="CG186" s="77">
        <v>-1391.4</v>
      </c>
      <c r="CH186" s="77">
        <v>1325</v>
      </c>
      <c r="CI186" s="77">
        <v>2629.2999999999997</v>
      </c>
      <c r="CJ186" s="77">
        <v>344.2</v>
      </c>
      <c r="CK186" s="77">
        <v>1909.5</v>
      </c>
      <c r="CL186" s="77">
        <v>1391.5000000000002</v>
      </c>
      <c r="CM186" s="77">
        <v>1441</v>
      </c>
      <c r="CN186" s="77">
        <v>933.5</v>
      </c>
      <c r="CO186" s="77">
        <v>1011.2</v>
      </c>
      <c r="CP186" s="77">
        <v>-249.66496229000001</v>
      </c>
      <c r="CQ186" s="77">
        <v>399.29678855999998</v>
      </c>
      <c r="CR186" s="77">
        <v>964.1459754199999</v>
      </c>
      <c r="CS186" s="77">
        <v>1652.2906185700003</v>
      </c>
      <c r="CT186" s="77">
        <v>-1490.3573459599995</v>
      </c>
      <c r="CU186" s="77">
        <v>-2163.6634983899999</v>
      </c>
      <c r="CV186" s="77">
        <v>-120.09984356999995</v>
      </c>
      <c r="CW186" s="77">
        <v>-413.05198815999995</v>
      </c>
      <c r="CX186" s="77">
        <v>733.77662321999992</v>
      </c>
      <c r="CY186" s="77">
        <v>-571.04596993000007</v>
      </c>
      <c r="CZ186" s="77">
        <v>845.02858679000008</v>
      </c>
      <c r="DA186" s="77">
        <v>1209.18347305</v>
      </c>
      <c r="DB186" s="77">
        <v>-665.73049256000013</v>
      </c>
      <c r="DC186" s="77">
        <v>-495.24135652000012</v>
      </c>
      <c r="DD186" s="77">
        <v>-747.54499675</v>
      </c>
      <c r="DE186" s="77">
        <v>1682.0672437399996</v>
      </c>
      <c r="DF186" s="77">
        <v>2652.4299726300001</v>
      </c>
      <c r="DG186" s="77">
        <v>1288.9127696700002</v>
      </c>
      <c r="DH186" s="77">
        <v>-1253.9397833599996</v>
      </c>
      <c r="DI186" s="77">
        <v>-365.70647871000017</v>
      </c>
      <c r="DJ186" s="77">
        <v>-768.17134611000006</v>
      </c>
      <c r="DK186" s="77">
        <v>-211.36602575000003</v>
      </c>
      <c r="DL186" s="77">
        <v>3436.0477842899995</v>
      </c>
      <c r="DM186" s="77">
        <v>1775.8255599300003</v>
      </c>
      <c r="DN186" s="77">
        <v>821.56565478000027</v>
      </c>
      <c r="DO186" s="77">
        <v>2077.1175521700002</v>
      </c>
      <c r="DP186" s="77">
        <v>1278.61450552</v>
      </c>
      <c r="DQ186" s="77">
        <v>1629.61474159</v>
      </c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</row>
    <row r="187" spans="1:133" ht="15" customHeight="1" x14ac:dyDescent="0.25">
      <c r="A187" s="85" t="s">
        <v>383</v>
      </c>
      <c r="B187" s="119" t="s">
        <v>69</v>
      </c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77">
        <v>-14.900000000000002</v>
      </c>
      <c r="BO187" s="77">
        <v>-90.1</v>
      </c>
      <c r="BP187" s="77">
        <v>-145.99999999999997</v>
      </c>
      <c r="BQ187" s="77">
        <v>-98.899999999999991</v>
      </c>
      <c r="BR187" s="77">
        <v>10.900000000000002</v>
      </c>
      <c r="BS187" s="77">
        <v>-13.3</v>
      </c>
      <c r="BT187" s="77">
        <v>0.5</v>
      </c>
      <c r="BU187" s="77">
        <v>-229.60000000000002</v>
      </c>
      <c r="BV187" s="77">
        <v>14.9</v>
      </c>
      <c r="BW187" s="77">
        <v>-6.3999999999999995</v>
      </c>
      <c r="BX187" s="77">
        <v>-84.600000000000009</v>
      </c>
      <c r="BY187" s="77">
        <v>-176.9</v>
      </c>
      <c r="BZ187" s="77">
        <v>-2.5</v>
      </c>
      <c r="CA187" s="77">
        <v>24.6</v>
      </c>
      <c r="CB187" s="77">
        <v>-7.1999999999999993</v>
      </c>
      <c r="CC187" s="77">
        <v>-6.3999999999999995</v>
      </c>
      <c r="CD187" s="77">
        <v>-0.7</v>
      </c>
      <c r="CE187" s="77">
        <v>-1.6</v>
      </c>
      <c r="CF187" s="77">
        <v>0.19999999999999973</v>
      </c>
      <c r="CG187" s="77">
        <v>-0.89999999999999991</v>
      </c>
      <c r="CH187" s="77">
        <v>-4.0999999999999996</v>
      </c>
      <c r="CI187" s="77">
        <v>1.1000000000000001</v>
      </c>
      <c r="CJ187" s="77">
        <v>-3.6</v>
      </c>
      <c r="CK187" s="77">
        <v>-7</v>
      </c>
      <c r="CL187" s="77">
        <v>-4.5999999999999996</v>
      </c>
      <c r="CM187" s="77">
        <v>-7.5</v>
      </c>
      <c r="CN187" s="77">
        <v>0.6</v>
      </c>
      <c r="CO187" s="77">
        <v>-7</v>
      </c>
      <c r="CP187" s="77">
        <v>-3.6090967600000003</v>
      </c>
      <c r="CQ187" s="77">
        <v>-0.26608364000000001</v>
      </c>
      <c r="CR187" s="77">
        <v>-7.7206852500000007</v>
      </c>
      <c r="CS187" s="77">
        <v>-1.7850267400000002</v>
      </c>
      <c r="CT187" s="77">
        <v>-2.5145677499999999</v>
      </c>
      <c r="CU187" s="77">
        <v>3.1863401099999997</v>
      </c>
      <c r="CV187" s="77">
        <v>28.411068499999999</v>
      </c>
      <c r="CW187" s="77">
        <v>-19.337429969999999</v>
      </c>
      <c r="CX187" s="77">
        <v>1.8810554500000003</v>
      </c>
      <c r="CY187" s="77">
        <v>-4.0992449299999993</v>
      </c>
      <c r="CZ187" s="77">
        <v>1.8881359800000002</v>
      </c>
      <c r="DA187" s="77">
        <v>1.21097758</v>
      </c>
      <c r="DB187" s="77">
        <v>-15.273796770000001</v>
      </c>
      <c r="DC187" s="77">
        <v>41.147430780000001</v>
      </c>
      <c r="DD187" s="77">
        <v>-50.898676450000004</v>
      </c>
      <c r="DE187" s="77">
        <v>49.686234850000005</v>
      </c>
      <c r="DF187" s="77">
        <v>-2.0358216599999999</v>
      </c>
      <c r="DG187" s="77">
        <v>103.32037075999999</v>
      </c>
      <c r="DH187" s="77">
        <v>462.30688630999998</v>
      </c>
      <c r="DI187" s="77">
        <v>-85.060791379999984</v>
      </c>
      <c r="DJ187" s="77">
        <v>-12.314609830000002</v>
      </c>
      <c r="DK187" s="77">
        <v>15.768070430000002</v>
      </c>
      <c r="DL187" s="77">
        <v>-51.151576730000002</v>
      </c>
      <c r="DM187" s="77">
        <v>3.48341696</v>
      </c>
      <c r="DN187" s="77">
        <v>-1.4336392499999999</v>
      </c>
      <c r="DO187" s="77">
        <v>2.9830363500000003</v>
      </c>
      <c r="DP187" s="77">
        <v>-178.56960583</v>
      </c>
      <c r="DQ187" s="77">
        <v>2.0823020199999998</v>
      </c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</row>
    <row r="188" spans="1:133" ht="15" customHeight="1" x14ac:dyDescent="0.25">
      <c r="A188" s="85" t="s">
        <v>384</v>
      </c>
      <c r="B188" s="119" t="s">
        <v>70</v>
      </c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77">
        <v>-504.5</v>
      </c>
      <c r="BO188" s="77">
        <v>935.50000000000011</v>
      </c>
      <c r="BP188" s="77">
        <v>-170.30000000000004</v>
      </c>
      <c r="BQ188" s="77">
        <v>-804.7</v>
      </c>
      <c r="BR188" s="77">
        <v>-952.80000000000007</v>
      </c>
      <c r="BS188" s="77">
        <v>885</v>
      </c>
      <c r="BT188" s="77">
        <v>2289.6999999999998</v>
      </c>
      <c r="BU188" s="77">
        <v>224.59999999999997</v>
      </c>
      <c r="BV188" s="77">
        <v>69.000000000000028</v>
      </c>
      <c r="BW188" s="77">
        <v>901.9</v>
      </c>
      <c r="BX188" s="77">
        <v>1025.3000000000002</v>
      </c>
      <c r="BY188" s="77">
        <v>1365.2</v>
      </c>
      <c r="BZ188" s="77">
        <v>233.39999999999998</v>
      </c>
      <c r="CA188" s="77">
        <v>129.90000000000003</v>
      </c>
      <c r="CB188" s="77">
        <v>765.4</v>
      </c>
      <c r="CC188" s="77">
        <v>1328.5</v>
      </c>
      <c r="CD188" s="77">
        <v>2170.9999999999995</v>
      </c>
      <c r="CE188" s="77">
        <v>1077.4000000000001</v>
      </c>
      <c r="CF188" s="77">
        <v>716.5</v>
      </c>
      <c r="CG188" s="77">
        <v>-1903.8</v>
      </c>
      <c r="CH188" s="77">
        <v>232.6</v>
      </c>
      <c r="CI188" s="77">
        <v>2045.7</v>
      </c>
      <c r="CJ188" s="77">
        <v>229.19999999999996</v>
      </c>
      <c r="CK188" s="77">
        <v>1957.2</v>
      </c>
      <c r="CL188" s="77">
        <v>1212.9000000000001</v>
      </c>
      <c r="CM188" s="77">
        <v>1360.9</v>
      </c>
      <c r="CN188" s="77">
        <v>146.29999999999998</v>
      </c>
      <c r="CO188" s="77">
        <v>978.7</v>
      </c>
      <c r="CP188" s="77">
        <v>-559.00230325999996</v>
      </c>
      <c r="CQ188" s="77">
        <v>175.82832119999998</v>
      </c>
      <c r="CR188" s="77">
        <v>755.87885465999989</v>
      </c>
      <c r="CS188" s="77">
        <v>1053.4613476900001</v>
      </c>
      <c r="CT188" s="77">
        <v>-1864.1889085799996</v>
      </c>
      <c r="CU188" s="77">
        <v>-1992.7314875</v>
      </c>
      <c r="CV188" s="77">
        <v>-347.78648106999998</v>
      </c>
      <c r="CW188" s="77">
        <v>-551.03395618999991</v>
      </c>
      <c r="CX188" s="77">
        <v>-372.43849933000007</v>
      </c>
      <c r="CY188" s="77">
        <v>-429.65897489000008</v>
      </c>
      <c r="CZ188" s="77">
        <v>914.34345478000012</v>
      </c>
      <c r="DA188" s="77">
        <v>930.23522284000001</v>
      </c>
      <c r="DB188" s="77">
        <v>-818.2112685200002</v>
      </c>
      <c r="DC188" s="77">
        <v>-553.15590920000011</v>
      </c>
      <c r="DD188" s="77">
        <v>-931.79905947999987</v>
      </c>
      <c r="DE188" s="77">
        <v>1513.0526887599999</v>
      </c>
      <c r="DF188" s="77">
        <v>670.30728829999998</v>
      </c>
      <c r="DG188" s="77">
        <v>523.26958934000004</v>
      </c>
      <c r="DH188" s="77">
        <v>-2448.2474193899998</v>
      </c>
      <c r="DI188" s="77">
        <v>-1000.4939356700002</v>
      </c>
      <c r="DJ188" s="77">
        <v>-796.22278464999999</v>
      </c>
      <c r="DK188" s="77">
        <v>-215.13205621000003</v>
      </c>
      <c r="DL188" s="77">
        <v>3073.7514760699996</v>
      </c>
      <c r="DM188" s="77">
        <v>1380.2272632200002</v>
      </c>
      <c r="DN188" s="77">
        <v>1075.0909713600001</v>
      </c>
      <c r="DO188" s="77">
        <v>1754.79732831</v>
      </c>
      <c r="DP188" s="77">
        <v>1676.0607563799999</v>
      </c>
      <c r="DQ188" s="77">
        <v>1332.6587285000001</v>
      </c>
      <c r="DR188" s="135"/>
      <c r="DS188" s="135"/>
      <c r="DT188" s="135"/>
      <c r="DU188" s="135"/>
      <c r="DV188" s="135"/>
      <c r="DW188" s="135"/>
      <c r="DX188" s="135"/>
      <c r="DY188" s="135"/>
      <c r="DZ188" s="135"/>
      <c r="EA188" s="135"/>
      <c r="EB188" s="135"/>
      <c r="EC188" s="135"/>
    </row>
    <row r="189" spans="1:133" ht="15" customHeight="1" x14ac:dyDescent="0.25">
      <c r="A189" s="85" t="s">
        <v>385</v>
      </c>
      <c r="B189" s="119" t="s">
        <v>71</v>
      </c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28">
        <v>-9.8000000000000007</v>
      </c>
      <c r="BO189" s="28">
        <v>214.2</v>
      </c>
      <c r="BP189" s="28">
        <v>277.8</v>
      </c>
      <c r="BQ189" s="28">
        <v>188.6</v>
      </c>
      <c r="BR189" s="28">
        <v>-20.8</v>
      </c>
      <c r="BS189" s="28">
        <v>11.6</v>
      </c>
      <c r="BT189" s="28">
        <v>24</v>
      </c>
      <c r="BU189" s="28">
        <v>517.79999999999995</v>
      </c>
      <c r="BV189" s="28">
        <v>-21.2</v>
      </c>
      <c r="BW189" s="28">
        <v>7.2</v>
      </c>
      <c r="BX189" s="28">
        <v>170.6</v>
      </c>
      <c r="BY189" s="28">
        <v>354.2</v>
      </c>
      <c r="BZ189" s="28">
        <v>230</v>
      </c>
      <c r="CA189" s="28">
        <v>149.30000000000001</v>
      </c>
      <c r="CB189" s="28">
        <v>78.400000000000006</v>
      </c>
      <c r="CC189" s="28">
        <v>-97.9</v>
      </c>
      <c r="CD189" s="28">
        <v>328.59999999999997</v>
      </c>
      <c r="CE189" s="28">
        <v>404.7</v>
      </c>
      <c r="CF189" s="28">
        <v>2.5</v>
      </c>
      <c r="CG189" s="28">
        <v>297.69999999999993</v>
      </c>
      <c r="CH189" s="28">
        <v>423.6</v>
      </c>
      <c r="CI189" s="28">
        <v>519.9</v>
      </c>
      <c r="CJ189" s="28">
        <v>13.9</v>
      </c>
      <c r="CK189" s="28">
        <v>-58.300000000000004</v>
      </c>
      <c r="CL189" s="28">
        <v>-30.8</v>
      </c>
      <c r="CM189" s="28">
        <v>-28.699999999999996</v>
      </c>
      <c r="CN189" s="28">
        <v>635.30000000000007</v>
      </c>
      <c r="CO189" s="28">
        <v>-101.2</v>
      </c>
      <c r="CP189" s="28">
        <v>26.083837729999999</v>
      </c>
      <c r="CQ189" s="28">
        <v>-70.061649000000003</v>
      </c>
      <c r="CR189" s="28">
        <v>-82.014493990000005</v>
      </c>
      <c r="CS189" s="28">
        <v>320.36189761999998</v>
      </c>
      <c r="CT189" s="28">
        <v>320.94080037000003</v>
      </c>
      <c r="CU189" s="28">
        <v>-231.220651</v>
      </c>
      <c r="CV189" s="28">
        <v>148.47573900000003</v>
      </c>
      <c r="CW189" s="28">
        <v>103.91023800000001</v>
      </c>
      <c r="CX189" s="28">
        <v>60.206972139999998</v>
      </c>
      <c r="CY189" s="28">
        <v>6.1258136400000112</v>
      </c>
      <c r="CZ189" s="28">
        <v>109.45382126000001</v>
      </c>
      <c r="DA189" s="28">
        <v>262.482978</v>
      </c>
      <c r="DB189" s="28">
        <v>-111.13286995</v>
      </c>
      <c r="DC189" s="28">
        <v>158.79192129999996</v>
      </c>
      <c r="DD189" s="28">
        <v>77.15639496</v>
      </c>
      <c r="DE189" s="28">
        <v>208.16218144999999</v>
      </c>
      <c r="DF189" s="28">
        <v>-70.348702349999996</v>
      </c>
      <c r="DG189" s="28">
        <v>811.22874051000008</v>
      </c>
      <c r="DH189" s="28">
        <v>469.51008371</v>
      </c>
      <c r="DI189" s="28">
        <v>784.12107936999996</v>
      </c>
      <c r="DJ189" s="28">
        <v>-57.078519140000004</v>
      </c>
      <c r="DK189" s="28">
        <v>-13.165030690000002</v>
      </c>
      <c r="DL189" s="28">
        <v>274.86767257999998</v>
      </c>
      <c r="DM189" s="28">
        <v>458.76839588000001</v>
      </c>
      <c r="DN189" s="28">
        <v>-144.68302976000001</v>
      </c>
      <c r="DO189" s="28">
        <v>365.08290656999998</v>
      </c>
      <c r="DP189" s="28">
        <v>110.17854158000002</v>
      </c>
      <c r="DQ189" s="28">
        <v>280.63661783999999</v>
      </c>
      <c r="DR189" s="135"/>
      <c r="DS189" s="135"/>
      <c r="DT189" s="135"/>
      <c r="DU189" s="135"/>
      <c r="DV189" s="135"/>
      <c r="DW189" s="135"/>
      <c r="DX189" s="135"/>
      <c r="DY189" s="135"/>
      <c r="DZ189" s="135"/>
      <c r="EA189" s="135"/>
      <c r="EB189" s="135"/>
      <c r="EC189" s="135"/>
    </row>
    <row r="190" spans="1:133" ht="15" customHeight="1" x14ac:dyDescent="0.25">
      <c r="A190" s="85" t="s">
        <v>386</v>
      </c>
      <c r="B190" s="119" t="s">
        <v>20</v>
      </c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77">
        <v>48.199999999999996</v>
      </c>
      <c r="BO190" s="77">
        <v>75.3</v>
      </c>
      <c r="BP190" s="77">
        <v>78.5</v>
      </c>
      <c r="BQ190" s="77">
        <v>49.9</v>
      </c>
      <c r="BR190" s="77">
        <v>542.49999999999989</v>
      </c>
      <c r="BS190" s="77">
        <v>163.30000000000001</v>
      </c>
      <c r="BT190" s="77">
        <v>35.300000000000004</v>
      </c>
      <c r="BU190" s="77">
        <v>355.29999999999995</v>
      </c>
      <c r="BV190" s="77">
        <v>270.10000000000002</v>
      </c>
      <c r="BW190" s="77">
        <v>477.59999999999997</v>
      </c>
      <c r="BX190" s="77">
        <v>41.3</v>
      </c>
      <c r="BY190" s="77">
        <v>138.89999999999998</v>
      </c>
      <c r="BZ190" s="77">
        <v>7.3999999999999941</v>
      </c>
      <c r="CA190" s="77">
        <v>104.19999999999999</v>
      </c>
      <c r="CB190" s="77">
        <v>175.6</v>
      </c>
      <c r="CC190" s="77">
        <v>8.3999999999999986</v>
      </c>
      <c r="CD190" s="77">
        <v>113.7</v>
      </c>
      <c r="CE190" s="77">
        <v>139.49999999999997</v>
      </c>
      <c r="CF190" s="77">
        <v>107.79999999999998</v>
      </c>
      <c r="CG190" s="77">
        <v>215.59999999999997</v>
      </c>
      <c r="CH190" s="77">
        <v>672.90000000000009</v>
      </c>
      <c r="CI190" s="77">
        <v>62.6</v>
      </c>
      <c r="CJ190" s="77">
        <v>104.7</v>
      </c>
      <c r="CK190" s="77">
        <v>17.599999999999998</v>
      </c>
      <c r="CL190" s="77">
        <v>213.99999999999997</v>
      </c>
      <c r="CM190" s="77">
        <v>116.30000000000001</v>
      </c>
      <c r="CN190" s="77">
        <v>151.30000000000001</v>
      </c>
      <c r="CO190" s="77">
        <v>140.70000000000002</v>
      </c>
      <c r="CP190" s="77">
        <v>286.86259999999999</v>
      </c>
      <c r="CQ190" s="77">
        <v>293.7962</v>
      </c>
      <c r="CR190" s="77">
        <v>298.00229999999999</v>
      </c>
      <c r="CS190" s="77">
        <v>280.25239999999997</v>
      </c>
      <c r="CT190" s="77">
        <v>55.405330000000006</v>
      </c>
      <c r="CU190" s="77">
        <v>57.1023</v>
      </c>
      <c r="CV190" s="77">
        <v>50.79983</v>
      </c>
      <c r="CW190" s="77">
        <v>53.409160000000007</v>
      </c>
      <c r="CX190" s="77">
        <v>1044.12709496</v>
      </c>
      <c r="CY190" s="77">
        <v>-143.41356374999998</v>
      </c>
      <c r="CZ190" s="77">
        <v>-180.65682523000001</v>
      </c>
      <c r="DA190" s="77">
        <v>15.25429463</v>
      </c>
      <c r="DB190" s="77">
        <v>278.88744268000005</v>
      </c>
      <c r="DC190" s="77">
        <v>-142.02479940000001</v>
      </c>
      <c r="DD190" s="77">
        <v>157.99634422</v>
      </c>
      <c r="DE190" s="77">
        <v>-88.833861320000011</v>
      </c>
      <c r="DF190" s="77">
        <v>2054.50720834</v>
      </c>
      <c r="DG190" s="77">
        <v>-148.90593093999999</v>
      </c>
      <c r="DH190" s="77">
        <v>262.49066600999998</v>
      </c>
      <c r="DI190" s="77">
        <v>-64.272831030000006</v>
      </c>
      <c r="DJ190" s="77">
        <v>97.444567510000013</v>
      </c>
      <c r="DK190" s="77">
        <v>1.1629907200000016</v>
      </c>
      <c r="DL190" s="77">
        <v>138.58021237</v>
      </c>
      <c r="DM190" s="77">
        <v>-66.65351613</v>
      </c>
      <c r="DN190" s="77">
        <v>-107.40864757000001</v>
      </c>
      <c r="DO190" s="77">
        <v>-45.745719059999999</v>
      </c>
      <c r="DP190" s="77">
        <v>-329.05518660999996</v>
      </c>
      <c r="DQ190" s="77">
        <v>14.237093230000003</v>
      </c>
      <c r="DR190" s="135"/>
      <c r="DS190" s="135"/>
      <c r="DT190" s="135"/>
      <c r="DU190" s="135"/>
      <c r="DV190" s="135"/>
      <c r="DW190" s="135"/>
      <c r="DX190" s="135"/>
      <c r="DY190" s="135"/>
      <c r="DZ190" s="135"/>
      <c r="EA190" s="135"/>
      <c r="EB190" s="135"/>
      <c r="EC190" s="135"/>
    </row>
    <row r="191" spans="1:133" ht="15" customHeight="1" x14ac:dyDescent="0.25">
      <c r="A191" s="85" t="s">
        <v>387</v>
      </c>
      <c r="B191" s="120" t="s">
        <v>191</v>
      </c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77">
        <v>0</v>
      </c>
      <c r="BO191" s="77">
        <v>0</v>
      </c>
      <c r="BP191" s="77">
        <v>0</v>
      </c>
      <c r="BQ191" s="77">
        <v>0</v>
      </c>
      <c r="BR191" s="77">
        <v>0</v>
      </c>
      <c r="BS191" s="77">
        <v>0</v>
      </c>
      <c r="BT191" s="77">
        <v>0</v>
      </c>
      <c r="BU191" s="77">
        <v>0</v>
      </c>
      <c r="BV191" s="77">
        <v>0</v>
      </c>
      <c r="BW191" s="77">
        <v>0</v>
      </c>
      <c r="BX191" s="77">
        <v>0</v>
      </c>
      <c r="BY191" s="77">
        <v>0</v>
      </c>
      <c r="BZ191" s="77">
        <v>0</v>
      </c>
      <c r="CA191" s="77">
        <v>0</v>
      </c>
      <c r="CB191" s="77">
        <v>0</v>
      </c>
      <c r="CC191" s="77">
        <v>0</v>
      </c>
      <c r="CD191" s="77">
        <v>0</v>
      </c>
      <c r="CE191" s="77">
        <v>0</v>
      </c>
      <c r="CF191" s="77">
        <v>0</v>
      </c>
      <c r="CG191" s="77">
        <v>0</v>
      </c>
      <c r="CH191" s="77">
        <v>0</v>
      </c>
      <c r="CI191" s="77">
        <v>0</v>
      </c>
      <c r="CJ191" s="77">
        <v>0</v>
      </c>
      <c r="CK191" s="77">
        <v>0</v>
      </c>
      <c r="CL191" s="77">
        <v>0</v>
      </c>
      <c r="CM191" s="77">
        <v>0</v>
      </c>
      <c r="CN191" s="77">
        <v>0</v>
      </c>
      <c r="CO191" s="77">
        <v>0</v>
      </c>
      <c r="CP191" s="77">
        <v>0</v>
      </c>
      <c r="CQ191" s="77">
        <v>0</v>
      </c>
      <c r="CR191" s="77">
        <v>0</v>
      </c>
      <c r="CS191" s="77">
        <v>0</v>
      </c>
      <c r="CT191" s="77">
        <v>0</v>
      </c>
      <c r="CU191" s="77">
        <v>0</v>
      </c>
      <c r="CV191" s="77">
        <v>0</v>
      </c>
      <c r="CW191" s="77">
        <v>0</v>
      </c>
      <c r="CX191" s="77">
        <v>0</v>
      </c>
      <c r="CY191" s="77">
        <v>0</v>
      </c>
      <c r="CZ191" s="77">
        <v>0</v>
      </c>
      <c r="DA191" s="77">
        <v>0</v>
      </c>
      <c r="DB191" s="77">
        <v>0</v>
      </c>
      <c r="DC191" s="77">
        <v>0</v>
      </c>
      <c r="DD191" s="77">
        <v>0</v>
      </c>
      <c r="DE191" s="77">
        <v>0</v>
      </c>
      <c r="DF191" s="77">
        <v>0</v>
      </c>
      <c r="DG191" s="77">
        <v>0</v>
      </c>
      <c r="DH191" s="77">
        <v>0</v>
      </c>
      <c r="DI191" s="77">
        <v>0</v>
      </c>
      <c r="DJ191" s="77">
        <v>0</v>
      </c>
      <c r="DK191" s="77">
        <v>0</v>
      </c>
      <c r="DL191" s="77">
        <v>0</v>
      </c>
      <c r="DM191" s="77">
        <v>0</v>
      </c>
      <c r="DN191" s="77">
        <v>0</v>
      </c>
      <c r="DO191" s="77">
        <v>0</v>
      </c>
      <c r="DP191" s="77">
        <v>0</v>
      </c>
      <c r="DQ191" s="77">
        <v>0</v>
      </c>
      <c r="DR191" s="135"/>
      <c r="DS191" s="135"/>
      <c r="DT191" s="135"/>
      <c r="DU191" s="135"/>
      <c r="DV191" s="135"/>
      <c r="DW191" s="135"/>
      <c r="DX191" s="135"/>
      <c r="DY191" s="135"/>
      <c r="DZ191" s="135"/>
      <c r="EA191" s="135"/>
      <c r="EB191" s="135"/>
      <c r="EC191" s="135"/>
    </row>
    <row r="192" spans="1:133" x14ac:dyDescent="0.25">
      <c r="A192" s="79" t="s">
        <v>388</v>
      </c>
      <c r="B192" s="114" t="s">
        <v>80</v>
      </c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77">
        <v>237.20000000000002</v>
      </c>
      <c r="BO192" s="77">
        <v>-103.8</v>
      </c>
      <c r="BP192" s="77">
        <v>-2.8000000000000682</v>
      </c>
      <c r="BQ192" s="77">
        <v>441.2</v>
      </c>
      <c r="BR192" s="77">
        <v>262.39999999999998</v>
      </c>
      <c r="BS192" s="77">
        <v>-79.599999999999994</v>
      </c>
      <c r="BT192" s="77">
        <v>-188.1</v>
      </c>
      <c r="BU192" s="77">
        <v>312.5</v>
      </c>
      <c r="BV192" s="77">
        <v>-256.60000000000002</v>
      </c>
      <c r="BW192" s="77">
        <v>124.10000000000001</v>
      </c>
      <c r="BX192" s="77">
        <v>-558.5</v>
      </c>
      <c r="BY192" s="77">
        <v>436.7</v>
      </c>
      <c r="BZ192" s="77">
        <v>-579</v>
      </c>
      <c r="CA192" s="77">
        <v>477.09999999999997</v>
      </c>
      <c r="CB192" s="77">
        <v>-314.3</v>
      </c>
      <c r="CC192" s="77">
        <v>452.5</v>
      </c>
      <c r="CD192" s="77">
        <v>-325.39999999999998</v>
      </c>
      <c r="CE192" s="77">
        <v>684.9</v>
      </c>
      <c r="CF192" s="77">
        <v>-277.7</v>
      </c>
      <c r="CG192" s="77">
        <v>319.10000000000002</v>
      </c>
      <c r="CH192" s="77">
        <v>-678.8</v>
      </c>
      <c r="CI192" s="77">
        <v>284.10000000000002</v>
      </c>
      <c r="CJ192" s="77">
        <v>1045.7</v>
      </c>
      <c r="CK192" s="77">
        <v>570.70000000000005</v>
      </c>
      <c r="CL192" s="77">
        <v>768.2</v>
      </c>
      <c r="CM192" s="77">
        <v>-395.7</v>
      </c>
      <c r="CN192" s="77">
        <v>-233</v>
      </c>
      <c r="CO192" s="77">
        <v>-216.9</v>
      </c>
      <c r="CP192" s="77">
        <v>793.68505545000005</v>
      </c>
      <c r="CQ192" s="77">
        <v>76.507030549999996</v>
      </c>
      <c r="CR192" s="77">
        <v>-661.13227625000002</v>
      </c>
      <c r="CS192" s="77">
        <v>399.70450112999998</v>
      </c>
      <c r="CT192" s="77">
        <v>-747.01324100000011</v>
      </c>
      <c r="CU192" s="77">
        <v>587.67599900000005</v>
      </c>
      <c r="CV192" s="77">
        <v>-561.53299100000004</v>
      </c>
      <c r="CW192" s="77">
        <v>-250.23900000000003</v>
      </c>
      <c r="CX192" s="77">
        <v>-722.54108508000002</v>
      </c>
      <c r="CY192" s="77">
        <v>102.85262599000001</v>
      </c>
      <c r="CZ192" s="77">
        <v>-697.73756562999995</v>
      </c>
      <c r="DA192" s="77">
        <v>684.78646707999997</v>
      </c>
      <c r="DB192" s="77">
        <v>-214.63812017999999</v>
      </c>
      <c r="DC192" s="77">
        <v>218.96162276000001</v>
      </c>
      <c r="DD192" s="77">
        <v>365.95876884</v>
      </c>
      <c r="DE192" s="77">
        <v>856.50438786000007</v>
      </c>
      <c r="DF192" s="77">
        <v>-917.15598659</v>
      </c>
      <c r="DG192" s="77">
        <v>2687.6175878600002</v>
      </c>
      <c r="DH192" s="77">
        <v>4138.1983463799997</v>
      </c>
      <c r="DI192" s="77">
        <v>-363.27342578999998</v>
      </c>
      <c r="DJ192" s="77">
        <v>-793.65328519999991</v>
      </c>
      <c r="DK192" s="77">
        <v>-44.957556259999997</v>
      </c>
      <c r="DL192" s="77">
        <v>-679.02086537000002</v>
      </c>
      <c r="DM192" s="77">
        <v>430.50015475999999</v>
      </c>
      <c r="DN192" s="77">
        <v>804.56250636000004</v>
      </c>
      <c r="DO192" s="77">
        <v>-780.96892233999984</v>
      </c>
      <c r="DP192" s="77">
        <v>-2387.89572112</v>
      </c>
      <c r="DQ192" s="77">
        <v>444.69598552000002</v>
      </c>
      <c r="DR192" s="135"/>
      <c r="DS192" s="135"/>
      <c r="DT192" s="135"/>
      <c r="DU192" s="135"/>
      <c r="DV192" s="135"/>
      <c r="DW192" s="135"/>
      <c r="DX192" s="135"/>
      <c r="DY192" s="135"/>
      <c r="DZ192" s="135"/>
      <c r="EA192" s="135"/>
      <c r="EB192" s="135"/>
      <c r="EC192" s="135"/>
    </row>
    <row r="193" spans="1:133" x14ac:dyDescent="0.25">
      <c r="A193" s="82" t="s">
        <v>389</v>
      </c>
      <c r="B193" s="115" t="s">
        <v>81</v>
      </c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  <c r="BB193" s="115"/>
      <c r="BC193" s="115"/>
      <c r="BD193" s="115"/>
      <c r="BE193" s="115"/>
      <c r="BF193" s="115"/>
      <c r="BG193" s="115"/>
      <c r="BH193" s="115"/>
      <c r="BI193" s="115"/>
      <c r="BJ193" s="115"/>
      <c r="BK193" s="115"/>
      <c r="BL193" s="115"/>
      <c r="BM193" s="115"/>
      <c r="BN193" s="77">
        <v>0</v>
      </c>
      <c r="BO193" s="77">
        <v>0</v>
      </c>
      <c r="BP193" s="77">
        <v>0</v>
      </c>
      <c r="BQ193" s="77">
        <v>0</v>
      </c>
      <c r="BR193" s="77">
        <v>0</v>
      </c>
      <c r="BS193" s="77">
        <v>0</v>
      </c>
      <c r="BT193" s="77">
        <v>0</v>
      </c>
      <c r="BU193" s="77">
        <v>0</v>
      </c>
      <c r="BV193" s="77">
        <v>0</v>
      </c>
      <c r="BW193" s="77">
        <v>0</v>
      </c>
      <c r="BX193" s="77">
        <v>0</v>
      </c>
      <c r="BY193" s="77">
        <v>0</v>
      </c>
      <c r="BZ193" s="77">
        <v>0</v>
      </c>
      <c r="CA193" s="77">
        <v>0</v>
      </c>
      <c r="CB193" s="77">
        <v>0</v>
      </c>
      <c r="CC193" s="77">
        <v>0</v>
      </c>
      <c r="CD193" s="77">
        <v>0</v>
      </c>
      <c r="CE193" s="77">
        <v>0</v>
      </c>
      <c r="CF193" s="77">
        <v>0</v>
      </c>
      <c r="CG193" s="77">
        <v>0</v>
      </c>
      <c r="CH193" s="77">
        <v>0</v>
      </c>
      <c r="CI193" s="77">
        <v>0</v>
      </c>
      <c r="CJ193" s="77">
        <v>0</v>
      </c>
      <c r="CK193" s="77">
        <v>0</v>
      </c>
      <c r="CL193" s="77">
        <v>0</v>
      </c>
      <c r="CM193" s="77">
        <v>0</v>
      </c>
      <c r="CN193" s="77">
        <v>0</v>
      </c>
      <c r="CO193" s="77">
        <v>0</v>
      </c>
      <c r="CP193" s="77">
        <v>0</v>
      </c>
      <c r="CQ193" s="77">
        <v>0</v>
      </c>
      <c r="CR193" s="77">
        <v>0</v>
      </c>
      <c r="CS193" s="77">
        <v>0</v>
      </c>
      <c r="CT193" s="77">
        <v>0</v>
      </c>
      <c r="CU193" s="77">
        <v>0</v>
      </c>
      <c r="CV193" s="77">
        <v>0</v>
      </c>
      <c r="CW193" s="77">
        <v>0</v>
      </c>
      <c r="CX193" s="77">
        <v>0</v>
      </c>
      <c r="CY193" s="77">
        <v>0</v>
      </c>
      <c r="CZ193" s="77">
        <v>0</v>
      </c>
      <c r="DA193" s="77">
        <v>0</v>
      </c>
      <c r="DB193" s="77">
        <v>0</v>
      </c>
      <c r="DC193" s="77">
        <v>0</v>
      </c>
      <c r="DD193" s="77">
        <v>0</v>
      </c>
      <c r="DE193" s="77">
        <v>0</v>
      </c>
      <c r="DF193" s="77">
        <v>0</v>
      </c>
      <c r="DG193" s="77">
        <v>0</v>
      </c>
      <c r="DH193" s="77">
        <v>0</v>
      </c>
      <c r="DI193" s="77">
        <v>0</v>
      </c>
      <c r="DJ193" s="77">
        <v>0</v>
      </c>
      <c r="DK193" s="77">
        <v>0</v>
      </c>
      <c r="DL193" s="77">
        <v>0</v>
      </c>
      <c r="DM193" s="77">
        <v>0</v>
      </c>
      <c r="DN193" s="77">
        <v>0</v>
      </c>
      <c r="DO193" s="77">
        <v>0</v>
      </c>
      <c r="DP193" s="77">
        <v>0</v>
      </c>
      <c r="DQ193" s="77">
        <v>0</v>
      </c>
      <c r="DR193" s="135"/>
      <c r="DS193" s="135"/>
      <c r="DT193" s="135"/>
      <c r="DU193" s="135"/>
      <c r="DV193" s="135"/>
      <c r="DW193" s="135"/>
      <c r="DX193" s="135"/>
      <c r="DY193" s="135"/>
      <c r="DZ193" s="135"/>
      <c r="EA193" s="135"/>
      <c r="EB193" s="135"/>
      <c r="EC193" s="135"/>
    </row>
    <row r="194" spans="1:133" x14ac:dyDescent="0.25">
      <c r="A194" s="79" t="s">
        <v>390</v>
      </c>
      <c r="B194" s="115" t="s">
        <v>82</v>
      </c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15"/>
      <c r="BB194" s="115"/>
      <c r="BC194" s="115"/>
      <c r="BD194" s="115"/>
      <c r="BE194" s="115"/>
      <c r="BF194" s="115"/>
      <c r="BG194" s="115"/>
      <c r="BH194" s="115"/>
      <c r="BI194" s="115"/>
      <c r="BJ194" s="115"/>
      <c r="BK194" s="115"/>
      <c r="BL194" s="115"/>
      <c r="BM194" s="115"/>
      <c r="BN194" s="77">
        <v>-0.1</v>
      </c>
      <c r="BO194" s="77">
        <v>0</v>
      </c>
      <c r="BP194" s="77">
        <v>270.39999999999998</v>
      </c>
      <c r="BQ194" s="77">
        <v>-2.9</v>
      </c>
      <c r="BR194" s="77">
        <v>-8.5</v>
      </c>
      <c r="BS194" s="77">
        <v>-6.8</v>
      </c>
      <c r="BT194" s="77">
        <v>13.2</v>
      </c>
      <c r="BU194" s="77">
        <v>-2.8</v>
      </c>
      <c r="BV194" s="77">
        <v>7.7</v>
      </c>
      <c r="BW194" s="77">
        <v>2.5</v>
      </c>
      <c r="BX194" s="77">
        <v>-6.7</v>
      </c>
      <c r="BY194" s="77">
        <v>-4.5</v>
      </c>
      <c r="BZ194" s="77">
        <v>1.5</v>
      </c>
      <c r="CA194" s="77">
        <v>-5.4</v>
      </c>
      <c r="CB194" s="77">
        <v>4.2</v>
      </c>
      <c r="CC194" s="77">
        <v>-0.9</v>
      </c>
      <c r="CD194" s="77">
        <v>0</v>
      </c>
      <c r="CE194" s="77">
        <v>0</v>
      </c>
      <c r="CF194" s="77">
        <v>0</v>
      </c>
      <c r="CG194" s="77">
        <v>0</v>
      </c>
      <c r="CH194" s="77">
        <v>0</v>
      </c>
      <c r="CI194" s="77">
        <v>0</v>
      </c>
      <c r="CJ194" s="77">
        <v>0</v>
      </c>
      <c r="CK194" s="77">
        <v>0</v>
      </c>
      <c r="CL194" s="77">
        <v>0</v>
      </c>
      <c r="CM194" s="77">
        <v>0</v>
      </c>
      <c r="CN194" s="77">
        <v>0</v>
      </c>
      <c r="CO194" s="77">
        <v>0</v>
      </c>
      <c r="CP194" s="77">
        <v>-59.2</v>
      </c>
      <c r="CQ194" s="77">
        <v>0</v>
      </c>
      <c r="CR194" s="77">
        <v>0</v>
      </c>
      <c r="CS194" s="77">
        <v>0</v>
      </c>
      <c r="CT194" s="77">
        <v>0</v>
      </c>
      <c r="CU194" s="77">
        <v>0</v>
      </c>
      <c r="CV194" s="77">
        <v>0</v>
      </c>
      <c r="CW194" s="77">
        <v>0</v>
      </c>
      <c r="CX194" s="77">
        <v>-6.4398730000000001E-2</v>
      </c>
      <c r="CY194" s="77">
        <v>-7.2714039999999994E-2</v>
      </c>
      <c r="CZ194" s="77">
        <v>-8.0216079999999995E-2</v>
      </c>
      <c r="DA194" s="77">
        <v>-8.1685270000000004E-2</v>
      </c>
      <c r="DB194" s="77">
        <v>-9.0944259999999999E-2</v>
      </c>
      <c r="DC194" s="77">
        <v>-9.6500039999999995E-2</v>
      </c>
      <c r="DD194" s="77">
        <v>-8.7719459999999999E-2</v>
      </c>
      <c r="DE194" s="77">
        <v>-7.465484E-2</v>
      </c>
      <c r="DF194" s="77">
        <v>0.11328112999999999</v>
      </c>
      <c r="DG194" s="77">
        <v>-2.6223194400000001</v>
      </c>
      <c r="DH194" s="77">
        <v>-1.2206320399999999</v>
      </c>
      <c r="DI194" s="77">
        <v>-1.1828976099999999</v>
      </c>
      <c r="DJ194" s="77">
        <v>-4.5589406500000003</v>
      </c>
      <c r="DK194" s="77">
        <v>0.95233789999999996</v>
      </c>
      <c r="DL194" s="77">
        <v>507.39704375999997</v>
      </c>
      <c r="DM194" s="77">
        <v>-1.40122192</v>
      </c>
      <c r="DN194" s="77">
        <v>-8.3227668500000007</v>
      </c>
      <c r="DO194" s="77">
        <v>-1.58969523</v>
      </c>
      <c r="DP194" s="77">
        <v>-2.33732198</v>
      </c>
      <c r="DQ194" s="77">
        <v>-3.8523239899999999</v>
      </c>
      <c r="DR194" s="135"/>
      <c r="DS194" s="135"/>
      <c r="DT194" s="135"/>
      <c r="DU194" s="135"/>
      <c r="DV194" s="135"/>
      <c r="DW194" s="135"/>
      <c r="DX194" s="135"/>
      <c r="DY194" s="135"/>
      <c r="DZ194" s="135"/>
      <c r="EA194" s="135"/>
      <c r="EB194" s="135"/>
      <c r="EC194" s="135"/>
    </row>
    <row r="195" spans="1:133" x14ac:dyDescent="0.25">
      <c r="A195" s="79" t="s">
        <v>391</v>
      </c>
      <c r="B195" s="115" t="s">
        <v>83</v>
      </c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15"/>
      <c r="BB195" s="115"/>
      <c r="BC195" s="115"/>
      <c r="BD195" s="115"/>
      <c r="BE195" s="115"/>
      <c r="BF195" s="115"/>
      <c r="BG195" s="115"/>
      <c r="BH195" s="115"/>
      <c r="BI195" s="115"/>
      <c r="BJ195" s="115"/>
      <c r="BK195" s="115"/>
      <c r="BL195" s="115"/>
      <c r="BM195" s="115"/>
      <c r="BN195" s="77">
        <v>-0.5</v>
      </c>
      <c r="BO195" s="77">
        <v>0.7</v>
      </c>
      <c r="BP195" s="77">
        <v>0.4</v>
      </c>
      <c r="BQ195" s="77">
        <v>-0.2</v>
      </c>
      <c r="BR195" s="77">
        <v>-0.6</v>
      </c>
      <c r="BS195" s="77">
        <v>-0.5</v>
      </c>
      <c r="BT195" s="77">
        <v>0.9</v>
      </c>
      <c r="BU195" s="77">
        <v>-0.2</v>
      </c>
      <c r="BV195" s="77">
        <v>0.5</v>
      </c>
      <c r="BW195" s="77">
        <v>0.2</v>
      </c>
      <c r="BX195" s="77">
        <v>-0.5</v>
      </c>
      <c r="BY195" s="77">
        <v>-0.3</v>
      </c>
      <c r="BZ195" s="77">
        <v>0.1</v>
      </c>
      <c r="CA195" s="77">
        <v>-0.4</v>
      </c>
      <c r="CB195" s="77">
        <v>0.3</v>
      </c>
      <c r="CC195" s="77">
        <v>-0.1</v>
      </c>
      <c r="CD195" s="77">
        <v>0</v>
      </c>
      <c r="CE195" s="77">
        <v>0</v>
      </c>
      <c r="CF195" s="77">
        <v>0</v>
      </c>
      <c r="CG195" s="77">
        <v>0</v>
      </c>
      <c r="CH195" s="77">
        <v>0</v>
      </c>
      <c r="CI195" s="77">
        <v>0</v>
      </c>
      <c r="CJ195" s="77">
        <v>0</v>
      </c>
      <c r="CK195" s="77">
        <v>0</v>
      </c>
      <c r="CL195" s="77">
        <v>0</v>
      </c>
      <c r="CM195" s="77">
        <v>0</v>
      </c>
      <c r="CN195" s="77">
        <v>0</v>
      </c>
      <c r="CO195" s="77">
        <v>0</v>
      </c>
      <c r="CP195" s="77">
        <v>59.2</v>
      </c>
      <c r="CQ195" s="77">
        <v>0</v>
      </c>
      <c r="CR195" s="77">
        <v>0</v>
      </c>
      <c r="CS195" s="77">
        <v>0</v>
      </c>
      <c r="CT195" s="77">
        <v>0</v>
      </c>
      <c r="CU195" s="77">
        <v>0</v>
      </c>
      <c r="CV195" s="77">
        <v>0</v>
      </c>
      <c r="CW195" s="77">
        <v>0</v>
      </c>
      <c r="CX195" s="77">
        <v>0</v>
      </c>
      <c r="CY195" s="77">
        <v>0</v>
      </c>
      <c r="CZ195" s="77">
        <v>0</v>
      </c>
      <c r="DA195" s="77">
        <v>0</v>
      </c>
      <c r="DB195" s="77">
        <v>0</v>
      </c>
      <c r="DC195" s="77">
        <v>0</v>
      </c>
      <c r="DD195" s="77">
        <v>0</v>
      </c>
      <c r="DE195" s="77">
        <v>0</v>
      </c>
      <c r="DF195" s="77">
        <v>0</v>
      </c>
      <c r="DG195" s="77">
        <v>0</v>
      </c>
      <c r="DH195" s="77">
        <v>0</v>
      </c>
      <c r="DI195" s="77">
        <v>0</v>
      </c>
      <c r="DJ195" s="77">
        <v>0</v>
      </c>
      <c r="DK195" s="77">
        <v>0</v>
      </c>
      <c r="DL195" s="77">
        <v>0</v>
      </c>
      <c r="DM195" s="77">
        <v>0</v>
      </c>
      <c r="DN195" s="77">
        <v>0</v>
      </c>
      <c r="DO195" s="77">
        <v>0</v>
      </c>
      <c r="DP195" s="77">
        <v>0</v>
      </c>
      <c r="DQ195" s="77">
        <v>0</v>
      </c>
      <c r="DR195" s="135"/>
      <c r="DS195" s="135"/>
      <c r="DT195" s="135"/>
      <c r="DU195" s="135"/>
      <c r="DV195" s="135"/>
      <c r="DW195" s="135"/>
      <c r="DX195" s="135"/>
      <c r="DY195" s="135"/>
      <c r="DZ195" s="135"/>
      <c r="EA195" s="135"/>
      <c r="EB195" s="135"/>
      <c r="EC195" s="135"/>
    </row>
    <row r="196" spans="1:133" x14ac:dyDescent="0.25">
      <c r="A196" s="82" t="s">
        <v>392</v>
      </c>
      <c r="B196" s="115" t="s">
        <v>84</v>
      </c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5"/>
      <c r="BJ196" s="115"/>
      <c r="BK196" s="115"/>
      <c r="BL196" s="115"/>
      <c r="BM196" s="115"/>
      <c r="BN196" s="77">
        <v>237.8</v>
      </c>
      <c r="BO196" s="77">
        <v>-104.5</v>
      </c>
      <c r="BP196" s="77">
        <v>-273.60000000000002</v>
      </c>
      <c r="BQ196" s="77">
        <v>444.3</v>
      </c>
      <c r="BR196" s="77">
        <v>271.5</v>
      </c>
      <c r="BS196" s="77">
        <v>-72.3</v>
      </c>
      <c r="BT196" s="77">
        <v>-202.2</v>
      </c>
      <c r="BU196" s="77">
        <v>315.5</v>
      </c>
      <c r="BV196" s="77">
        <v>-264.8</v>
      </c>
      <c r="BW196" s="77">
        <v>121.4</v>
      </c>
      <c r="BX196" s="77">
        <v>-551.29999999999995</v>
      </c>
      <c r="BY196" s="77">
        <v>441.5</v>
      </c>
      <c r="BZ196" s="77">
        <v>-580.6</v>
      </c>
      <c r="CA196" s="77">
        <v>482.9</v>
      </c>
      <c r="CB196" s="77">
        <v>-318.8</v>
      </c>
      <c r="CC196" s="77">
        <v>453.5</v>
      </c>
      <c r="CD196" s="77">
        <v>-325.39999999999998</v>
      </c>
      <c r="CE196" s="77">
        <v>684.9</v>
      </c>
      <c r="CF196" s="77">
        <v>-277.7</v>
      </c>
      <c r="CG196" s="77">
        <v>319.10000000000002</v>
      </c>
      <c r="CH196" s="77">
        <v>-678.8</v>
      </c>
      <c r="CI196" s="77">
        <v>284.10000000000002</v>
      </c>
      <c r="CJ196" s="77">
        <v>1045.7</v>
      </c>
      <c r="CK196" s="77">
        <v>570.70000000000005</v>
      </c>
      <c r="CL196" s="77">
        <v>768.2</v>
      </c>
      <c r="CM196" s="77">
        <v>-395.7</v>
      </c>
      <c r="CN196" s="77">
        <v>-233</v>
      </c>
      <c r="CO196" s="77">
        <v>-216.9</v>
      </c>
      <c r="CP196" s="77">
        <v>793.68505545000005</v>
      </c>
      <c r="CQ196" s="77">
        <v>76.507030549999996</v>
      </c>
      <c r="CR196" s="77">
        <v>-661.13227625000002</v>
      </c>
      <c r="CS196" s="77">
        <v>399.70450112999998</v>
      </c>
      <c r="CT196" s="77">
        <v>-747.01324100000011</v>
      </c>
      <c r="CU196" s="77">
        <v>587.67599900000005</v>
      </c>
      <c r="CV196" s="77">
        <v>-561.53299100000004</v>
      </c>
      <c r="CW196" s="77">
        <v>-250.23900000000003</v>
      </c>
      <c r="CX196" s="77">
        <v>-722.47668635000002</v>
      </c>
      <c r="CY196" s="77">
        <v>102.92534003</v>
      </c>
      <c r="CZ196" s="77">
        <v>-697.65734954999994</v>
      </c>
      <c r="DA196" s="77">
        <v>684.86815234999995</v>
      </c>
      <c r="DB196" s="77">
        <v>-214.54717592</v>
      </c>
      <c r="DC196" s="77">
        <v>219.05812280000001</v>
      </c>
      <c r="DD196" s="77">
        <v>366.04648830000002</v>
      </c>
      <c r="DE196" s="77">
        <v>856.57904270000006</v>
      </c>
      <c r="DF196" s="77">
        <v>-917.26926772000002</v>
      </c>
      <c r="DG196" s="77">
        <v>2690.2399073000001</v>
      </c>
      <c r="DH196" s="77">
        <v>4139.4189784199998</v>
      </c>
      <c r="DI196" s="77">
        <v>-362.09052817999998</v>
      </c>
      <c r="DJ196" s="77">
        <v>-789.09434454999996</v>
      </c>
      <c r="DK196" s="77">
        <v>-45.90989416</v>
      </c>
      <c r="DL196" s="77">
        <v>-1186.41790913</v>
      </c>
      <c r="DM196" s="77">
        <v>431.90137668</v>
      </c>
      <c r="DN196" s="77">
        <v>812.88527321000004</v>
      </c>
      <c r="DO196" s="77">
        <v>-779.37922710999987</v>
      </c>
      <c r="DP196" s="77">
        <v>-2385.5583991399999</v>
      </c>
      <c r="DQ196" s="77">
        <v>448.54830951000002</v>
      </c>
      <c r="DR196" s="135"/>
      <c r="DS196" s="135"/>
      <c r="DT196" s="135"/>
      <c r="DU196" s="135"/>
      <c r="DV196" s="135"/>
      <c r="DW196" s="135"/>
      <c r="DX196" s="135"/>
      <c r="DY196" s="135"/>
      <c r="DZ196" s="135"/>
      <c r="EA196" s="135"/>
      <c r="EB196" s="135"/>
      <c r="EC196" s="135"/>
    </row>
    <row r="197" spans="1:133" ht="15.75" thickBot="1" x14ac:dyDescent="0.3">
      <c r="A197" s="79" t="s">
        <v>393</v>
      </c>
      <c r="B197" s="121" t="s">
        <v>194</v>
      </c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3"/>
      <c r="BF197" s="183"/>
      <c r="BG197" s="183"/>
      <c r="BH197" s="183"/>
      <c r="BI197" s="183"/>
      <c r="BJ197" s="183"/>
      <c r="BK197" s="183"/>
      <c r="BL197" s="183"/>
      <c r="BM197" s="183"/>
      <c r="BN197" s="123">
        <v>576.1</v>
      </c>
      <c r="BO197" s="123">
        <v>-193.6</v>
      </c>
      <c r="BP197" s="123">
        <v>579.20000000000005</v>
      </c>
      <c r="BQ197" s="123">
        <v>-520.6</v>
      </c>
      <c r="BR197" s="123">
        <v>182</v>
      </c>
      <c r="BS197" s="123">
        <v>304.60000000000002</v>
      </c>
      <c r="BT197" s="123">
        <v>4.5999999999999996</v>
      </c>
      <c r="BU197" s="123">
        <v>-224.6</v>
      </c>
      <c r="BV197" s="123">
        <v>407.7</v>
      </c>
      <c r="BW197" s="123">
        <v>-900</v>
      </c>
      <c r="BX197" s="123">
        <v>-570.20000000000005</v>
      </c>
      <c r="BY197" s="123">
        <v>699</v>
      </c>
      <c r="BZ197" s="123">
        <v>-152.6</v>
      </c>
      <c r="CA197" s="123">
        <v>256.39999999999998</v>
      </c>
      <c r="CB197" s="123">
        <v>-176.9</v>
      </c>
      <c r="CC197" s="123">
        <v>509.5</v>
      </c>
      <c r="CD197" s="123">
        <v>-899.00000000000045</v>
      </c>
      <c r="CE197" s="123">
        <v>87.5</v>
      </c>
      <c r="CF197" s="123">
        <v>-348.9</v>
      </c>
      <c r="CG197" s="123">
        <v>278.69999999999959</v>
      </c>
      <c r="CH197" s="123">
        <v>-144.4</v>
      </c>
      <c r="CI197" s="123">
        <v>968.1</v>
      </c>
      <c r="CJ197" s="123">
        <v>277.7</v>
      </c>
      <c r="CK197" s="123">
        <v>556.1</v>
      </c>
      <c r="CL197" s="123">
        <v>-366.9</v>
      </c>
      <c r="CM197" s="123">
        <v>-659.4</v>
      </c>
      <c r="CN197" s="123">
        <v>119.7</v>
      </c>
      <c r="CO197" s="123">
        <v>-751.6</v>
      </c>
      <c r="CP197" s="123">
        <v>-751.50516639</v>
      </c>
      <c r="CQ197" s="123">
        <v>-676.78072472999986</v>
      </c>
      <c r="CR197" s="123">
        <v>-1158.5082916900005</v>
      </c>
      <c r="CS197" s="123">
        <v>-593.95877885999755</v>
      </c>
      <c r="CT197" s="123">
        <v>-301.13903822000032</v>
      </c>
      <c r="CU197" s="123">
        <v>-628.28359722000016</v>
      </c>
      <c r="CV197" s="123">
        <v>-769.86753778000025</v>
      </c>
      <c r="CW197" s="123">
        <v>-736.49108737999995</v>
      </c>
      <c r="CX197" s="123">
        <v>1566.6333260199999</v>
      </c>
      <c r="CY197" s="123">
        <v>-1969.3476478800007</v>
      </c>
      <c r="CZ197" s="123">
        <v>-135.81574867999961</v>
      </c>
      <c r="DA197" s="123">
        <v>357.67437415000001</v>
      </c>
      <c r="DB197" s="123">
        <v>1151.8637559600008</v>
      </c>
      <c r="DC197" s="123">
        <v>2567.9742033000007</v>
      </c>
      <c r="DD197" s="123">
        <v>-400.80263002000186</v>
      </c>
      <c r="DE197" s="123">
        <v>-1481.3853955000013</v>
      </c>
      <c r="DF197" s="123">
        <v>-1228.85516585</v>
      </c>
      <c r="DG197" s="123">
        <v>125.43355223</v>
      </c>
      <c r="DH197" s="123">
        <v>1512.1341826</v>
      </c>
      <c r="DI197" s="123">
        <v>351.77651412</v>
      </c>
      <c r="DJ197" s="123">
        <v>-337.20629371000001</v>
      </c>
      <c r="DK197" s="123">
        <v>745.31306498000004</v>
      </c>
      <c r="DL197" s="123">
        <v>-171.37628021</v>
      </c>
      <c r="DM197" s="123">
        <v>753.61597433999998</v>
      </c>
      <c r="DN197" s="123">
        <v>-1200.1686361799984</v>
      </c>
      <c r="DO197" s="123">
        <v>-1068.2198941399963</v>
      </c>
      <c r="DP197" s="123">
        <v>-391.78302000999997</v>
      </c>
      <c r="DQ197" s="123">
        <v>-1339.0333657299982</v>
      </c>
      <c r="DR197" s="135"/>
      <c r="DS197" s="135"/>
      <c r="DT197" s="135"/>
      <c r="DU197" s="135"/>
      <c r="DV197" s="135"/>
      <c r="DW197" s="135"/>
      <c r="DX197" s="135"/>
      <c r="DY197" s="135"/>
      <c r="DZ197" s="135"/>
      <c r="EA197" s="135"/>
      <c r="EB197" s="135"/>
      <c r="EC197" s="135"/>
    </row>
    <row r="198" spans="1:133" x14ac:dyDescent="0.25">
      <c r="B198" s="130" t="str">
        <f>BPAnalitica!$B$50</f>
        <v>Julio 2023.</v>
      </c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  <c r="AV198" s="130"/>
      <c r="AW198" s="130"/>
      <c r="AX198" s="130"/>
      <c r="AY198" s="130"/>
      <c r="AZ198" s="130"/>
      <c r="BA198" s="130"/>
      <c r="BB198" s="130"/>
      <c r="BC198" s="130"/>
      <c r="BD198" s="130"/>
      <c r="BE198" s="130"/>
      <c r="BF198" s="130"/>
      <c r="BG198" s="130"/>
      <c r="BH198" s="130"/>
      <c r="BI198" s="130"/>
      <c r="BJ198" s="130"/>
      <c r="BK198" s="130"/>
      <c r="BL198" s="130"/>
      <c r="BM198" s="130"/>
      <c r="BO198" s="77"/>
      <c r="BP198" s="77"/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77"/>
      <c r="CG198" s="77"/>
      <c r="CH198" s="77"/>
      <c r="CI198" s="77"/>
      <c r="CJ198" s="77"/>
      <c r="CK198" s="77"/>
      <c r="CL198" s="77"/>
      <c r="CM198" s="77"/>
      <c r="CN198" s="77"/>
      <c r="CO198" s="77"/>
      <c r="CP198" s="77"/>
      <c r="CQ198" s="77"/>
      <c r="CR198" s="77"/>
      <c r="CS198" s="77"/>
      <c r="CT198" s="77"/>
      <c r="CU198" s="77"/>
      <c r="CV198" s="77"/>
      <c r="CW198" s="77"/>
      <c r="CX198" s="77"/>
      <c r="CY198" s="77"/>
      <c r="CZ198" s="77"/>
      <c r="DA198" s="77"/>
      <c r="DB198" s="77"/>
      <c r="DC198" s="77"/>
      <c r="DD198" s="77"/>
      <c r="DE198" s="77"/>
      <c r="DF198" s="77"/>
      <c r="DG198" s="77"/>
      <c r="DH198" s="77"/>
      <c r="DI198" s="77"/>
      <c r="DJ198" s="77"/>
      <c r="DK198" s="77"/>
      <c r="DL198" s="77"/>
      <c r="DM198" s="77"/>
      <c r="DN198" s="77"/>
      <c r="DO198" s="77"/>
      <c r="DP198" s="77"/>
      <c r="DQ198" s="77"/>
    </row>
    <row r="199" spans="1:133" x14ac:dyDescent="0.25"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0"/>
      <c r="BL199" s="130"/>
      <c r="BM199" s="130"/>
      <c r="BO199" s="77"/>
      <c r="BP199" s="77"/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77"/>
      <c r="CG199" s="77"/>
      <c r="CH199" s="77"/>
      <c r="CI199" s="77"/>
      <c r="CJ199" s="77"/>
      <c r="CK199" s="77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</row>
    <row r="200" spans="1:133" x14ac:dyDescent="0.25">
      <c r="B200" s="16" t="s">
        <v>89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</row>
    <row r="201" spans="1:133" x14ac:dyDescent="0.25">
      <c r="B201" s="27" t="s">
        <v>90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30">
        <v>0</v>
      </c>
      <c r="BO201" s="30">
        <v>0</v>
      </c>
      <c r="BP201" s="30">
        <v>0</v>
      </c>
      <c r="BQ201" s="152">
        <v>0</v>
      </c>
      <c r="BR201" s="81">
        <v>19.899999999999999</v>
      </c>
      <c r="BS201" s="81">
        <v>179.4</v>
      </c>
      <c r="BT201" s="81">
        <v>59.6</v>
      </c>
      <c r="BU201" s="81">
        <v>57.9</v>
      </c>
      <c r="BV201" s="81">
        <v>92.2</v>
      </c>
      <c r="BW201" s="81">
        <v>14.4</v>
      </c>
      <c r="BX201" s="81">
        <v>56.7</v>
      </c>
      <c r="BY201" s="81">
        <v>12.4</v>
      </c>
      <c r="BZ201" s="81">
        <v>119.69999999999999</v>
      </c>
      <c r="CA201" s="81">
        <v>29.1</v>
      </c>
      <c r="CB201" s="81">
        <v>96.8</v>
      </c>
      <c r="CC201" s="81">
        <v>-520</v>
      </c>
      <c r="CD201" s="81">
        <v>-247.6</v>
      </c>
      <c r="CE201" s="81">
        <v>-21.7</v>
      </c>
      <c r="CF201" s="81">
        <v>27.200000000000003</v>
      </c>
      <c r="CG201" s="81">
        <v>573</v>
      </c>
      <c r="CH201" s="81">
        <v>119</v>
      </c>
      <c r="CI201" s="81">
        <v>74.599999999999994</v>
      </c>
      <c r="CJ201" s="81">
        <v>78.5</v>
      </c>
      <c r="CK201" s="81">
        <v>57</v>
      </c>
      <c r="CL201" s="75">
        <v>107.1</v>
      </c>
      <c r="CM201" s="75">
        <v>164.1</v>
      </c>
      <c r="CN201" s="74">
        <v>109.8</v>
      </c>
      <c r="CO201" s="74">
        <v>202.7</v>
      </c>
      <c r="CP201" s="74">
        <v>80.240532399999992</v>
      </c>
      <c r="CQ201" s="74">
        <v>12.761673899999996</v>
      </c>
      <c r="CR201" s="74">
        <v>70.482064640000004</v>
      </c>
      <c r="CS201" s="74">
        <v>24.71104433</v>
      </c>
      <c r="CT201" s="74">
        <v>92.722083519999998</v>
      </c>
      <c r="CU201" s="74">
        <v>98.023243190000002</v>
      </c>
      <c r="CV201" s="74">
        <v>112.47704358</v>
      </c>
      <c r="CW201" s="74">
        <v>-441.60217270999999</v>
      </c>
      <c r="CX201" s="74">
        <v>-4.1892588800000006</v>
      </c>
      <c r="CY201" s="74">
        <v>100.49488334</v>
      </c>
      <c r="CZ201" s="74">
        <v>81.455140969999988</v>
      </c>
      <c r="DA201" s="74">
        <v>2.5721572099999994</v>
      </c>
      <c r="DB201" s="74">
        <v>321.42843636999999</v>
      </c>
      <c r="DC201" s="74">
        <v>120.46594179</v>
      </c>
      <c r="DD201" s="74">
        <v>-17.396224180000001</v>
      </c>
      <c r="DE201" s="74">
        <v>122.57873191</v>
      </c>
      <c r="DF201" s="74">
        <v>59.789292719999999</v>
      </c>
      <c r="DG201" s="74">
        <v>-42.839897980000003</v>
      </c>
      <c r="DH201" s="74">
        <v>334.33579358999998</v>
      </c>
      <c r="DI201" s="74">
        <v>-259.51022688</v>
      </c>
      <c r="DJ201" s="74">
        <v>125.65466584000001</v>
      </c>
      <c r="DK201" s="74">
        <v>106.21467009</v>
      </c>
      <c r="DL201" s="74">
        <v>38.010170629999998</v>
      </c>
      <c r="DM201" s="74">
        <v>27.700964670000001</v>
      </c>
      <c r="DN201" s="74">
        <v>-72.492640699999995</v>
      </c>
      <c r="DO201" s="74">
        <v>-16.153979229999997</v>
      </c>
      <c r="DP201" s="74">
        <v>133.76750032000001</v>
      </c>
      <c r="DQ201" s="74">
        <v>-2.6071070599999997</v>
      </c>
    </row>
    <row r="202" spans="1:133" x14ac:dyDescent="0.25">
      <c r="B202" s="27" t="s">
        <v>91</v>
      </c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81">
        <v>483.79999999999995</v>
      </c>
      <c r="BO202" s="81">
        <v>415</v>
      </c>
      <c r="BP202" s="81">
        <v>135.39999999999995</v>
      </c>
      <c r="BQ202" s="81">
        <v>225.09999999999997</v>
      </c>
      <c r="BR202" s="81">
        <v>925.9</v>
      </c>
      <c r="BS202" s="81">
        <v>771.1</v>
      </c>
      <c r="BT202" s="81">
        <v>403.6</v>
      </c>
      <c r="BU202" s="81">
        <v>622.70000000000005</v>
      </c>
      <c r="BV202" s="81">
        <v>727.59999999999991</v>
      </c>
      <c r="BW202" s="81">
        <v>1144.4000000000001</v>
      </c>
      <c r="BX202" s="81">
        <v>797.7</v>
      </c>
      <c r="BY202" s="81">
        <v>482.99999999999994</v>
      </c>
      <c r="BZ202" s="81">
        <v>941.89999999999986</v>
      </c>
      <c r="CA202" s="81">
        <v>787.59999999999991</v>
      </c>
      <c r="CB202" s="81">
        <v>1032.2</v>
      </c>
      <c r="CC202" s="81">
        <v>448.8</v>
      </c>
      <c r="CD202" s="81">
        <v>1335.6999999999998</v>
      </c>
      <c r="CE202" s="81">
        <v>687.7</v>
      </c>
      <c r="CF202" s="81">
        <v>877.40000000000009</v>
      </c>
      <c r="CG202" s="81">
        <v>666.40000000000009</v>
      </c>
      <c r="CH202" s="81">
        <v>1170.8</v>
      </c>
      <c r="CI202" s="81">
        <v>991.7</v>
      </c>
      <c r="CJ202" s="81">
        <v>1074.7</v>
      </c>
      <c r="CK202" s="81">
        <v>1221.5</v>
      </c>
      <c r="CL202" s="74">
        <v>1231.8000000000002</v>
      </c>
      <c r="CM202" s="74">
        <v>1333.6</v>
      </c>
      <c r="CN202" s="74">
        <v>1089.3</v>
      </c>
      <c r="CO202" s="74">
        <v>901.10000000000014</v>
      </c>
      <c r="CP202" s="74">
        <v>1275.1678370899999</v>
      </c>
      <c r="CQ202" s="74">
        <v>1351.5417986699999</v>
      </c>
      <c r="CR202" s="74">
        <v>1392.01408064</v>
      </c>
      <c r="CS202" s="74">
        <v>726.69883381</v>
      </c>
      <c r="CT202" s="74">
        <v>1291.27483463</v>
      </c>
      <c r="CU202" s="74">
        <v>1317.76530981</v>
      </c>
      <c r="CV202" s="74">
        <v>1214.07473218</v>
      </c>
      <c r="CW202" s="74">
        <v>458.72449601000005</v>
      </c>
      <c r="CX202" s="74">
        <v>601.14822928000001</v>
      </c>
      <c r="CY202" s="74">
        <v>2085.1460789000002</v>
      </c>
      <c r="CZ202" s="74">
        <v>1155.2408622299999</v>
      </c>
      <c r="DA202" s="74">
        <v>908.96830624999984</v>
      </c>
      <c r="DB202" s="74">
        <v>1148.9178296800001</v>
      </c>
      <c r="DC202" s="74">
        <v>773.85723674999997</v>
      </c>
      <c r="DD202" s="74">
        <v>1484.9850550400001</v>
      </c>
      <c r="DE202" s="74">
        <v>513.22390046999999</v>
      </c>
      <c r="DF202" s="74">
        <v>985.94227473000001</v>
      </c>
      <c r="DG202" s="74">
        <v>401.87179994999985</v>
      </c>
      <c r="DH202" s="74">
        <v>-586.55971019000003</v>
      </c>
      <c r="DI202" s="74">
        <v>-651.30407616000002</v>
      </c>
      <c r="DJ202" s="74">
        <v>121.46233287000001</v>
      </c>
      <c r="DK202" s="74">
        <v>383.95470561999997</v>
      </c>
      <c r="DL202" s="74">
        <v>821.00537968999993</v>
      </c>
      <c r="DM202" s="74">
        <v>600.52869414999998</v>
      </c>
      <c r="DN202" s="74">
        <v>740.62303290999989</v>
      </c>
      <c r="DO202" s="74">
        <v>711.04583634000005</v>
      </c>
      <c r="DP202" s="74">
        <v>690.73810378999997</v>
      </c>
      <c r="DQ202" s="74">
        <v>578.70702760999995</v>
      </c>
    </row>
    <row r="205" spans="1:133" x14ac:dyDescent="0.25">
      <c r="BO205" s="77"/>
      <c r="BP205" s="77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</row>
    <row r="206" spans="1:133" x14ac:dyDescent="0.25">
      <c r="BO206" s="77"/>
      <c r="BP206" s="77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</row>
    <row r="207" spans="1:133" x14ac:dyDescent="0.25"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133" x14ac:dyDescent="0.25"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O208" s="77"/>
      <c r="BP208" s="77"/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77"/>
      <c r="CG208" s="77"/>
      <c r="CH208" s="77"/>
      <c r="CI208" s="77"/>
      <c r="CJ208" s="77"/>
      <c r="CK208" s="77"/>
    </row>
    <row r="209" spans="66:89" x14ac:dyDescent="0.25">
      <c r="BN209" s="151"/>
      <c r="BO209" s="151"/>
      <c r="BP209" s="151"/>
      <c r="BQ209" s="151"/>
      <c r="BR209" s="151"/>
      <c r="BS209" s="151"/>
      <c r="BT209" s="151"/>
      <c r="BU209" s="151"/>
      <c r="BV209" s="151"/>
      <c r="BW209" s="151"/>
      <c r="BX209" s="151"/>
      <c r="BY209" s="151"/>
      <c r="BZ209" s="151"/>
      <c r="CA209" s="151"/>
      <c r="CB209" s="151"/>
      <c r="CC209" s="151"/>
      <c r="CD209" s="151"/>
      <c r="CE209" s="151"/>
      <c r="CF209" s="151"/>
      <c r="CG209" s="151"/>
    </row>
    <row r="210" spans="66:89" x14ac:dyDescent="0.25">
      <c r="BN210" s="151"/>
      <c r="BO210" s="151"/>
      <c r="BP210" s="151"/>
      <c r="BQ210" s="151"/>
      <c r="BR210" s="151"/>
      <c r="BS210" s="151"/>
      <c r="BT210" s="151"/>
      <c r="BU210" s="151"/>
      <c r="BV210" s="151"/>
      <c r="BW210" s="151"/>
      <c r="BX210" s="151"/>
      <c r="BY210" s="151"/>
      <c r="BZ210" s="151"/>
      <c r="CA210" s="151"/>
      <c r="CB210" s="151"/>
      <c r="CC210" s="151"/>
      <c r="CD210" s="151"/>
      <c r="CE210" s="151"/>
      <c r="CF210" s="151"/>
      <c r="CG210" s="151"/>
    </row>
    <row r="211" spans="66:89" x14ac:dyDescent="0.25">
      <c r="BN211" s="151"/>
      <c r="BO211" s="151"/>
      <c r="BP211" s="151"/>
      <c r="BQ211" s="151"/>
      <c r="BR211" s="151"/>
      <c r="BS211" s="151"/>
      <c r="BT211" s="151"/>
      <c r="BU211" s="151"/>
      <c r="BV211" s="151"/>
      <c r="BW211" s="151"/>
      <c r="BX211" s="151"/>
      <c r="BY211" s="151"/>
      <c r="BZ211" s="151"/>
      <c r="CA211" s="151"/>
      <c r="CB211" s="151"/>
      <c r="CC211" s="151"/>
      <c r="CD211" s="151"/>
      <c r="CE211" s="151"/>
      <c r="CF211" s="151"/>
      <c r="CG211" s="151"/>
      <c r="CH211" s="77"/>
      <c r="CI211" s="77"/>
      <c r="CJ211" s="77"/>
      <c r="CK211" s="77"/>
    </row>
    <row r="212" spans="66:89" x14ac:dyDescent="0.25">
      <c r="BN212" s="151"/>
      <c r="BO212" s="151"/>
      <c r="BP212" s="151"/>
      <c r="BQ212" s="151"/>
      <c r="BR212" s="151"/>
      <c r="BS212" s="151"/>
      <c r="BT212" s="151"/>
      <c r="BU212" s="151"/>
      <c r="BV212" s="151"/>
      <c r="BW212" s="151"/>
      <c r="BX212" s="151"/>
      <c r="BY212" s="151"/>
      <c r="BZ212" s="151"/>
      <c r="CA212" s="151"/>
      <c r="CB212" s="151"/>
      <c r="CC212" s="151"/>
      <c r="CD212" s="151"/>
      <c r="CE212" s="151"/>
      <c r="CF212" s="151"/>
      <c r="CG212" s="151"/>
    </row>
  </sheetData>
  <phoneticPr fontId="77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P150"/>
  <sheetViews>
    <sheetView showGridLines="0" zoomScaleNormal="100" workbookViewId="0">
      <pane xSplit="2" ySplit="9" topLeftCell="CC10" activePane="bottomRight" state="frozen"/>
      <selection activeCell="F25" sqref="F25"/>
      <selection pane="topRight" activeCell="F25" sqref="F25"/>
      <selection pane="bottomLeft" activeCell="F25" sqref="F25"/>
      <selection pane="bottomRight" activeCell="CK18" sqref="CK18"/>
    </sheetView>
  </sheetViews>
  <sheetFormatPr baseColWidth="10" defaultRowHeight="15" x14ac:dyDescent="0.25"/>
  <cols>
    <col min="1" max="1" width="2.7109375" style="12" customWidth="1"/>
    <col min="2" max="2" width="80.5703125" style="3" bestFit="1" customWidth="1"/>
    <col min="3" max="30" width="10.7109375" style="3" customWidth="1"/>
    <col min="31" max="38" width="10.7109375" style="3" hidden="1" customWidth="1"/>
    <col min="39" max="70" width="11.42578125" style="3" customWidth="1"/>
    <col min="71" max="75" width="11.42578125" style="3"/>
    <col min="76" max="76" width="11.42578125" style="3" customWidth="1"/>
    <col min="77" max="93" width="11.42578125" style="3"/>
    <col min="94" max="94" width="10.140625" style="3" bestFit="1" customWidth="1"/>
    <col min="95" max="16384" width="11.42578125" style="3"/>
  </cols>
  <sheetData>
    <row r="3" spans="2:94" x14ac:dyDescent="0.25"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</row>
    <row r="5" spans="2:94" ht="18.75" x14ac:dyDescent="0.3">
      <c r="B5" s="13" t="str">
        <f>UPPER(Indice!B13)&amp;": Posición de Inversión Internacional"</f>
        <v>PANAMÁ: Posición de Inversión Internacional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</row>
    <row r="6" spans="2:94" ht="15.75" x14ac:dyDescent="0.25">
      <c r="B6" s="14" t="s">
        <v>60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</row>
    <row r="7" spans="2:94" ht="15.75" thickBot="1" x14ac:dyDescent="0.3"/>
    <row r="8" spans="2:94" ht="15.75" thickBot="1" x14ac:dyDescent="0.3">
      <c r="B8" s="15"/>
      <c r="C8" s="181" t="s">
        <v>504</v>
      </c>
      <c r="D8" s="181" t="s">
        <v>505</v>
      </c>
      <c r="E8" s="181" t="s">
        <v>506</v>
      </c>
      <c r="F8" s="181" t="s">
        <v>507</v>
      </c>
      <c r="G8" s="181" t="s">
        <v>508</v>
      </c>
      <c r="H8" s="181" t="s">
        <v>509</v>
      </c>
      <c r="I8" s="181" t="s">
        <v>510</v>
      </c>
      <c r="J8" s="181" t="s">
        <v>511</v>
      </c>
      <c r="K8" s="181" t="s">
        <v>512</v>
      </c>
      <c r="L8" s="181" t="s">
        <v>513</v>
      </c>
      <c r="M8" s="181" t="s">
        <v>514</v>
      </c>
      <c r="N8" s="181" t="s">
        <v>515</v>
      </c>
      <c r="O8" s="181" t="s">
        <v>516</v>
      </c>
      <c r="P8" s="181" t="s">
        <v>517</v>
      </c>
      <c r="Q8" s="181" t="s">
        <v>518</v>
      </c>
      <c r="R8" s="181" t="s">
        <v>519</v>
      </c>
      <c r="S8" s="181" t="s">
        <v>520</v>
      </c>
      <c r="T8" s="181" t="s">
        <v>521</v>
      </c>
      <c r="U8" s="181" t="s">
        <v>522</v>
      </c>
      <c r="V8" s="181" t="s">
        <v>523</v>
      </c>
      <c r="W8" s="181" t="s">
        <v>524</v>
      </c>
      <c r="X8" s="181" t="s">
        <v>525</v>
      </c>
      <c r="Y8" s="181" t="s">
        <v>526</v>
      </c>
      <c r="Z8" s="181" t="s">
        <v>527</v>
      </c>
      <c r="AA8" s="181" t="s">
        <v>528</v>
      </c>
      <c r="AB8" s="181" t="s">
        <v>529</v>
      </c>
      <c r="AC8" s="181" t="s">
        <v>530</v>
      </c>
      <c r="AD8" s="181" t="s">
        <v>531</v>
      </c>
      <c r="AE8" s="181" t="s">
        <v>532</v>
      </c>
      <c r="AF8" s="181" t="s">
        <v>533</v>
      </c>
      <c r="AG8" s="181" t="s">
        <v>534</v>
      </c>
      <c r="AH8" s="181" t="s">
        <v>535</v>
      </c>
      <c r="AI8" s="181" t="s">
        <v>536</v>
      </c>
      <c r="AJ8" s="181" t="s">
        <v>537</v>
      </c>
      <c r="AK8" s="181" t="s">
        <v>538</v>
      </c>
      <c r="AL8" s="181" t="s">
        <v>539</v>
      </c>
      <c r="AM8" s="181" t="s">
        <v>422</v>
      </c>
      <c r="AN8" s="181" t="s">
        <v>423</v>
      </c>
      <c r="AO8" s="181" t="s">
        <v>424</v>
      </c>
      <c r="AP8" s="181" t="s">
        <v>425</v>
      </c>
      <c r="AQ8" s="181" t="s">
        <v>426</v>
      </c>
      <c r="AR8" s="181" t="s">
        <v>427</v>
      </c>
      <c r="AS8" s="181" t="s">
        <v>428</v>
      </c>
      <c r="AT8" s="181" t="s">
        <v>429</v>
      </c>
      <c r="AU8" s="181" t="s">
        <v>430</v>
      </c>
      <c r="AV8" s="181" t="s">
        <v>431</v>
      </c>
      <c r="AW8" s="181" t="s">
        <v>432</v>
      </c>
      <c r="AX8" s="181" t="s">
        <v>433</v>
      </c>
      <c r="AY8" s="181" t="s">
        <v>434</v>
      </c>
      <c r="AZ8" s="181" t="s">
        <v>435</v>
      </c>
      <c r="BA8" s="181" t="s">
        <v>436</v>
      </c>
      <c r="BB8" s="181" t="s">
        <v>437</v>
      </c>
      <c r="BC8" s="181" t="s">
        <v>438</v>
      </c>
      <c r="BD8" s="181" t="s">
        <v>439</v>
      </c>
      <c r="BE8" s="181" t="s">
        <v>440</v>
      </c>
      <c r="BF8" s="181" t="s">
        <v>441</v>
      </c>
      <c r="BG8" s="181" t="s">
        <v>442</v>
      </c>
      <c r="BH8" s="181" t="s">
        <v>443</v>
      </c>
      <c r="BI8" s="181" t="s">
        <v>444</v>
      </c>
      <c r="BJ8" s="181" t="s">
        <v>445</v>
      </c>
      <c r="BK8" s="181" t="s">
        <v>446</v>
      </c>
      <c r="BL8" s="181" t="s">
        <v>447</v>
      </c>
      <c r="BM8" s="181" t="s">
        <v>448</v>
      </c>
      <c r="BN8" s="181" t="s">
        <v>449</v>
      </c>
      <c r="BO8" s="181" t="s">
        <v>450</v>
      </c>
      <c r="BP8" s="181" t="s">
        <v>451</v>
      </c>
      <c r="BQ8" s="181" t="s">
        <v>452</v>
      </c>
      <c r="BR8" s="181" t="s">
        <v>453</v>
      </c>
      <c r="BS8" s="181" t="s">
        <v>454</v>
      </c>
      <c r="BT8" s="181" t="s">
        <v>455</v>
      </c>
      <c r="BU8" s="181" t="s">
        <v>456</v>
      </c>
      <c r="BV8" s="181" t="s">
        <v>457</v>
      </c>
      <c r="BW8" s="181" t="s">
        <v>458</v>
      </c>
      <c r="BX8" s="181" t="s">
        <v>459</v>
      </c>
      <c r="BY8" s="181" t="s">
        <v>460</v>
      </c>
      <c r="BZ8" s="181" t="s">
        <v>461</v>
      </c>
      <c r="CA8" s="181" t="s">
        <v>462</v>
      </c>
      <c r="CB8" s="181" t="s">
        <v>463</v>
      </c>
      <c r="CC8" s="181" t="s">
        <v>464</v>
      </c>
      <c r="CD8" s="181" t="s">
        <v>465</v>
      </c>
      <c r="CE8" s="181" t="s">
        <v>473</v>
      </c>
      <c r="CF8" s="181" t="s">
        <v>476</v>
      </c>
      <c r="CG8" s="181" t="s">
        <v>540</v>
      </c>
      <c r="CH8" s="181" t="s">
        <v>541</v>
      </c>
      <c r="CI8" s="181" t="s">
        <v>544</v>
      </c>
      <c r="CJ8" s="181" t="s">
        <v>545</v>
      </c>
      <c r="CK8" s="181" t="s">
        <v>546</v>
      </c>
      <c r="CL8" s="181" t="s">
        <v>547</v>
      </c>
      <c r="CM8" s="181" t="s">
        <v>550</v>
      </c>
      <c r="CN8" s="181" t="s">
        <v>597</v>
      </c>
      <c r="CO8" s="181" t="s">
        <v>598</v>
      </c>
      <c r="CP8" s="181" t="s">
        <v>599</v>
      </c>
    </row>
    <row r="9" spans="2:94" x14ac:dyDescent="0.25"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2:94" x14ac:dyDescent="0.25">
      <c r="B10" s="16" t="s">
        <v>61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27">
        <v>42638.1</v>
      </c>
      <c r="AN10" s="127">
        <v>43681.4</v>
      </c>
      <c r="AO10" s="127">
        <v>45040.3</v>
      </c>
      <c r="AP10" s="127">
        <v>45162.7</v>
      </c>
      <c r="AQ10" s="127">
        <v>45213.1</v>
      </c>
      <c r="AR10" s="127">
        <v>46555</v>
      </c>
      <c r="AS10" s="127">
        <v>48859.1</v>
      </c>
      <c r="AT10" s="127">
        <v>50548.4</v>
      </c>
      <c r="AU10" s="127">
        <v>51380.3</v>
      </c>
      <c r="AV10" s="127">
        <v>52464.800000000003</v>
      </c>
      <c r="AW10" s="127">
        <v>53147.7</v>
      </c>
      <c r="AX10" s="127">
        <v>55099</v>
      </c>
      <c r="AY10" s="127">
        <v>56450.200000000012</v>
      </c>
      <c r="AZ10" s="127">
        <v>57845.8</v>
      </c>
      <c r="BA10" s="127">
        <v>57990.7</v>
      </c>
      <c r="BB10" s="127">
        <v>59679.700000000004</v>
      </c>
      <c r="BC10" s="127">
        <v>62014.400000000001</v>
      </c>
      <c r="BD10" s="127">
        <v>63998.9</v>
      </c>
      <c r="BE10" s="127">
        <v>64736.799999999996</v>
      </c>
      <c r="BF10" s="127">
        <v>63423.8</v>
      </c>
      <c r="BG10" s="127">
        <v>65306.600000000006</v>
      </c>
      <c r="BH10" s="127">
        <v>69007.099999999991</v>
      </c>
      <c r="BI10" s="127">
        <v>69750.400000000009</v>
      </c>
      <c r="BJ10" s="127">
        <v>72571.3</v>
      </c>
      <c r="BK10" s="127">
        <v>74455.8</v>
      </c>
      <c r="BL10" s="127">
        <v>76078.8</v>
      </c>
      <c r="BM10" s="127">
        <v>76917.700000000012</v>
      </c>
      <c r="BN10" s="127">
        <v>77871.8</v>
      </c>
      <c r="BO10" s="127">
        <v>78029.344107100012</v>
      </c>
      <c r="BP10" s="127">
        <v>78169.134859070022</v>
      </c>
      <c r="BQ10" s="127">
        <v>77595.056462980021</v>
      </c>
      <c r="BR10" s="127">
        <v>78573.222740450015</v>
      </c>
      <c r="BS10" s="127">
        <v>77311.075094520027</v>
      </c>
      <c r="BT10" s="127">
        <v>75854.035031110019</v>
      </c>
      <c r="BU10" s="127">
        <v>75587.075832069997</v>
      </c>
      <c r="BV10" s="127">
        <v>73890.913851520003</v>
      </c>
      <c r="BW10" s="127">
        <v>74866.518722630004</v>
      </c>
      <c r="BX10" s="127">
        <v>75654.196089660007</v>
      </c>
      <c r="BY10" s="127">
        <v>75802.02907672002</v>
      </c>
      <c r="BZ10" s="127">
        <v>77317.138089240005</v>
      </c>
      <c r="CA10" s="127">
        <v>77793.496545510003</v>
      </c>
      <c r="CB10" s="127">
        <v>80294.473360960008</v>
      </c>
      <c r="CC10" s="127">
        <v>81703.905845360001</v>
      </c>
      <c r="CD10" s="127">
        <v>82060.545088730025</v>
      </c>
      <c r="CE10" s="127">
        <v>82152.093254449996</v>
      </c>
      <c r="CF10" s="127">
        <v>84428.988248759997</v>
      </c>
      <c r="CG10" s="127">
        <v>86697.369682160002</v>
      </c>
      <c r="CH10" s="127">
        <v>86315.844063269993</v>
      </c>
      <c r="CI10" s="127">
        <v>86739.384382189994</v>
      </c>
      <c r="CJ10" s="127">
        <v>87609.828276440006</v>
      </c>
      <c r="CK10" s="127">
        <v>91583.469679389993</v>
      </c>
      <c r="CL10" s="127">
        <v>94108.032249199998</v>
      </c>
      <c r="CM10" s="127">
        <v>96402.300702780019</v>
      </c>
      <c r="CN10" s="127">
        <v>98430.448104039999</v>
      </c>
      <c r="CO10" s="127">
        <v>96844.686219830008</v>
      </c>
      <c r="CP10" s="127">
        <v>98683.787349670005</v>
      </c>
    </row>
    <row r="11" spans="2:94" x14ac:dyDescent="0.25">
      <c r="B11" s="17" t="s">
        <v>62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28">
        <v>2548.1</v>
      </c>
      <c r="AN11" s="128">
        <v>2403</v>
      </c>
      <c r="AO11" s="128">
        <v>2492.9</v>
      </c>
      <c r="AP11" s="128">
        <v>5503.7</v>
      </c>
      <c r="AQ11" s="128">
        <v>5569.5</v>
      </c>
      <c r="AR11" s="128">
        <v>5605.4</v>
      </c>
      <c r="AS11" s="128">
        <v>5388.3</v>
      </c>
      <c r="AT11" s="128">
        <v>5646.2</v>
      </c>
      <c r="AU11" s="128">
        <v>6122.2</v>
      </c>
      <c r="AV11" s="128">
        <v>6378.2</v>
      </c>
      <c r="AW11" s="128">
        <v>6735</v>
      </c>
      <c r="AX11" s="128">
        <v>6846.1</v>
      </c>
      <c r="AY11" s="128">
        <v>7361.1</v>
      </c>
      <c r="AZ11" s="128">
        <v>7376.5</v>
      </c>
      <c r="BA11" s="128">
        <v>7476.5999999999985</v>
      </c>
      <c r="BB11" s="128">
        <v>6961.7999999999993</v>
      </c>
      <c r="BC11" s="128">
        <v>6759.5999999999995</v>
      </c>
      <c r="BD11" s="128">
        <v>6766.9</v>
      </c>
      <c r="BE11" s="128">
        <v>6831.6999999999989</v>
      </c>
      <c r="BF11" s="128">
        <v>7524.4999999999991</v>
      </c>
      <c r="BG11" s="128">
        <v>8076.9999999999991</v>
      </c>
      <c r="BH11" s="128">
        <v>8322</v>
      </c>
      <c r="BI11" s="128">
        <v>8513</v>
      </c>
      <c r="BJ11" s="128">
        <v>8700.8999999999978</v>
      </c>
      <c r="BK11" s="128">
        <v>8959.4999999999982</v>
      </c>
      <c r="BL11" s="128">
        <v>9252.4999999999982</v>
      </c>
      <c r="BM11" s="128">
        <v>9498.7999999999993</v>
      </c>
      <c r="BN11" s="128">
        <v>10049.299999999999</v>
      </c>
      <c r="BO11" s="128">
        <v>10304.192304009997</v>
      </c>
      <c r="BP11" s="128">
        <v>10440.855977909998</v>
      </c>
      <c r="BQ11" s="128">
        <v>10640.33704255</v>
      </c>
      <c r="BR11" s="128">
        <v>10740.442586879997</v>
      </c>
      <c r="BS11" s="128">
        <v>10762.562906919999</v>
      </c>
      <c r="BT11" s="128">
        <v>10823.613266929999</v>
      </c>
      <c r="BU11" s="128">
        <v>10878.722438589997</v>
      </c>
      <c r="BV11" s="128">
        <v>10402.185880769997</v>
      </c>
      <c r="BW11" s="128">
        <v>10481.551599589999</v>
      </c>
      <c r="BX11" s="128">
        <v>10865.14693196</v>
      </c>
      <c r="BY11" s="128">
        <v>10883.472009069999</v>
      </c>
      <c r="BZ11" s="128">
        <v>10843.48226628</v>
      </c>
      <c r="CA11" s="128">
        <v>11061.693047919998</v>
      </c>
      <c r="CB11" s="128">
        <v>12097.053557740001</v>
      </c>
      <c r="CC11" s="128">
        <v>11772.246491189999</v>
      </c>
      <c r="CD11" s="128">
        <v>11688.862641809999</v>
      </c>
      <c r="CE11" s="128">
        <v>10768.5753004</v>
      </c>
      <c r="CF11" s="128">
        <v>9202.3864297700002</v>
      </c>
      <c r="CG11" s="128">
        <v>9568.0408258400003</v>
      </c>
      <c r="CH11" s="128">
        <v>9154.1695270199998</v>
      </c>
      <c r="CI11" s="128">
        <v>9219.1442784200008</v>
      </c>
      <c r="CJ11" s="128">
        <v>9362.5171842100008</v>
      </c>
      <c r="CK11" s="128">
        <v>9158.5068179999998</v>
      </c>
      <c r="CL11" s="128">
        <v>9285.6409125900009</v>
      </c>
      <c r="CM11" s="128">
        <v>9174.1361529499991</v>
      </c>
      <c r="CN11" s="128">
        <v>9076.9628775899982</v>
      </c>
      <c r="CO11" s="128">
        <v>9231.395026279999</v>
      </c>
      <c r="CP11" s="128">
        <v>9119.950500529998</v>
      </c>
    </row>
    <row r="12" spans="2:94" x14ac:dyDescent="0.25">
      <c r="B12" s="18" t="s">
        <v>63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28">
        <v>0</v>
      </c>
      <c r="AN12" s="128">
        <v>0</v>
      </c>
      <c r="AO12" s="128">
        <v>0</v>
      </c>
      <c r="AP12" s="128">
        <v>3056.8</v>
      </c>
      <c r="AQ12" s="128">
        <v>3076.7</v>
      </c>
      <c r="AR12" s="128">
        <v>3255.9</v>
      </c>
      <c r="AS12" s="128">
        <v>3315.5</v>
      </c>
      <c r="AT12" s="128">
        <v>3373.5</v>
      </c>
      <c r="AU12" s="128">
        <v>3465.8</v>
      </c>
      <c r="AV12" s="128">
        <v>3480</v>
      </c>
      <c r="AW12" s="128">
        <v>3536.9</v>
      </c>
      <c r="AX12" s="128">
        <v>3549.2</v>
      </c>
      <c r="AY12" s="128">
        <v>3668.8999999999996</v>
      </c>
      <c r="AZ12" s="128">
        <v>3698.0999999999995</v>
      </c>
      <c r="BA12" s="128">
        <v>3794.8999999999992</v>
      </c>
      <c r="BB12" s="128">
        <v>3274.7999999999993</v>
      </c>
      <c r="BC12" s="128">
        <v>3027.2999999999993</v>
      </c>
      <c r="BD12" s="128">
        <v>3005.3999999999992</v>
      </c>
      <c r="BE12" s="128">
        <v>3032.6999999999989</v>
      </c>
      <c r="BF12" s="128">
        <v>3605.6999999999989</v>
      </c>
      <c r="BG12" s="128">
        <v>4046.1999999999989</v>
      </c>
      <c r="BH12" s="128">
        <v>4120.7999999999984</v>
      </c>
      <c r="BI12" s="128">
        <v>4199.3999999999987</v>
      </c>
      <c r="BJ12" s="128">
        <v>4256.3999999999978</v>
      </c>
      <c r="BK12" s="128">
        <v>4363.5999999999985</v>
      </c>
      <c r="BL12" s="128">
        <v>4527.699999999998</v>
      </c>
      <c r="BM12" s="128">
        <v>4637.4999999999982</v>
      </c>
      <c r="BN12" s="128">
        <v>5041.2999999999984</v>
      </c>
      <c r="BO12" s="128">
        <v>5121.4559040099984</v>
      </c>
      <c r="BP12" s="128">
        <v>5134.217577909998</v>
      </c>
      <c r="BQ12" s="128">
        <v>5204.6996425499992</v>
      </c>
      <c r="BR12" s="128">
        <v>5229.610686879998</v>
      </c>
      <c r="BS12" s="128">
        <v>5322.3327703999985</v>
      </c>
      <c r="BT12" s="128">
        <v>5420.3560135899988</v>
      </c>
      <c r="BU12" s="128">
        <v>5532.833057169998</v>
      </c>
      <c r="BV12" s="128">
        <v>5091.2308844599984</v>
      </c>
      <c r="BW12" s="128">
        <v>5087.0416255799983</v>
      </c>
      <c r="BX12" s="128">
        <v>5187.5365089199986</v>
      </c>
      <c r="BY12" s="128">
        <v>5268.9916498899984</v>
      </c>
      <c r="BZ12" s="128">
        <v>5271.5638070999985</v>
      </c>
      <c r="CA12" s="128">
        <v>5592.9922434699984</v>
      </c>
      <c r="CB12" s="128">
        <v>5713.4581852599986</v>
      </c>
      <c r="CC12" s="128">
        <v>5696.0619610799986</v>
      </c>
      <c r="CD12" s="128">
        <v>5818.6406929899986</v>
      </c>
      <c r="CE12" s="128">
        <v>5878.4299857100004</v>
      </c>
      <c r="CF12" s="128">
        <v>5835.5900877300001</v>
      </c>
      <c r="CG12" s="128">
        <v>6169.9258813200004</v>
      </c>
      <c r="CH12" s="128">
        <v>5910.4156544400003</v>
      </c>
      <c r="CI12" s="128">
        <v>6036.0703202799996</v>
      </c>
      <c r="CJ12" s="128">
        <v>6142.2849903699998</v>
      </c>
      <c r="CK12" s="128">
        <v>6180.295161</v>
      </c>
      <c r="CL12" s="128">
        <v>6207.9961256699999</v>
      </c>
      <c r="CM12" s="128">
        <v>6135.5034849699978</v>
      </c>
      <c r="CN12" s="128">
        <v>6119.3495057399987</v>
      </c>
      <c r="CO12" s="128">
        <v>6253.1170060599979</v>
      </c>
      <c r="CP12" s="128">
        <v>6250.5098989999979</v>
      </c>
    </row>
    <row r="13" spans="2:94" x14ac:dyDescent="0.25">
      <c r="B13" s="19" t="s">
        <v>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28">
        <v>0</v>
      </c>
      <c r="AN13" s="128">
        <v>0</v>
      </c>
      <c r="AO13" s="128">
        <v>0</v>
      </c>
      <c r="AP13" s="128">
        <v>3056.8</v>
      </c>
      <c r="AQ13" s="128">
        <v>3076.7</v>
      </c>
      <c r="AR13" s="128">
        <v>3255.9</v>
      </c>
      <c r="AS13" s="128">
        <v>3315.5</v>
      </c>
      <c r="AT13" s="128">
        <v>3373.5</v>
      </c>
      <c r="AU13" s="128">
        <v>3465.8</v>
      </c>
      <c r="AV13" s="128">
        <v>3480</v>
      </c>
      <c r="AW13" s="128">
        <v>3536.9</v>
      </c>
      <c r="AX13" s="128">
        <v>3549.2</v>
      </c>
      <c r="AY13" s="128">
        <v>3668.8999999999996</v>
      </c>
      <c r="AZ13" s="128">
        <v>3698.0999999999995</v>
      </c>
      <c r="BA13" s="128">
        <v>3794.8999999999992</v>
      </c>
      <c r="BB13" s="128">
        <v>3274.7999999999993</v>
      </c>
      <c r="BC13" s="128">
        <v>3027.2999999999993</v>
      </c>
      <c r="BD13" s="128">
        <v>3005.3999999999992</v>
      </c>
      <c r="BE13" s="128">
        <v>3032.6999999999989</v>
      </c>
      <c r="BF13" s="128">
        <v>3605.6999999999989</v>
      </c>
      <c r="BG13" s="128">
        <v>4046.1999999999989</v>
      </c>
      <c r="BH13" s="128">
        <v>4120.7999999999984</v>
      </c>
      <c r="BI13" s="128">
        <v>4199.3999999999987</v>
      </c>
      <c r="BJ13" s="128">
        <v>4256.3999999999978</v>
      </c>
      <c r="BK13" s="128">
        <v>4363.5999999999985</v>
      </c>
      <c r="BL13" s="128">
        <v>4527.699999999998</v>
      </c>
      <c r="BM13" s="128">
        <v>4637.4999999999982</v>
      </c>
      <c r="BN13" s="128">
        <v>5041.2999999999984</v>
      </c>
      <c r="BO13" s="128">
        <v>5121.4559040099984</v>
      </c>
      <c r="BP13" s="128">
        <v>5134.217577909998</v>
      </c>
      <c r="BQ13" s="128">
        <v>5204.6996425499992</v>
      </c>
      <c r="BR13" s="128">
        <v>5229.610686879998</v>
      </c>
      <c r="BS13" s="128">
        <v>5322.3327703999985</v>
      </c>
      <c r="BT13" s="128">
        <v>5420.3560135899988</v>
      </c>
      <c r="BU13" s="128">
        <v>5532.833057169998</v>
      </c>
      <c r="BV13" s="128">
        <v>5091.2308844599984</v>
      </c>
      <c r="BW13" s="128">
        <v>5087.0416255799983</v>
      </c>
      <c r="BX13" s="128">
        <v>5187.5365089199986</v>
      </c>
      <c r="BY13" s="128">
        <v>5268.9916498899984</v>
      </c>
      <c r="BZ13" s="128">
        <v>5271.5638070999985</v>
      </c>
      <c r="CA13" s="128">
        <v>5592.9922434699984</v>
      </c>
      <c r="CB13" s="128">
        <v>5713.4581852599986</v>
      </c>
      <c r="CC13" s="128">
        <v>5696.0619610799986</v>
      </c>
      <c r="CD13" s="128">
        <v>5818.6406929899986</v>
      </c>
      <c r="CE13" s="128">
        <v>5878.4299857100004</v>
      </c>
      <c r="CF13" s="128">
        <v>5835.5900877300001</v>
      </c>
      <c r="CG13" s="128">
        <v>6169.9258813200004</v>
      </c>
      <c r="CH13" s="128">
        <v>5910.4156544400003</v>
      </c>
      <c r="CI13" s="128">
        <v>6036.0703202799996</v>
      </c>
      <c r="CJ13" s="128">
        <v>6142.2849903699998</v>
      </c>
      <c r="CK13" s="128">
        <v>6180.295161</v>
      </c>
      <c r="CL13" s="128">
        <v>6207.9961256699999</v>
      </c>
      <c r="CM13" s="128">
        <v>6135.5034849699978</v>
      </c>
      <c r="CN13" s="128">
        <v>6119.3495057399987</v>
      </c>
      <c r="CO13" s="128">
        <v>6253.1170060599979</v>
      </c>
      <c r="CP13" s="128">
        <v>6250.5098989999979</v>
      </c>
    </row>
    <row r="14" spans="2:94" x14ac:dyDescent="0.25">
      <c r="B14" s="19" t="s">
        <v>65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28">
        <v>0</v>
      </c>
      <c r="AN14" s="128">
        <v>0</v>
      </c>
      <c r="AO14" s="128">
        <v>0</v>
      </c>
      <c r="AP14" s="128">
        <v>0</v>
      </c>
      <c r="AQ14" s="128">
        <v>0</v>
      </c>
      <c r="AR14" s="128">
        <v>0</v>
      </c>
      <c r="AS14" s="128">
        <v>0</v>
      </c>
      <c r="AT14" s="128">
        <v>0</v>
      </c>
      <c r="AU14" s="128">
        <v>0</v>
      </c>
      <c r="AV14" s="128">
        <v>0</v>
      </c>
      <c r="AW14" s="128">
        <v>0</v>
      </c>
      <c r="AX14" s="128">
        <v>0</v>
      </c>
      <c r="AY14" s="128">
        <v>0</v>
      </c>
      <c r="AZ14" s="128">
        <v>0</v>
      </c>
      <c r="BA14" s="128">
        <v>0</v>
      </c>
      <c r="BB14" s="128">
        <v>0</v>
      </c>
      <c r="BC14" s="128">
        <v>0</v>
      </c>
      <c r="BD14" s="128">
        <v>0</v>
      </c>
      <c r="BE14" s="128">
        <v>0</v>
      </c>
      <c r="BF14" s="128">
        <v>0</v>
      </c>
      <c r="BG14" s="128">
        <v>0</v>
      </c>
      <c r="BH14" s="128">
        <v>0</v>
      </c>
      <c r="BI14" s="128">
        <v>0</v>
      </c>
      <c r="BJ14" s="128">
        <v>0</v>
      </c>
      <c r="BK14" s="128">
        <v>0</v>
      </c>
      <c r="BL14" s="128">
        <v>0</v>
      </c>
      <c r="BM14" s="128">
        <v>0</v>
      </c>
      <c r="BN14" s="128">
        <v>0</v>
      </c>
      <c r="BO14" s="128">
        <v>0</v>
      </c>
      <c r="BP14" s="128">
        <v>0</v>
      </c>
      <c r="BQ14" s="128">
        <v>0</v>
      </c>
      <c r="BR14" s="128">
        <v>0</v>
      </c>
      <c r="BS14" s="128">
        <v>0</v>
      </c>
      <c r="BT14" s="128">
        <v>0</v>
      </c>
      <c r="BU14" s="128">
        <v>0</v>
      </c>
      <c r="BV14" s="128">
        <v>0</v>
      </c>
      <c r="BW14" s="128">
        <v>0</v>
      </c>
      <c r="BX14" s="128">
        <v>0</v>
      </c>
      <c r="BY14" s="128">
        <v>0</v>
      </c>
      <c r="BZ14" s="128">
        <v>0</v>
      </c>
      <c r="CA14" s="128">
        <v>0</v>
      </c>
      <c r="CB14" s="128">
        <v>0</v>
      </c>
      <c r="CC14" s="128">
        <v>0</v>
      </c>
      <c r="CD14" s="128">
        <v>0</v>
      </c>
      <c r="CE14" s="128">
        <v>0</v>
      </c>
      <c r="CF14" s="128">
        <v>0</v>
      </c>
      <c r="CG14" s="128">
        <v>0</v>
      </c>
      <c r="CH14" s="128">
        <v>0</v>
      </c>
      <c r="CI14" s="128">
        <v>0</v>
      </c>
      <c r="CJ14" s="128">
        <v>0</v>
      </c>
      <c r="CK14" s="128">
        <v>0</v>
      </c>
      <c r="CL14" s="128">
        <v>0</v>
      </c>
      <c r="CM14" s="128">
        <v>0</v>
      </c>
      <c r="CN14" s="128">
        <v>0</v>
      </c>
      <c r="CO14" s="128">
        <v>0</v>
      </c>
      <c r="CP14" s="128">
        <v>0</v>
      </c>
    </row>
    <row r="15" spans="2:94" x14ac:dyDescent="0.25">
      <c r="B15" s="19" t="s">
        <v>66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28">
        <v>0</v>
      </c>
      <c r="AN15" s="128">
        <v>0</v>
      </c>
      <c r="AO15" s="128">
        <v>0</v>
      </c>
      <c r="AP15" s="128">
        <v>0</v>
      </c>
      <c r="AQ15" s="128">
        <v>0</v>
      </c>
      <c r="AR15" s="128">
        <v>0</v>
      </c>
      <c r="AS15" s="128">
        <v>0</v>
      </c>
      <c r="AT15" s="128">
        <v>0</v>
      </c>
      <c r="AU15" s="128">
        <v>0</v>
      </c>
      <c r="AV15" s="128">
        <v>0</v>
      </c>
      <c r="AW15" s="128">
        <v>0</v>
      </c>
      <c r="AX15" s="128">
        <v>0</v>
      </c>
      <c r="AY15" s="128">
        <v>0</v>
      </c>
      <c r="AZ15" s="128">
        <v>0</v>
      </c>
      <c r="BA15" s="128">
        <v>0</v>
      </c>
      <c r="BB15" s="128">
        <v>0</v>
      </c>
      <c r="BC15" s="128">
        <v>0</v>
      </c>
      <c r="BD15" s="128">
        <v>0</v>
      </c>
      <c r="BE15" s="128">
        <v>0</v>
      </c>
      <c r="BF15" s="128">
        <v>0</v>
      </c>
      <c r="BG15" s="128">
        <v>0</v>
      </c>
      <c r="BH15" s="128">
        <v>0</v>
      </c>
      <c r="BI15" s="128">
        <v>0</v>
      </c>
      <c r="BJ15" s="128">
        <v>0</v>
      </c>
      <c r="BK15" s="128">
        <v>0</v>
      </c>
      <c r="BL15" s="128">
        <v>0</v>
      </c>
      <c r="BM15" s="128">
        <v>0</v>
      </c>
      <c r="BN15" s="128">
        <v>0</v>
      </c>
      <c r="BO15" s="128">
        <v>0</v>
      </c>
      <c r="BP15" s="128">
        <v>0</v>
      </c>
      <c r="BQ15" s="128">
        <v>0</v>
      </c>
      <c r="BR15" s="128">
        <v>0</v>
      </c>
      <c r="BS15" s="128">
        <v>0</v>
      </c>
      <c r="BT15" s="128">
        <v>0</v>
      </c>
      <c r="BU15" s="128">
        <v>0</v>
      </c>
      <c r="BV15" s="128">
        <v>0</v>
      </c>
      <c r="BW15" s="128">
        <v>0</v>
      </c>
      <c r="BX15" s="128">
        <v>0</v>
      </c>
      <c r="BY15" s="128">
        <v>0</v>
      </c>
      <c r="BZ15" s="128">
        <v>0</v>
      </c>
      <c r="CA15" s="128">
        <v>0</v>
      </c>
      <c r="CB15" s="128">
        <v>0</v>
      </c>
      <c r="CC15" s="128">
        <v>0</v>
      </c>
      <c r="CD15" s="128">
        <v>0</v>
      </c>
      <c r="CE15" s="128">
        <v>0</v>
      </c>
      <c r="CF15" s="128">
        <v>0</v>
      </c>
      <c r="CG15" s="128">
        <v>0</v>
      </c>
      <c r="CH15" s="128">
        <v>0</v>
      </c>
      <c r="CI15" s="128">
        <v>0</v>
      </c>
      <c r="CJ15" s="128">
        <v>0</v>
      </c>
      <c r="CK15" s="128">
        <v>0</v>
      </c>
      <c r="CL15" s="128">
        <v>0</v>
      </c>
      <c r="CM15" s="128">
        <v>0</v>
      </c>
      <c r="CN15" s="128">
        <v>0</v>
      </c>
      <c r="CO15" s="128">
        <v>0</v>
      </c>
      <c r="CP15" s="128">
        <v>0</v>
      </c>
    </row>
    <row r="16" spans="2:94" x14ac:dyDescent="0.25">
      <c r="B16" s="18" t="s">
        <v>67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28">
        <v>2548.1</v>
      </c>
      <c r="AN16" s="128">
        <v>2403</v>
      </c>
      <c r="AO16" s="128">
        <v>2492.9</v>
      </c>
      <c r="AP16" s="128">
        <v>2446.9</v>
      </c>
      <c r="AQ16" s="128">
        <v>2492.8000000000002</v>
      </c>
      <c r="AR16" s="128">
        <v>2349.5</v>
      </c>
      <c r="AS16" s="128">
        <v>2072.8000000000002</v>
      </c>
      <c r="AT16" s="128">
        <v>2272.6999999999998</v>
      </c>
      <c r="AU16" s="128">
        <v>2656.4</v>
      </c>
      <c r="AV16" s="128">
        <v>2898.2</v>
      </c>
      <c r="AW16" s="128">
        <v>3198.1</v>
      </c>
      <c r="AX16" s="128">
        <v>3296.9</v>
      </c>
      <c r="AY16" s="128">
        <v>3692.2000000000007</v>
      </c>
      <c r="AZ16" s="128">
        <v>3678.4000000000005</v>
      </c>
      <c r="BA16" s="128">
        <v>3681.7</v>
      </c>
      <c r="BB16" s="128">
        <v>3687</v>
      </c>
      <c r="BC16" s="128">
        <v>3732.3</v>
      </c>
      <c r="BD16" s="128">
        <v>3761.5</v>
      </c>
      <c r="BE16" s="128">
        <v>3799.0000000000005</v>
      </c>
      <c r="BF16" s="128">
        <v>3918.8</v>
      </c>
      <c r="BG16" s="128">
        <v>4030.8</v>
      </c>
      <c r="BH16" s="128">
        <v>4201.2000000000007</v>
      </c>
      <c r="BI16" s="128">
        <v>4313.6000000000004</v>
      </c>
      <c r="BJ16" s="128">
        <v>4444.5</v>
      </c>
      <c r="BK16" s="128">
        <v>4595.8999999999996</v>
      </c>
      <c r="BL16" s="128">
        <v>4724.8</v>
      </c>
      <c r="BM16" s="128">
        <v>4861.3</v>
      </c>
      <c r="BN16" s="128">
        <v>5008</v>
      </c>
      <c r="BO16" s="128">
        <v>5182.7363999999998</v>
      </c>
      <c r="BP16" s="128">
        <v>5306.6383999999998</v>
      </c>
      <c r="BQ16" s="128">
        <v>5435.6373999999996</v>
      </c>
      <c r="BR16" s="128">
        <v>5510.8318999999992</v>
      </c>
      <c r="BS16" s="128">
        <v>5440.2301365200001</v>
      </c>
      <c r="BT16" s="128">
        <v>5403.2572533399998</v>
      </c>
      <c r="BU16" s="128">
        <v>5345.8893814200001</v>
      </c>
      <c r="BV16" s="128">
        <v>5310.9549963099998</v>
      </c>
      <c r="BW16" s="128">
        <v>5394.5099740100004</v>
      </c>
      <c r="BX16" s="128">
        <v>5677.6104230400006</v>
      </c>
      <c r="BY16" s="128">
        <v>5614.480359180001</v>
      </c>
      <c r="BZ16" s="128">
        <v>5571.9184591800004</v>
      </c>
      <c r="CA16" s="128">
        <v>5468.7008044500008</v>
      </c>
      <c r="CB16" s="128">
        <v>6383.5953724800011</v>
      </c>
      <c r="CC16" s="128">
        <v>6076.1845301100011</v>
      </c>
      <c r="CD16" s="128">
        <v>5870.2219488200008</v>
      </c>
      <c r="CE16" s="128">
        <v>4890.1453146900003</v>
      </c>
      <c r="CF16" s="128">
        <v>3366.7963420400001</v>
      </c>
      <c r="CG16" s="128">
        <v>3398.1149445199999</v>
      </c>
      <c r="CH16" s="128">
        <v>3243.75387258</v>
      </c>
      <c r="CI16" s="128">
        <v>3183.0739581399998</v>
      </c>
      <c r="CJ16" s="128">
        <v>3220.23219384</v>
      </c>
      <c r="CK16" s="128">
        <v>2978.2116569999998</v>
      </c>
      <c r="CL16" s="128">
        <v>3077.6447869200001</v>
      </c>
      <c r="CM16" s="128">
        <v>3038.6326679800004</v>
      </c>
      <c r="CN16" s="128">
        <v>2957.6133718500005</v>
      </c>
      <c r="CO16" s="128">
        <v>2978.2780202200006</v>
      </c>
      <c r="CP16" s="128">
        <v>2869.4406015300005</v>
      </c>
    </row>
    <row r="17" spans="2:94" x14ac:dyDescent="0.25">
      <c r="B17" s="20" t="s">
        <v>64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28">
        <v>0</v>
      </c>
      <c r="AN17" s="128">
        <v>0</v>
      </c>
      <c r="AO17" s="128">
        <v>0</v>
      </c>
      <c r="AP17" s="128">
        <v>0</v>
      </c>
      <c r="AQ17" s="128">
        <v>0</v>
      </c>
      <c r="AR17" s="128">
        <v>0</v>
      </c>
      <c r="AS17" s="128">
        <v>0</v>
      </c>
      <c r="AT17" s="128">
        <v>0</v>
      </c>
      <c r="AU17" s="128">
        <v>0</v>
      </c>
      <c r="AV17" s="128">
        <v>0</v>
      </c>
      <c r="AW17" s="128">
        <v>0</v>
      </c>
      <c r="AX17" s="128">
        <v>0</v>
      </c>
      <c r="AY17" s="128">
        <v>0</v>
      </c>
      <c r="AZ17" s="128">
        <v>0</v>
      </c>
      <c r="BA17" s="128">
        <v>0</v>
      </c>
      <c r="BB17" s="128">
        <v>0</v>
      </c>
      <c r="BC17" s="128">
        <v>0</v>
      </c>
      <c r="BD17" s="128">
        <v>0</v>
      </c>
      <c r="BE17" s="128">
        <v>0</v>
      </c>
      <c r="BF17" s="128">
        <v>0</v>
      </c>
      <c r="BG17" s="128">
        <v>0</v>
      </c>
      <c r="BH17" s="128">
        <v>0</v>
      </c>
      <c r="BI17" s="128">
        <v>0</v>
      </c>
      <c r="BJ17" s="128">
        <v>0</v>
      </c>
      <c r="BK17" s="128">
        <v>0</v>
      </c>
      <c r="BL17" s="128">
        <v>0</v>
      </c>
      <c r="BM17" s="128">
        <v>0</v>
      </c>
      <c r="BN17" s="128">
        <v>0</v>
      </c>
      <c r="BO17" s="128">
        <v>0</v>
      </c>
      <c r="BP17" s="128">
        <v>0</v>
      </c>
      <c r="BQ17" s="128">
        <v>0</v>
      </c>
      <c r="BR17" s="128">
        <v>0</v>
      </c>
      <c r="BS17" s="128">
        <v>0</v>
      </c>
      <c r="BT17" s="128">
        <v>0</v>
      </c>
      <c r="BU17" s="128">
        <v>0</v>
      </c>
      <c r="BV17" s="128">
        <v>0</v>
      </c>
      <c r="BW17" s="128">
        <v>0</v>
      </c>
      <c r="BX17" s="128">
        <v>0</v>
      </c>
      <c r="BY17" s="128">
        <v>0</v>
      </c>
      <c r="BZ17" s="128">
        <v>0</v>
      </c>
      <c r="CA17" s="128">
        <v>0</v>
      </c>
      <c r="CB17" s="128">
        <v>0</v>
      </c>
      <c r="CC17" s="128">
        <v>0</v>
      </c>
      <c r="CD17" s="128">
        <v>0</v>
      </c>
      <c r="CE17" s="128">
        <v>0</v>
      </c>
      <c r="CF17" s="128">
        <v>0</v>
      </c>
      <c r="CG17" s="128">
        <v>0</v>
      </c>
      <c r="CH17" s="128">
        <v>0</v>
      </c>
      <c r="CI17" s="128">
        <v>0</v>
      </c>
      <c r="CJ17" s="128">
        <v>0</v>
      </c>
      <c r="CK17" s="128">
        <v>0</v>
      </c>
      <c r="CL17" s="128">
        <v>0</v>
      </c>
      <c r="CM17" s="128">
        <v>0</v>
      </c>
      <c r="CN17" s="128">
        <v>0</v>
      </c>
      <c r="CO17" s="128">
        <v>0</v>
      </c>
      <c r="CP17" s="128">
        <v>0</v>
      </c>
    </row>
    <row r="18" spans="2:94" x14ac:dyDescent="0.25">
      <c r="B18" s="20" t="s">
        <v>65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28">
        <v>2548.1</v>
      </c>
      <c r="AN18" s="128">
        <v>2403</v>
      </c>
      <c r="AO18" s="128">
        <v>2492.9</v>
      </c>
      <c r="AP18" s="128">
        <v>2446.9</v>
      </c>
      <c r="AQ18" s="128">
        <v>2492.8000000000002</v>
      </c>
      <c r="AR18" s="128">
        <v>2349.5</v>
      </c>
      <c r="AS18" s="128">
        <v>2072.8000000000002</v>
      </c>
      <c r="AT18" s="128">
        <v>2272.6999999999998</v>
      </c>
      <c r="AU18" s="128">
        <v>2656.4</v>
      </c>
      <c r="AV18" s="128">
        <v>2898.2</v>
      </c>
      <c r="AW18" s="128">
        <v>3198.1</v>
      </c>
      <c r="AX18" s="128">
        <v>3296.9</v>
      </c>
      <c r="AY18" s="128">
        <v>3692.2000000000007</v>
      </c>
      <c r="AZ18" s="128">
        <v>3678.4000000000005</v>
      </c>
      <c r="BA18" s="128">
        <v>3681.7</v>
      </c>
      <c r="BB18" s="128">
        <v>3687</v>
      </c>
      <c r="BC18" s="128">
        <v>3732.3</v>
      </c>
      <c r="BD18" s="128">
        <v>3761.5</v>
      </c>
      <c r="BE18" s="128">
        <v>3799.0000000000005</v>
      </c>
      <c r="BF18" s="128">
        <v>3918.8</v>
      </c>
      <c r="BG18" s="128">
        <v>4030.8</v>
      </c>
      <c r="BH18" s="128">
        <v>4201.2000000000007</v>
      </c>
      <c r="BI18" s="128">
        <v>4313.6000000000004</v>
      </c>
      <c r="BJ18" s="128">
        <v>4444.5</v>
      </c>
      <c r="BK18" s="128">
        <v>4595.8999999999996</v>
      </c>
      <c r="BL18" s="128">
        <v>4724.8</v>
      </c>
      <c r="BM18" s="128">
        <v>4861.3</v>
      </c>
      <c r="BN18" s="128">
        <v>5008</v>
      </c>
      <c r="BO18" s="128">
        <v>5182.7363999999998</v>
      </c>
      <c r="BP18" s="128">
        <v>5306.6383999999998</v>
      </c>
      <c r="BQ18" s="128">
        <v>5435.6373999999996</v>
      </c>
      <c r="BR18" s="128">
        <v>5510.8318999999992</v>
      </c>
      <c r="BS18" s="128">
        <v>5440.2301365200001</v>
      </c>
      <c r="BT18" s="128">
        <v>5403.2572533399998</v>
      </c>
      <c r="BU18" s="128">
        <v>5345.8893814200001</v>
      </c>
      <c r="BV18" s="128">
        <v>5310.9549963099998</v>
      </c>
      <c r="BW18" s="128">
        <v>5394.5099740100004</v>
      </c>
      <c r="BX18" s="128">
        <v>5677.6104230400006</v>
      </c>
      <c r="BY18" s="128">
        <v>5614.480359180001</v>
      </c>
      <c r="BZ18" s="128">
        <v>5571.9184591800004</v>
      </c>
      <c r="CA18" s="128">
        <v>5468.7008044500008</v>
      </c>
      <c r="CB18" s="128">
        <v>6383.5953724800011</v>
      </c>
      <c r="CC18" s="128">
        <v>6076.1845301100011</v>
      </c>
      <c r="CD18" s="128">
        <v>5870.2219488200008</v>
      </c>
      <c r="CE18" s="128">
        <v>4890.1453146900003</v>
      </c>
      <c r="CF18" s="128">
        <v>3366.7963420400001</v>
      </c>
      <c r="CG18" s="128">
        <v>3398.1149445199999</v>
      </c>
      <c r="CH18" s="128">
        <v>3243.75387258</v>
      </c>
      <c r="CI18" s="128">
        <v>3183.0739581399998</v>
      </c>
      <c r="CJ18" s="128">
        <v>3220.23219384</v>
      </c>
      <c r="CK18" s="128">
        <v>2978.2116569999998</v>
      </c>
      <c r="CL18" s="128">
        <v>3077.6447869200001</v>
      </c>
      <c r="CM18" s="128">
        <v>3038.6326679800004</v>
      </c>
      <c r="CN18" s="128">
        <v>2957.6133718500005</v>
      </c>
      <c r="CO18" s="128">
        <v>2978.2780202200006</v>
      </c>
      <c r="CP18" s="128">
        <v>2869.4406015300005</v>
      </c>
    </row>
    <row r="19" spans="2:94" x14ac:dyDescent="0.25">
      <c r="B19" s="20" t="s">
        <v>66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28">
        <v>0</v>
      </c>
      <c r="AN19" s="128">
        <v>0</v>
      </c>
      <c r="AO19" s="128">
        <v>0</v>
      </c>
      <c r="AP19" s="128">
        <v>0</v>
      </c>
      <c r="AQ19" s="128">
        <v>0</v>
      </c>
      <c r="AR19" s="128">
        <v>0</v>
      </c>
      <c r="AS19" s="128">
        <v>0</v>
      </c>
      <c r="AT19" s="128">
        <v>0</v>
      </c>
      <c r="AU19" s="128">
        <v>0</v>
      </c>
      <c r="AV19" s="128">
        <v>0</v>
      </c>
      <c r="AW19" s="128">
        <v>0</v>
      </c>
      <c r="AX19" s="128">
        <v>0</v>
      </c>
      <c r="AY19" s="128">
        <v>0</v>
      </c>
      <c r="AZ19" s="128">
        <v>0</v>
      </c>
      <c r="BA19" s="128">
        <v>0</v>
      </c>
      <c r="BB19" s="128">
        <v>0</v>
      </c>
      <c r="BC19" s="128">
        <v>0</v>
      </c>
      <c r="BD19" s="128">
        <v>0</v>
      </c>
      <c r="BE19" s="128">
        <v>0</v>
      </c>
      <c r="BF19" s="128">
        <v>0</v>
      </c>
      <c r="BG19" s="128">
        <v>0</v>
      </c>
      <c r="BH19" s="128">
        <v>0</v>
      </c>
      <c r="BI19" s="128">
        <v>0</v>
      </c>
      <c r="BJ19" s="128">
        <v>0</v>
      </c>
      <c r="BK19" s="128">
        <v>0</v>
      </c>
      <c r="BL19" s="128">
        <v>0</v>
      </c>
      <c r="BM19" s="128">
        <v>0</v>
      </c>
      <c r="BN19" s="128">
        <v>0</v>
      </c>
      <c r="BO19" s="128">
        <v>0</v>
      </c>
      <c r="BP19" s="128">
        <v>0</v>
      </c>
      <c r="BQ19" s="128">
        <v>0</v>
      </c>
      <c r="BR19" s="128">
        <v>0</v>
      </c>
      <c r="BS19" s="128">
        <v>0</v>
      </c>
      <c r="BT19" s="128">
        <v>0</v>
      </c>
      <c r="BU19" s="128">
        <v>0</v>
      </c>
      <c r="BV19" s="128">
        <v>0</v>
      </c>
      <c r="BW19" s="128">
        <v>0</v>
      </c>
      <c r="BX19" s="128">
        <v>0</v>
      </c>
      <c r="BY19" s="128">
        <v>0</v>
      </c>
      <c r="BZ19" s="128">
        <v>0</v>
      </c>
      <c r="CA19" s="128">
        <v>0</v>
      </c>
      <c r="CB19" s="128">
        <v>0</v>
      </c>
      <c r="CC19" s="128">
        <v>0</v>
      </c>
      <c r="CD19" s="128">
        <v>0</v>
      </c>
      <c r="CE19" s="128">
        <v>0</v>
      </c>
      <c r="CF19" s="128">
        <v>0</v>
      </c>
      <c r="CG19" s="128">
        <v>0</v>
      </c>
      <c r="CH19" s="128">
        <v>0</v>
      </c>
      <c r="CI19" s="128">
        <v>0</v>
      </c>
      <c r="CJ19" s="128">
        <v>0</v>
      </c>
      <c r="CK19" s="128">
        <v>0</v>
      </c>
      <c r="CL19" s="128">
        <v>0</v>
      </c>
      <c r="CM19" s="128">
        <v>0</v>
      </c>
      <c r="CN19" s="128">
        <v>0</v>
      </c>
      <c r="CO19" s="128">
        <v>0</v>
      </c>
      <c r="CP19" s="128">
        <v>0</v>
      </c>
    </row>
    <row r="20" spans="2:94" x14ac:dyDescent="0.25">
      <c r="B20" s="17" t="s">
        <v>68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28">
        <v>8003.7</v>
      </c>
      <c r="AN20" s="128">
        <v>8631.1</v>
      </c>
      <c r="AO20" s="128">
        <v>8626.4</v>
      </c>
      <c r="AP20" s="128">
        <v>5940.4</v>
      </c>
      <c r="AQ20" s="128">
        <v>6836.6</v>
      </c>
      <c r="AR20" s="128">
        <v>6920</v>
      </c>
      <c r="AS20" s="128">
        <v>7359.6</v>
      </c>
      <c r="AT20" s="128">
        <v>7071.1</v>
      </c>
      <c r="AU20" s="128">
        <v>7424.9</v>
      </c>
      <c r="AV20" s="128">
        <v>7265.9</v>
      </c>
      <c r="AW20" s="128">
        <v>7666.4</v>
      </c>
      <c r="AX20" s="128">
        <v>7558</v>
      </c>
      <c r="AY20" s="128">
        <v>7747.4</v>
      </c>
      <c r="AZ20" s="128">
        <v>7914.5999999999995</v>
      </c>
      <c r="BA20" s="128">
        <v>7434.7</v>
      </c>
      <c r="BB20" s="128">
        <v>8595.5</v>
      </c>
      <c r="BC20" s="128">
        <v>9011.4999999999982</v>
      </c>
      <c r="BD20" s="128">
        <v>9539.1</v>
      </c>
      <c r="BE20" s="128">
        <v>9429.1999999999989</v>
      </c>
      <c r="BF20" s="128">
        <v>9401.9</v>
      </c>
      <c r="BG20" s="128">
        <v>9745.9</v>
      </c>
      <c r="BH20" s="128">
        <v>10041.699999999999</v>
      </c>
      <c r="BI20" s="128">
        <v>10340.299999999999</v>
      </c>
      <c r="BJ20" s="128">
        <v>10461.299999999999</v>
      </c>
      <c r="BK20" s="128">
        <v>11284.4</v>
      </c>
      <c r="BL20" s="128">
        <v>11933</v>
      </c>
      <c r="BM20" s="128">
        <v>12308.3</v>
      </c>
      <c r="BN20" s="128">
        <v>11847.599999999999</v>
      </c>
      <c r="BO20" s="128">
        <v>11825.004140109999</v>
      </c>
      <c r="BP20" s="128">
        <v>11679.51772519</v>
      </c>
      <c r="BQ20" s="128">
        <v>11986.1150385</v>
      </c>
      <c r="BR20" s="128">
        <v>12002.671297479999</v>
      </c>
      <c r="BS20" s="128">
        <v>12060.62049834</v>
      </c>
      <c r="BT20" s="128">
        <v>12429.855568750001</v>
      </c>
      <c r="BU20" s="128">
        <v>12535.381461489998</v>
      </c>
      <c r="BV20" s="128">
        <v>12271.063462579999</v>
      </c>
      <c r="BW20" s="128">
        <v>12526.31412795</v>
      </c>
      <c r="BX20" s="128">
        <v>12822.48239985</v>
      </c>
      <c r="BY20" s="128">
        <v>13241.883874569998</v>
      </c>
      <c r="BZ20" s="128">
        <v>13400.251570349999</v>
      </c>
      <c r="CA20" s="128">
        <v>14020.899910609998</v>
      </c>
      <c r="CB20" s="128">
        <v>13548.58965292</v>
      </c>
      <c r="CC20" s="128">
        <v>14588.212283819998</v>
      </c>
      <c r="CD20" s="128">
        <v>12922.31639192</v>
      </c>
      <c r="CE20" s="128">
        <v>13555.00935393</v>
      </c>
      <c r="CF20" s="128">
        <v>13925.42281349</v>
      </c>
      <c r="CG20" s="128">
        <v>13512.29453845</v>
      </c>
      <c r="CH20" s="128">
        <v>14713.420717589999</v>
      </c>
      <c r="CI20" s="128">
        <v>15958.24650144</v>
      </c>
      <c r="CJ20" s="128">
        <v>17641.708889820002</v>
      </c>
      <c r="CK20" s="128">
        <v>19853.032272659999</v>
      </c>
      <c r="CL20" s="128">
        <v>20779.828396000001</v>
      </c>
      <c r="CM20" s="128">
        <v>21548.859912039996</v>
      </c>
      <c r="CN20" s="128">
        <v>22004.27977325</v>
      </c>
      <c r="CO20" s="128">
        <v>21791.462677020001</v>
      </c>
      <c r="CP20" s="128">
        <v>20120.394119109998</v>
      </c>
    </row>
    <row r="21" spans="2:94" x14ac:dyDescent="0.25">
      <c r="B21" s="18" t="s">
        <v>63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28">
        <v>96.8</v>
      </c>
      <c r="AN21" s="128">
        <v>106.9</v>
      </c>
      <c r="AO21" s="128">
        <v>120.6</v>
      </c>
      <c r="AP21" s="128">
        <v>133.9</v>
      </c>
      <c r="AQ21" s="128">
        <v>150.30000000000001</v>
      </c>
      <c r="AR21" s="128">
        <v>165.9</v>
      </c>
      <c r="AS21" s="128">
        <v>182.3</v>
      </c>
      <c r="AT21" s="128">
        <v>200.3</v>
      </c>
      <c r="AU21" s="128">
        <v>217.9</v>
      </c>
      <c r="AV21" s="128">
        <v>230.3</v>
      </c>
      <c r="AW21" s="128">
        <v>245.1</v>
      </c>
      <c r="AX21" s="128">
        <v>255.8</v>
      </c>
      <c r="AY21" s="128">
        <v>280</v>
      </c>
      <c r="AZ21" s="128">
        <v>296.8</v>
      </c>
      <c r="BA21" s="128">
        <v>314.60000000000002</v>
      </c>
      <c r="BB21" s="128">
        <v>441.1</v>
      </c>
      <c r="BC21" s="128">
        <v>433.8</v>
      </c>
      <c r="BD21" s="128">
        <v>501.00000000000006</v>
      </c>
      <c r="BE21" s="128">
        <v>549</v>
      </c>
      <c r="BF21" s="128">
        <v>606.90000000000009</v>
      </c>
      <c r="BG21" s="128">
        <v>534.50000000000011</v>
      </c>
      <c r="BH21" s="128">
        <v>705.50000000000011</v>
      </c>
      <c r="BI21" s="128">
        <v>696.70000000000016</v>
      </c>
      <c r="BJ21" s="128">
        <v>619.50000000000023</v>
      </c>
      <c r="BK21" s="128">
        <v>734.4000000000002</v>
      </c>
      <c r="BL21" s="128">
        <v>740.50000000000023</v>
      </c>
      <c r="BM21" s="128">
        <v>747.50000000000034</v>
      </c>
      <c r="BN21" s="128">
        <v>880.90000000000032</v>
      </c>
      <c r="BO21" s="128">
        <v>1026.0176627600001</v>
      </c>
      <c r="BP21" s="128">
        <v>1029.1892395600003</v>
      </c>
      <c r="BQ21" s="128">
        <v>1039.6474466900004</v>
      </c>
      <c r="BR21" s="128">
        <v>1043.1076489400004</v>
      </c>
      <c r="BS21" s="128">
        <v>814.75072740000041</v>
      </c>
      <c r="BT21" s="128">
        <v>845.8191947400004</v>
      </c>
      <c r="BU21" s="128">
        <v>759.86486663000039</v>
      </c>
      <c r="BV21" s="128">
        <v>923.97843027000044</v>
      </c>
      <c r="BW21" s="128">
        <v>989.48281107000048</v>
      </c>
      <c r="BX21" s="128">
        <v>885.23553501000038</v>
      </c>
      <c r="BY21" s="128">
        <v>937.75406942999996</v>
      </c>
      <c r="BZ21" s="128">
        <v>919.96477948999996</v>
      </c>
      <c r="CA21" s="128">
        <v>925.13398809000046</v>
      </c>
      <c r="CB21" s="128">
        <v>816.01148064999995</v>
      </c>
      <c r="CC21" s="128">
        <v>923.09418896000045</v>
      </c>
      <c r="CD21" s="128">
        <v>902.44089221000036</v>
      </c>
      <c r="CE21" s="128">
        <v>971.07549948999997</v>
      </c>
      <c r="CF21" s="128">
        <v>865.94314086999998</v>
      </c>
      <c r="CG21" s="128">
        <v>968.50095107000004</v>
      </c>
      <c r="CH21" s="128">
        <v>1078.4754824300001</v>
      </c>
      <c r="CI21" s="128">
        <v>1253.5206159500001</v>
      </c>
      <c r="CJ21" s="128">
        <v>1351.2036801199999</v>
      </c>
      <c r="CK21" s="128">
        <v>1407.44744335</v>
      </c>
      <c r="CL21" s="128">
        <v>2031.4511765499999</v>
      </c>
      <c r="CM21" s="128">
        <v>1622.2091021100005</v>
      </c>
      <c r="CN21" s="128">
        <v>2015.3363922900005</v>
      </c>
      <c r="CO21" s="128">
        <v>1934.1179118900006</v>
      </c>
      <c r="CP21" s="128">
        <v>1665.7916394600006</v>
      </c>
    </row>
    <row r="22" spans="2:94" x14ac:dyDescent="0.25">
      <c r="B22" s="19" t="s">
        <v>69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28">
        <v>0</v>
      </c>
      <c r="AN22" s="128">
        <v>0</v>
      </c>
      <c r="AO22" s="128">
        <v>0</v>
      </c>
      <c r="AP22" s="128">
        <v>0</v>
      </c>
      <c r="AQ22" s="128">
        <v>0</v>
      </c>
      <c r="AR22" s="128">
        <v>0</v>
      </c>
      <c r="AS22" s="128">
        <v>0</v>
      </c>
      <c r="AT22" s="128">
        <v>0</v>
      </c>
      <c r="AU22" s="128">
        <v>0</v>
      </c>
      <c r="AV22" s="128">
        <v>0</v>
      </c>
      <c r="AW22" s="128">
        <v>0</v>
      </c>
      <c r="AX22" s="128">
        <v>0</v>
      </c>
      <c r="AY22" s="128">
        <v>0</v>
      </c>
      <c r="AZ22" s="128">
        <v>0</v>
      </c>
      <c r="BA22" s="128">
        <v>0</v>
      </c>
      <c r="BB22" s="128">
        <v>0</v>
      </c>
      <c r="BC22" s="128">
        <v>0</v>
      </c>
      <c r="BD22" s="128">
        <v>0</v>
      </c>
      <c r="BE22" s="128">
        <v>0</v>
      </c>
      <c r="BF22" s="128">
        <v>0</v>
      </c>
      <c r="BG22" s="128">
        <v>0</v>
      </c>
      <c r="BH22" s="128">
        <v>0</v>
      </c>
      <c r="BI22" s="128">
        <v>0</v>
      </c>
      <c r="BJ22" s="128">
        <v>0</v>
      </c>
      <c r="BK22" s="128">
        <v>0</v>
      </c>
      <c r="BL22" s="128">
        <v>0</v>
      </c>
      <c r="BM22" s="128">
        <v>0</v>
      </c>
      <c r="BN22" s="128">
        <v>0</v>
      </c>
      <c r="BO22" s="128">
        <v>0</v>
      </c>
      <c r="BP22" s="128">
        <v>0</v>
      </c>
      <c r="BQ22" s="128">
        <v>0</v>
      </c>
      <c r="BR22" s="128">
        <v>0</v>
      </c>
      <c r="BS22" s="128">
        <v>0</v>
      </c>
      <c r="BT22" s="128">
        <v>0</v>
      </c>
      <c r="BU22" s="128">
        <v>0</v>
      </c>
      <c r="BV22" s="128">
        <v>0</v>
      </c>
      <c r="BW22" s="128">
        <v>0</v>
      </c>
      <c r="BX22" s="128">
        <v>0</v>
      </c>
      <c r="BY22" s="128">
        <v>0</v>
      </c>
      <c r="BZ22" s="128">
        <v>0</v>
      </c>
      <c r="CA22" s="128">
        <v>0</v>
      </c>
      <c r="CB22" s="128">
        <v>0</v>
      </c>
      <c r="CC22" s="128">
        <v>0</v>
      </c>
      <c r="CD22" s="128">
        <v>0</v>
      </c>
      <c r="CE22" s="128">
        <v>0</v>
      </c>
      <c r="CF22" s="128">
        <v>0</v>
      </c>
      <c r="CG22" s="128">
        <v>0</v>
      </c>
      <c r="CH22" s="128">
        <v>0</v>
      </c>
      <c r="CI22" s="128">
        <v>0</v>
      </c>
      <c r="CJ22" s="128">
        <v>0</v>
      </c>
      <c r="CK22" s="128">
        <v>0</v>
      </c>
      <c r="CL22" s="128">
        <v>0</v>
      </c>
      <c r="CM22" s="128">
        <v>0</v>
      </c>
      <c r="CN22" s="128">
        <v>0</v>
      </c>
      <c r="CO22" s="128">
        <v>0</v>
      </c>
      <c r="CP22" s="128">
        <v>0</v>
      </c>
    </row>
    <row r="23" spans="2:94" x14ac:dyDescent="0.25">
      <c r="B23" s="19" t="s">
        <v>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28">
        <v>0</v>
      </c>
      <c r="AN23" s="128">
        <v>0</v>
      </c>
      <c r="AO23" s="128">
        <v>0</v>
      </c>
      <c r="AP23" s="128">
        <v>0</v>
      </c>
      <c r="AQ23" s="128">
        <v>0</v>
      </c>
      <c r="AR23" s="128">
        <v>0</v>
      </c>
      <c r="AS23" s="128">
        <v>0</v>
      </c>
      <c r="AT23" s="128">
        <v>0</v>
      </c>
      <c r="AU23" s="128">
        <v>0</v>
      </c>
      <c r="AV23" s="128">
        <v>0</v>
      </c>
      <c r="AW23" s="128">
        <v>0</v>
      </c>
      <c r="AX23" s="128">
        <v>0</v>
      </c>
      <c r="AY23" s="128">
        <v>0</v>
      </c>
      <c r="AZ23" s="128">
        <v>0</v>
      </c>
      <c r="BA23" s="128">
        <v>0</v>
      </c>
      <c r="BB23" s="128">
        <v>0</v>
      </c>
      <c r="BC23" s="128">
        <v>0</v>
      </c>
      <c r="BD23" s="128">
        <v>0</v>
      </c>
      <c r="BE23" s="128">
        <v>0</v>
      </c>
      <c r="BF23" s="128">
        <v>0</v>
      </c>
      <c r="BG23" s="128">
        <v>0</v>
      </c>
      <c r="BH23" s="128">
        <v>0</v>
      </c>
      <c r="BI23" s="128">
        <v>0</v>
      </c>
      <c r="BJ23" s="128">
        <v>0</v>
      </c>
      <c r="BK23" s="128">
        <v>0</v>
      </c>
      <c r="BL23" s="128">
        <v>0</v>
      </c>
      <c r="BM23" s="128">
        <v>0</v>
      </c>
      <c r="BN23" s="128">
        <v>0</v>
      </c>
      <c r="BO23" s="128">
        <v>0</v>
      </c>
      <c r="BP23" s="128">
        <v>0</v>
      </c>
      <c r="BQ23" s="128">
        <v>0</v>
      </c>
      <c r="BR23" s="128">
        <v>0</v>
      </c>
      <c r="BS23" s="128">
        <v>0</v>
      </c>
      <c r="BT23" s="128">
        <v>0</v>
      </c>
      <c r="BU23" s="128">
        <v>0</v>
      </c>
      <c r="BV23" s="128">
        <v>0</v>
      </c>
      <c r="BW23" s="128">
        <v>0</v>
      </c>
      <c r="BX23" s="128">
        <v>0</v>
      </c>
      <c r="BY23" s="128">
        <v>0</v>
      </c>
      <c r="BZ23" s="128">
        <v>0</v>
      </c>
      <c r="CA23" s="128">
        <v>0</v>
      </c>
      <c r="CB23" s="128">
        <v>0</v>
      </c>
      <c r="CC23" s="128">
        <v>0</v>
      </c>
      <c r="CD23" s="128">
        <v>0</v>
      </c>
      <c r="CE23" s="128">
        <v>0</v>
      </c>
      <c r="CF23" s="128">
        <v>0</v>
      </c>
      <c r="CG23" s="128">
        <v>0</v>
      </c>
      <c r="CH23" s="128">
        <v>0</v>
      </c>
      <c r="CI23" s="128">
        <v>0</v>
      </c>
      <c r="CJ23" s="128">
        <v>0</v>
      </c>
      <c r="CK23" s="128">
        <v>0</v>
      </c>
      <c r="CL23" s="128">
        <v>0</v>
      </c>
      <c r="CM23" s="128">
        <v>0</v>
      </c>
      <c r="CN23" s="128">
        <v>0</v>
      </c>
      <c r="CO23" s="128">
        <v>0</v>
      </c>
      <c r="CP23" s="128">
        <v>0</v>
      </c>
    </row>
    <row r="24" spans="2:94" x14ac:dyDescent="0.25">
      <c r="B24" s="19" t="s">
        <v>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28">
        <v>0</v>
      </c>
      <c r="AN24" s="128">
        <v>0</v>
      </c>
      <c r="AO24" s="128">
        <v>0</v>
      </c>
      <c r="AP24" s="128">
        <v>0</v>
      </c>
      <c r="AQ24" s="128">
        <v>0</v>
      </c>
      <c r="AR24" s="128">
        <v>0</v>
      </c>
      <c r="AS24" s="128">
        <v>0</v>
      </c>
      <c r="AT24" s="128">
        <v>0</v>
      </c>
      <c r="AU24" s="128">
        <v>0</v>
      </c>
      <c r="AV24" s="128">
        <v>0</v>
      </c>
      <c r="AW24" s="128">
        <v>0</v>
      </c>
      <c r="AX24" s="128">
        <v>0</v>
      </c>
      <c r="AY24" s="128">
        <v>0</v>
      </c>
      <c r="AZ24" s="128">
        <v>0</v>
      </c>
      <c r="BA24" s="128">
        <v>0</v>
      </c>
      <c r="BB24" s="128">
        <v>41.8</v>
      </c>
      <c r="BC24" s="128">
        <v>42.699999999999996</v>
      </c>
      <c r="BD24" s="128">
        <v>44.3</v>
      </c>
      <c r="BE24" s="128">
        <v>42.8</v>
      </c>
      <c r="BF24" s="128">
        <v>42.199999999999996</v>
      </c>
      <c r="BG24" s="128">
        <v>45.4</v>
      </c>
      <c r="BH24" s="128">
        <v>47.1</v>
      </c>
      <c r="BI24" s="128">
        <v>46.7</v>
      </c>
      <c r="BJ24" s="128">
        <v>46.5</v>
      </c>
      <c r="BK24" s="128">
        <v>47.5</v>
      </c>
      <c r="BL24" s="128">
        <v>54.3</v>
      </c>
      <c r="BM24" s="128">
        <v>56.9</v>
      </c>
      <c r="BN24" s="128">
        <v>56.199999999999996</v>
      </c>
      <c r="BO24" s="128">
        <v>192.51766275999998</v>
      </c>
      <c r="BP24" s="128">
        <v>194.93264115999997</v>
      </c>
      <c r="BQ24" s="128">
        <v>204.63424988999998</v>
      </c>
      <c r="BR24" s="128">
        <v>207.23185373999996</v>
      </c>
      <c r="BS24" s="128">
        <v>220.85201586999997</v>
      </c>
      <c r="BT24" s="128">
        <v>231.18208581999997</v>
      </c>
      <c r="BU24" s="128">
        <v>243.50427868999998</v>
      </c>
      <c r="BV24" s="128">
        <v>258.75458008999999</v>
      </c>
      <c r="BW24" s="128">
        <v>256.30006552000003</v>
      </c>
      <c r="BX24" s="128">
        <v>257.69584570000001</v>
      </c>
      <c r="BY24" s="128">
        <v>195.73545805000001</v>
      </c>
      <c r="BZ24" s="128">
        <v>170.71407105</v>
      </c>
      <c r="CA24" s="128">
        <v>191.49570181000001</v>
      </c>
      <c r="CB24" s="128">
        <v>197.99206607000002</v>
      </c>
      <c r="CC24" s="128">
        <v>198.07744275000002</v>
      </c>
      <c r="CD24" s="128">
        <v>215.85016951000003</v>
      </c>
      <c r="CE24" s="128">
        <v>169.79225719999999</v>
      </c>
      <c r="CF24" s="128">
        <v>202.30594182999999</v>
      </c>
      <c r="CG24" s="128">
        <v>221.86083271999999</v>
      </c>
      <c r="CH24" s="128">
        <v>257.66854899999998</v>
      </c>
      <c r="CI24" s="128">
        <v>290.75135</v>
      </c>
      <c r="CJ24" s="128">
        <v>318.98057</v>
      </c>
      <c r="CK24" s="128">
        <v>317.87105600000001</v>
      </c>
      <c r="CL24" s="128">
        <v>336.80462999999997</v>
      </c>
      <c r="CM24" s="128">
        <v>319.06917400000009</v>
      </c>
      <c r="CN24" s="128">
        <v>276.35444200000006</v>
      </c>
      <c r="CO24" s="128">
        <v>259.93336100000005</v>
      </c>
      <c r="CP24" s="128">
        <v>326.35514800000004</v>
      </c>
    </row>
    <row r="25" spans="2:94" x14ac:dyDescent="0.25">
      <c r="B25" s="19" t="s">
        <v>20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28">
        <v>96.8</v>
      </c>
      <c r="AN25" s="128">
        <v>106.9</v>
      </c>
      <c r="AO25" s="128">
        <v>120.6</v>
      </c>
      <c r="AP25" s="128">
        <v>133.9</v>
      </c>
      <c r="AQ25" s="128">
        <v>150.30000000000001</v>
      </c>
      <c r="AR25" s="128">
        <v>165.9</v>
      </c>
      <c r="AS25" s="128">
        <v>182.3</v>
      </c>
      <c r="AT25" s="128">
        <v>200.3</v>
      </c>
      <c r="AU25" s="128">
        <v>217.9</v>
      </c>
      <c r="AV25" s="128">
        <v>230.3</v>
      </c>
      <c r="AW25" s="128">
        <v>245.1</v>
      </c>
      <c r="AX25" s="128">
        <v>255.8</v>
      </c>
      <c r="AY25" s="128">
        <v>280</v>
      </c>
      <c r="AZ25" s="128">
        <v>296.8</v>
      </c>
      <c r="BA25" s="128">
        <v>314.60000000000002</v>
      </c>
      <c r="BB25" s="128">
        <v>399.3</v>
      </c>
      <c r="BC25" s="128">
        <v>391.1</v>
      </c>
      <c r="BD25" s="128">
        <v>456.70000000000005</v>
      </c>
      <c r="BE25" s="128">
        <v>506.20000000000005</v>
      </c>
      <c r="BF25" s="128">
        <v>564.70000000000005</v>
      </c>
      <c r="BG25" s="128">
        <v>489.10000000000008</v>
      </c>
      <c r="BH25" s="128">
        <v>658.40000000000009</v>
      </c>
      <c r="BI25" s="128">
        <v>650.00000000000011</v>
      </c>
      <c r="BJ25" s="128">
        <v>573.00000000000023</v>
      </c>
      <c r="BK25" s="128">
        <v>686.9000000000002</v>
      </c>
      <c r="BL25" s="128">
        <v>686.20000000000027</v>
      </c>
      <c r="BM25" s="128">
        <v>690.60000000000036</v>
      </c>
      <c r="BN25" s="128">
        <v>824.70000000000027</v>
      </c>
      <c r="BO25" s="128">
        <v>833.50000000000023</v>
      </c>
      <c r="BP25" s="128">
        <v>834.25659840000037</v>
      </c>
      <c r="BQ25" s="128">
        <v>835.0131968000004</v>
      </c>
      <c r="BR25" s="128">
        <v>835.87579520000043</v>
      </c>
      <c r="BS25" s="128">
        <v>593.89871153000047</v>
      </c>
      <c r="BT25" s="128">
        <v>614.6371089200004</v>
      </c>
      <c r="BU25" s="128">
        <v>516.36058794000041</v>
      </c>
      <c r="BV25" s="128">
        <v>665.22385018000045</v>
      </c>
      <c r="BW25" s="128">
        <v>733.18274555000005</v>
      </c>
      <c r="BX25" s="128">
        <v>627.53968931000043</v>
      </c>
      <c r="BY25" s="128">
        <v>742.01861138000049</v>
      </c>
      <c r="BZ25" s="128">
        <v>749.25070844000049</v>
      </c>
      <c r="CA25" s="128">
        <v>733.63828628000044</v>
      </c>
      <c r="CB25" s="128">
        <v>618.01941458000044</v>
      </c>
      <c r="CC25" s="128">
        <v>725.01674621000041</v>
      </c>
      <c r="CD25" s="128">
        <v>686.59072270000036</v>
      </c>
      <c r="CE25" s="128">
        <v>801.28324228999998</v>
      </c>
      <c r="CF25" s="128">
        <v>663.63719904000004</v>
      </c>
      <c r="CG25" s="128">
        <v>746.64011834999997</v>
      </c>
      <c r="CH25" s="128">
        <v>820.80693342999996</v>
      </c>
      <c r="CI25" s="128">
        <v>962.76926594999998</v>
      </c>
      <c r="CJ25" s="128">
        <v>1032.22311012</v>
      </c>
      <c r="CK25" s="128">
        <v>1089.57638735</v>
      </c>
      <c r="CL25" s="128">
        <v>1694.64654655</v>
      </c>
      <c r="CM25" s="128">
        <v>1303.1399281100005</v>
      </c>
      <c r="CN25" s="128">
        <v>1738.9819502900004</v>
      </c>
      <c r="CO25" s="128">
        <v>1674.1845508900005</v>
      </c>
      <c r="CP25" s="128">
        <v>1339.4364914600005</v>
      </c>
    </row>
    <row r="26" spans="2:94" x14ac:dyDescent="0.25">
      <c r="B26" s="21" t="s">
        <v>72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128">
        <v>0</v>
      </c>
      <c r="AN26" s="128">
        <v>0</v>
      </c>
      <c r="AO26" s="128">
        <v>0</v>
      </c>
      <c r="AP26" s="128">
        <v>0</v>
      </c>
      <c r="AQ26" s="128">
        <v>0</v>
      </c>
      <c r="AR26" s="128">
        <v>0</v>
      </c>
      <c r="AS26" s="128">
        <v>0</v>
      </c>
      <c r="AT26" s="128">
        <v>0</v>
      </c>
      <c r="AU26" s="128">
        <v>0</v>
      </c>
      <c r="AV26" s="128">
        <v>0</v>
      </c>
      <c r="AW26" s="128">
        <v>0</v>
      </c>
      <c r="AX26" s="128">
        <v>0</v>
      </c>
      <c r="AY26" s="128">
        <v>189.29999999999998</v>
      </c>
      <c r="AZ26" s="128">
        <v>204.79999999999998</v>
      </c>
      <c r="BA26" s="128">
        <v>220.29999999999998</v>
      </c>
      <c r="BB26" s="128">
        <v>301.2</v>
      </c>
      <c r="BC26" s="128">
        <v>290.3</v>
      </c>
      <c r="BD26" s="128">
        <v>353.1</v>
      </c>
      <c r="BE26" s="128">
        <v>399.70000000000005</v>
      </c>
      <c r="BF26" s="128">
        <v>455.20000000000005</v>
      </c>
      <c r="BG26" s="128">
        <v>473.30000000000007</v>
      </c>
      <c r="BH26" s="128">
        <v>642.60000000000014</v>
      </c>
      <c r="BI26" s="128">
        <v>634.20000000000016</v>
      </c>
      <c r="BJ26" s="128">
        <v>561.9000000000002</v>
      </c>
      <c r="BK26" s="128">
        <v>675.50000000000023</v>
      </c>
      <c r="BL26" s="128">
        <v>673.70000000000027</v>
      </c>
      <c r="BM26" s="128">
        <v>677.00000000000034</v>
      </c>
      <c r="BN26" s="128">
        <v>814.40000000000032</v>
      </c>
      <c r="BO26" s="128">
        <v>823.20000000000027</v>
      </c>
      <c r="BP26" s="128">
        <v>823.40000000000032</v>
      </c>
      <c r="BQ26" s="128">
        <v>823.60000000000036</v>
      </c>
      <c r="BR26" s="128">
        <v>823.80000000000041</v>
      </c>
      <c r="BS26" s="128">
        <v>580.12151633000042</v>
      </c>
      <c r="BT26" s="128">
        <v>599.15851372000043</v>
      </c>
      <c r="BU26" s="128">
        <v>493.94570974000044</v>
      </c>
      <c r="BV26" s="128">
        <v>640.90767198000049</v>
      </c>
      <c r="BW26" s="128">
        <v>711.85803825000005</v>
      </c>
      <c r="BX26" s="128">
        <v>606.02708881000046</v>
      </c>
      <c r="BY26" s="128">
        <v>720.29541758000005</v>
      </c>
      <c r="BZ26" s="128">
        <v>727.29281944000047</v>
      </c>
      <c r="CA26" s="128">
        <v>707.19910228000049</v>
      </c>
      <c r="CB26" s="128">
        <v>591.58001758000046</v>
      </c>
      <c r="CC26" s="128">
        <v>698.57734921000042</v>
      </c>
      <c r="CD26" s="128">
        <v>660.15132570000037</v>
      </c>
      <c r="CE26" s="128">
        <v>720.36845529000004</v>
      </c>
      <c r="CF26" s="128">
        <v>587.68511604000003</v>
      </c>
      <c r="CG26" s="128">
        <v>670.69735734999995</v>
      </c>
      <c r="CH26" s="128">
        <v>757.89841942999999</v>
      </c>
      <c r="CI26" s="128">
        <v>898.16599495000003</v>
      </c>
      <c r="CJ26" s="128">
        <v>967.61983912000005</v>
      </c>
      <c r="CK26" s="128">
        <v>1024.9824383499999</v>
      </c>
      <c r="CL26" s="128">
        <v>1630.0619195500001</v>
      </c>
      <c r="CM26" s="128">
        <v>1246.0061221100004</v>
      </c>
      <c r="CN26" s="128">
        <v>1681.8485072900005</v>
      </c>
      <c r="CO26" s="128">
        <v>1617.0511078900006</v>
      </c>
      <c r="CP26" s="128">
        <v>1282.3130384600006</v>
      </c>
    </row>
    <row r="27" spans="2:94" x14ac:dyDescent="0.25">
      <c r="B27" s="18" t="s">
        <v>73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28">
        <v>7906.9</v>
      </c>
      <c r="AN27" s="128">
        <v>8524.2000000000007</v>
      </c>
      <c r="AO27" s="128">
        <v>8505.7999999999993</v>
      </c>
      <c r="AP27" s="128">
        <v>5806.5</v>
      </c>
      <c r="AQ27" s="128">
        <v>6686.3</v>
      </c>
      <c r="AR27" s="128">
        <v>6754.1</v>
      </c>
      <c r="AS27" s="128">
        <v>7177.3</v>
      </c>
      <c r="AT27" s="128">
        <v>6870.8</v>
      </c>
      <c r="AU27" s="128">
        <v>7207</v>
      </c>
      <c r="AV27" s="128">
        <v>7035.6</v>
      </c>
      <c r="AW27" s="128">
        <v>7421.3</v>
      </c>
      <c r="AX27" s="128">
        <v>7302.2</v>
      </c>
      <c r="AY27" s="128">
        <v>7467.4</v>
      </c>
      <c r="AZ27" s="128">
        <v>7617.7999999999993</v>
      </c>
      <c r="BA27" s="128">
        <v>7120.0999999999995</v>
      </c>
      <c r="BB27" s="128">
        <v>8154.4</v>
      </c>
      <c r="BC27" s="128">
        <v>8577.6999999999989</v>
      </c>
      <c r="BD27" s="128">
        <v>9038.1</v>
      </c>
      <c r="BE27" s="128">
        <v>8880.1999999999989</v>
      </c>
      <c r="BF27" s="128">
        <v>8795</v>
      </c>
      <c r="BG27" s="128">
        <v>9211.4</v>
      </c>
      <c r="BH27" s="128">
        <v>9336.1999999999989</v>
      </c>
      <c r="BI27" s="128">
        <v>9643.5999999999985</v>
      </c>
      <c r="BJ27" s="128">
        <v>9841.7999999999993</v>
      </c>
      <c r="BK27" s="128">
        <v>10550</v>
      </c>
      <c r="BL27" s="128">
        <v>11192.5</v>
      </c>
      <c r="BM27" s="128">
        <v>11560.8</v>
      </c>
      <c r="BN27" s="128">
        <v>10966.699999999999</v>
      </c>
      <c r="BO27" s="128">
        <v>10798.986477349999</v>
      </c>
      <c r="BP27" s="128">
        <v>10650.32848563</v>
      </c>
      <c r="BQ27" s="128">
        <v>10946.46759181</v>
      </c>
      <c r="BR27" s="128">
        <v>10959.563648539999</v>
      </c>
      <c r="BS27" s="128">
        <v>11245.86977094</v>
      </c>
      <c r="BT27" s="128">
        <v>11584.03637401</v>
      </c>
      <c r="BU27" s="128">
        <v>11775.516594859999</v>
      </c>
      <c r="BV27" s="128">
        <v>11347.085032309998</v>
      </c>
      <c r="BW27" s="128">
        <v>11536.831316879998</v>
      </c>
      <c r="BX27" s="128">
        <v>11937.246864839999</v>
      </c>
      <c r="BY27" s="128">
        <v>12304.129805139997</v>
      </c>
      <c r="BZ27" s="128">
        <v>12480.286790859998</v>
      </c>
      <c r="CA27" s="128">
        <v>13095.765922519997</v>
      </c>
      <c r="CB27" s="128">
        <v>12732.578172269999</v>
      </c>
      <c r="CC27" s="128">
        <v>13665.118094859998</v>
      </c>
      <c r="CD27" s="128">
        <v>12019.875499709999</v>
      </c>
      <c r="CE27" s="128">
        <v>12583.93385444</v>
      </c>
      <c r="CF27" s="128">
        <v>13059.47967262</v>
      </c>
      <c r="CG27" s="128">
        <v>12543.79358738</v>
      </c>
      <c r="CH27" s="128">
        <v>13634.945235159999</v>
      </c>
      <c r="CI27" s="128">
        <v>14704.725885489999</v>
      </c>
      <c r="CJ27" s="128">
        <v>16290.505209700001</v>
      </c>
      <c r="CK27" s="128">
        <v>18445.584829309999</v>
      </c>
      <c r="CL27" s="128">
        <v>18748.377219450002</v>
      </c>
      <c r="CM27" s="128">
        <v>19926.650809929997</v>
      </c>
      <c r="CN27" s="128">
        <v>19988.943380960001</v>
      </c>
      <c r="CO27" s="128">
        <v>19857.344765130001</v>
      </c>
      <c r="CP27" s="128">
        <v>18454.602479649999</v>
      </c>
    </row>
    <row r="28" spans="2:94" x14ac:dyDescent="0.25">
      <c r="B28" s="19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28">
        <v>0</v>
      </c>
      <c r="AN28" s="128">
        <v>0</v>
      </c>
      <c r="AO28" s="128">
        <v>0</v>
      </c>
      <c r="AP28" s="128">
        <v>0</v>
      </c>
      <c r="AQ28" s="128">
        <v>0</v>
      </c>
      <c r="AR28" s="128">
        <v>0</v>
      </c>
      <c r="AS28" s="128">
        <v>0</v>
      </c>
      <c r="AT28" s="128">
        <v>0</v>
      </c>
      <c r="AU28" s="128">
        <v>0</v>
      </c>
      <c r="AV28" s="128">
        <v>0</v>
      </c>
      <c r="AW28" s="128">
        <v>0</v>
      </c>
      <c r="AX28" s="128">
        <v>0</v>
      </c>
      <c r="AY28" s="128">
        <v>0</v>
      </c>
      <c r="AZ28" s="128">
        <v>0</v>
      </c>
      <c r="BA28" s="128">
        <v>0</v>
      </c>
      <c r="BB28" s="128">
        <v>0</v>
      </c>
      <c r="BC28" s="128">
        <v>0</v>
      </c>
      <c r="BD28" s="128">
        <v>0</v>
      </c>
      <c r="BE28" s="128">
        <v>0</v>
      </c>
      <c r="BF28" s="128">
        <v>0</v>
      </c>
      <c r="BG28" s="128">
        <v>0</v>
      </c>
      <c r="BH28" s="128">
        <v>0</v>
      </c>
      <c r="BI28" s="128">
        <v>0</v>
      </c>
      <c r="BJ28" s="128">
        <v>0</v>
      </c>
      <c r="BK28" s="128">
        <v>0</v>
      </c>
      <c r="BL28" s="128">
        <v>0</v>
      </c>
      <c r="BM28" s="128">
        <v>0</v>
      </c>
      <c r="BN28" s="128">
        <v>0</v>
      </c>
      <c r="BO28" s="128">
        <v>0</v>
      </c>
      <c r="BP28" s="128">
        <v>0</v>
      </c>
      <c r="BQ28" s="128">
        <v>0</v>
      </c>
      <c r="BR28" s="128">
        <v>0</v>
      </c>
      <c r="BS28" s="128">
        <v>0</v>
      </c>
      <c r="BT28" s="128">
        <v>0</v>
      </c>
      <c r="BU28" s="128">
        <v>0</v>
      </c>
      <c r="BV28" s="128">
        <v>0</v>
      </c>
      <c r="BW28" s="128">
        <v>0</v>
      </c>
      <c r="BX28" s="128">
        <v>0</v>
      </c>
      <c r="BY28" s="128">
        <v>0</v>
      </c>
      <c r="BZ28" s="128">
        <v>0</v>
      </c>
      <c r="CA28" s="128">
        <v>0</v>
      </c>
      <c r="CB28" s="128">
        <v>0</v>
      </c>
      <c r="CC28" s="128">
        <v>0</v>
      </c>
      <c r="CD28" s="128">
        <v>0</v>
      </c>
      <c r="CE28" s="128">
        <v>0</v>
      </c>
      <c r="CF28" s="128">
        <v>0</v>
      </c>
      <c r="CG28" s="128">
        <v>0</v>
      </c>
      <c r="CH28" s="128">
        <v>0</v>
      </c>
      <c r="CI28" s="128">
        <v>0</v>
      </c>
      <c r="CJ28" s="128">
        <v>0</v>
      </c>
      <c r="CK28" s="128">
        <v>0</v>
      </c>
      <c r="CL28" s="128">
        <v>0</v>
      </c>
      <c r="CM28" s="128">
        <v>0</v>
      </c>
      <c r="CN28" s="128">
        <v>0</v>
      </c>
      <c r="CO28" s="128">
        <v>0</v>
      </c>
      <c r="CP28" s="128">
        <v>0</v>
      </c>
    </row>
    <row r="29" spans="2:94" x14ac:dyDescent="0.25">
      <c r="B29" s="19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28">
        <v>7614.8</v>
      </c>
      <c r="AN29" s="128">
        <v>8298</v>
      </c>
      <c r="AO29" s="128">
        <v>8282.7000000000007</v>
      </c>
      <c r="AP29" s="128">
        <v>5479.7</v>
      </c>
      <c r="AQ29" s="128">
        <v>6147</v>
      </c>
      <c r="AR29" s="128">
        <v>6041.2</v>
      </c>
      <c r="AS29" s="128">
        <v>6457.4</v>
      </c>
      <c r="AT29" s="128">
        <v>6095.6</v>
      </c>
      <c r="AU29" s="128">
        <v>6386.9</v>
      </c>
      <c r="AV29" s="128">
        <v>6162.3</v>
      </c>
      <c r="AW29" s="128">
        <v>6292.1</v>
      </c>
      <c r="AX29" s="128">
        <v>6222.6</v>
      </c>
      <c r="AY29" s="128">
        <v>6430.1</v>
      </c>
      <c r="AZ29" s="128">
        <v>6595.7</v>
      </c>
      <c r="BA29" s="128">
        <v>6112.7</v>
      </c>
      <c r="BB29" s="128">
        <v>6135.9</v>
      </c>
      <c r="BC29" s="128">
        <v>6552.8999999999987</v>
      </c>
      <c r="BD29" s="128">
        <v>6861</v>
      </c>
      <c r="BE29" s="128">
        <v>6672.7999999999993</v>
      </c>
      <c r="BF29" s="128">
        <v>6462.6</v>
      </c>
      <c r="BG29" s="128">
        <v>6754.7999999999993</v>
      </c>
      <c r="BH29" s="128">
        <v>6823.9999999999991</v>
      </c>
      <c r="BI29" s="128">
        <v>6821.6999999999989</v>
      </c>
      <c r="BJ29" s="128">
        <v>6809.9999999999982</v>
      </c>
      <c r="BK29" s="128">
        <v>7270.6999999999989</v>
      </c>
      <c r="BL29" s="128">
        <v>7692.2999999999993</v>
      </c>
      <c r="BM29" s="128">
        <v>7642.7999999999993</v>
      </c>
      <c r="BN29" s="128">
        <v>7485</v>
      </c>
      <c r="BO29" s="128">
        <v>7713.7381752199999</v>
      </c>
      <c r="BP29" s="128">
        <v>7221.4503890099995</v>
      </c>
      <c r="BQ29" s="128">
        <v>7163.2416480299999</v>
      </c>
      <c r="BR29" s="128">
        <v>7162.6877797200004</v>
      </c>
      <c r="BS29" s="128">
        <v>7424.7638008899994</v>
      </c>
      <c r="BT29" s="128">
        <v>7569.3362982399985</v>
      </c>
      <c r="BU29" s="128">
        <v>7816.9737631599983</v>
      </c>
      <c r="BV29" s="128">
        <v>7768.1824230999991</v>
      </c>
      <c r="BW29" s="128">
        <v>7532.5642004899992</v>
      </c>
      <c r="BX29" s="128">
        <v>7667.5419803899986</v>
      </c>
      <c r="BY29" s="128">
        <v>7704.0643385099984</v>
      </c>
      <c r="BZ29" s="128">
        <v>7944.4527403699985</v>
      </c>
      <c r="CA29" s="128">
        <v>8085.6195111699981</v>
      </c>
      <c r="CB29" s="128">
        <v>7781.3869570799989</v>
      </c>
      <c r="CC29" s="128">
        <v>7991.0057245299986</v>
      </c>
      <c r="CD29" s="128">
        <v>7858.438420219999</v>
      </c>
      <c r="CE29" s="128">
        <v>7429.68646455</v>
      </c>
      <c r="CF29" s="128">
        <v>8642.77678595</v>
      </c>
      <c r="CG29" s="128">
        <v>8770.7472640600008</v>
      </c>
      <c r="CH29" s="128">
        <v>9325.1846314100003</v>
      </c>
      <c r="CI29" s="128">
        <v>9469.1109266799995</v>
      </c>
      <c r="CJ29" s="128">
        <v>10266.78671472</v>
      </c>
      <c r="CK29" s="128">
        <v>11666.462103039999</v>
      </c>
      <c r="CL29" s="128">
        <v>12267.11582046</v>
      </c>
      <c r="CM29" s="128">
        <v>12697.569632219998</v>
      </c>
      <c r="CN29" s="128">
        <v>12716.45288302</v>
      </c>
      <c r="CO29" s="128">
        <v>12560.530674419999</v>
      </c>
      <c r="CP29" s="128">
        <v>12330.198809109997</v>
      </c>
    </row>
    <row r="30" spans="2:94" x14ac:dyDescent="0.25">
      <c r="B30" s="19" t="s">
        <v>71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28">
        <v>18</v>
      </c>
      <c r="AN30" s="128">
        <v>18</v>
      </c>
      <c r="AO30" s="128">
        <v>18</v>
      </c>
      <c r="AP30" s="128">
        <v>18</v>
      </c>
      <c r="AQ30" s="128">
        <v>18</v>
      </c>
      <c r="AR30" s="128">
        <v>18</v>
      </c>
      <c r="AS30" s="128">
        <v>18</v>
      </c>
      <c r="AT30" s="128">
        <v>18</v>
      </c>
      <c r="AU30" s="128">
        <v>18</v>
      </c>
      <c r="AV30" s="128">
        <v>18</v>
      </c>
      <c r="AW30" s="128">
        <v>18</v>
      </c>
      <c r="AX30" s="128">
        <v>18</v>
      </c>
      <c r="AY30" s="128">
        <v>0</v>
      </c>
      <c r="AZ30" s="128">
        <v>0</v>
      </c>
      <c r="BA30" s="128">
        <v>0</v>
      </c>
      <c r="BB30" s="128">
        <v>777.7</v>
      </c>
      <c r="BC30" s="128">
        <v>795.1</v>
      </c>
      <c r="BD30" s="128">
        <v>826.2</v>
      </c>
      <c r="BE30" s="128">
        <v>797.2</v>
      </c>
      <c r="BF30" s="128">
        <v>785.90000000000009</v>
      </c>
      <c r="BG30" s="128">
        <v>846.1</v>
      </c>
      <c r="BH30" s="128">
        <v>878.4</v>
      </c>
      <c r="BI30" s="128">
        <v>870.6</v>
      </c>
      <c r="BJ30" s="128">
        <v>877</v>
      </c>
      <c r="BK30" s="128">
        <v>902.8</v>
      </c>
      <c r="BL30" s="128">
        <v>1031.6999999999998</v>
      </c>
      <c r="BM30" s="128">
        <v>1080.3999999999999</v>
      </c>
      <c r="BN30" s="128">
        <v>1067.7999999999997</v>
      </c>
      <c r="BO30" s="128">
        <v>946.39771323999969</v>
      </c>
      <c r="BP30" s="128">
        <v>907.62311883999973</v>
      </c>
      <c r="BQ30" s="128">
        <v>933.96357710999973</v>
      </c>
      <c r="BR30" s="128">
        <v>858.70581325999979</v>
      </c>
      <c r="BS30" s="128">
        <v>850.38272412999981</v>
      </c>
      <c r="BT30" s="128">
        <v>1076.2878681799998</v>
      </c>
      <c r="BU30" s="128">
        <v>1044.6873853099999</v>
      </c>
      <c r="BV30" s="128">
        <v>1078.9472769099998</v>
      </c>
      <c r="BW30" s="128">
        <v>1054.2417584799998</v>
      </c>
      <c r="BX30" s="128">
        <v>1023.0273692999999</v>
      </c>
      <c r="BY30" s="128">
        <v>1054.5513899499999</v>
      </c>
      <c r="BZ30" s="128">
        <v>1040.6526699499998</v>
      </c>
      <c r="CA30" s="128">
        <v>1096.5112381899999</v>
      </c>
      <c r="CB30" s="128">
        <v>1147.06667692</v>
      </c>
      <c r="CC30" s="128">
        <v>1110.66309125</v>
      </c>
      <c r="CD30" s="128">
        <v>1126.2657264899999</v>
      </c>
      <c r="CE30" s="128">
        <v>1133.6998788000001</v>
      </c>
      <c r="CF30" s="128">
        <v>1197.1622149499999</v>
      </c>
      <c r="CG30" s="128">
        <v>1106.79728428</v>
      </c>
      <c r="CH30" s="128">
        <v>1122.705839</v>
      </c>
      <c r="CI30" s="128">
        <v>1096.7320070000001</v>
      </c>
      <c r="CJ30" s="128">
        <v>1073.6104250000001</v>
      </c>
      <c r="CK30" s="128">
        <v>1094.6606630000001</v>
      </c>
      <c r="CL30" s="128">
        <v>1107.1577560000001</v>
      </c>
      <c r="CM30" s="128">
        <v>1027.2277795299997</v>
      </c>
      <c r="CN30" s="128">
        <v>999.35632215999954</v>
      </c>
      <c r="CO30" s="128">
        <v>939.94460983999954</v>
      </c>
      <c r="CP30" s="128">
        <v>1012.7080389999995</v>
      </c>
    </row>
    <row r="31" spans="2:94" x14ac:dyDescent="0.25">
      <c r="B31" s="19" t="s">
        <v>20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28">
        <v>274.10000000000002</v>
      </c>
      <c r="AN31" s="128">
        <v>208.2</v>
      </c>
      <c r="AO31" s="128">
        <v>205.1</v>
      </c>
      <c r="AP31" s="128">
        <v>308.8</v>
      </c>
      <c r="AQ31" s="128">
        <v>521.29999999999995</v>
      </c>
      <c r="AR31" s="128">
        <v>694.9</v>
      </c>
      <c r="AS31" s="128">
        <v>701.9</v>
      </c>
      <c r="AT31" s="128">
        <v>757.2</v>
      </c>
      <c r="AU31" s="128">
        <v>802.1</v>
      </c>
      <c r="AV31" s="128">
        <v>855.3</v>
      </c>
      <c r="AW31" s="128">
        <v>1111.2</v>
      </c>
      <c r="AX31" s="128">
        <v>1061.5999999999999</v>
      </c>
      <c r="AY31" s="128">
        <v>1037.2999999999997</v>
      </c>
      <c r="AZ31" s="128">
        <v>1022.0999999999998</v>
      </c>
      <c r="BA31" s="128">
        <v>1007.3999999999997</v>
      </c>
      <c r="BB31" s="128">
        <v>1240.8</v>
      </c>
      <c r="BC31" s="128">
        <v>1229.6999999999998</v>
      </c>
      <c r="BD31" s="128">
        <v>1350.8999999999999</v>
      </c>
      <c r="BE31" s="128">
        <v>1410.1999999999996</v>
      </c>
      <c r="BF31" s="128">
        <v>1546.4999999999998</v>
      </c>
      <c r="BG31" s="128">
        <v>1610.4999999999998</v>
      </c>
      <c r="BH31" s="128">
        <v>1633.8</v>
      </c>
      <c r="BI31" s="128">
        <v>1951.3000000000002</v>
      </c>
      <c r="BJ31" s="128">
        <v>2154.8000000000002</v>
      </c>
      <c r="BK31" s="128">
        <v>2376.5</v>
      </c>
      <c r="BL31" s="128">
        <v>2468.5</v>
      </c>
      <c r="BM31" s="128">
        <v>2837.6</v>
      </c>
      <c r="BN31" s="128">
        <v>2413.9</v>
      </c>
      <c r="BO31" s="128">
        <v>2138.8505888899999</v>
      </c>
      <c r="BP31" s="128">
        <v>2521.25497778</v>
      </c>
      <c r="BQ31" s="128">
        <v>2849.2623666700001</v>
      </c>
      <c r="BR31" s="128">
        <v>2938.17005556</v>
      </c>
      <c r="BS31" s="128">
        <v>2970.7232459199995</v>
      </c>
      <c r="BT31" s="128">
        <v>2938.4122075900004</v>
      </c>
      <c r="BU31" s="128">
        <v>2913.85544639</v>
      </c>
      <c r="BV31" s="128">
        <v>2499.9553323</v>
      </c>
      <c r="BW31" s="128">
        <v>2950.0253579099999</v>
      </c>
      <c r="BX31" s="128">
        <v>3246.6775151500005</v>
      </c>
      <c r="BY31" s="128">
        <v>3545.5140766799996</v>
      </c>
      <c r="BZ31" s="128">
        <v>3495.1813805399997</v>
      </c>
      <c r="CA31" s="128">
        <v>3913.6351731599993</v>
      </c>
      <c r="CB31" s="128">
        <v>3804.1245382699999</v>
      </c>
      <c r="CC31" s="128">
        <v>4563.4492790800005</v>
      </c>
      <c r="CD31" s="128">
        <v>3035.1713530000002</v>
      </c>
      <c r="CE31" s="128">
        <v>4020.5475110900002</v>
      </c>
      <c r="CF31" s="128">
        <v>3219.5406717199999</v>
      </c>
      <c r="CG31" s="128">
        <v>2666.2490390399998</v>
      </c>
      <c r="CH31" s="128">
        <v>3187.0547647499998</v>
      </c>
      <c r="CI31" s="128">
        <v>4138.8829518100001</v>
      </c>
      <c r="CJ31" s="128">
        <v>4950.1080699800004</v>
      </c>
      <c r="CK31" s="128">
        <v>5684.4620632699998</v>
      </c>
      <c r="CL31" s="128">
        <v>5374.1036429899996</v>
      </c>
      <c r="CM31" s="128">
        <v>6201.853398180001</v>
      </c>
      <c r="CN31" s="128">
        <v>6273.134175780001</v>
      </c>
      <c r="CO31" s="128">
        <v>6356.8694808700011</v>
      </c>
      <c r="CP31" s="128">
        <v>5111.6956315400012</v>
      </c>
    </row>
    <row r="32" spans="2:94" x14ac:dyDescent="0.25">
      <c r="B32" s="21" t="s">
        <v>72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128">
        <v>0</v>
      </c>
      <c r="AN32" s="128">
        <v>0</v>
      </c>
      <c r="AO32" s="128">
        <v>0</v>
      </c>
      <c r="AP32" s="128">
        <v>0</v>
      </c>
      <c r="AQ32" s="128">
        <v>0</v>
      </c>
      <c r="AR32" s="128">
        <v>0</v>
      </c>
      <c r="AS32" s="128">
        <v>0</v>
      </c>
      <c r="AT32" s="128">
        <v>0</v>
      </c>
      <c r="AU32" s="128">
        <v>0</v>
      </c>
      <c r="AV32" s="128">
        <v>0</v>
      </c>
      <c r="AW32" s="128">
        <v>0</v>
      </c>
      <c r="AX32" s="128">
        <v>0</v>
      </c>
      <c r="AY32" s="128">
        <v>488.89999999999986</v>
      </c>
      <c r="AZ32" s="128">
        <v>519.0999999999998</v>
      </c>
      <c r="BA32" s="128">
        <v>549.49999999999977</v>
      </c>
      <c r="BB32" s="128">
        <v>734.39999999999975</v>
      </c>
      <c r="BC32" s="128">
        <v>725.69999999999982</v>
      </c>
      <c r="BD32" s="128">
        <v>714.0999999999998</v>
      </c>
      <c r="BE32" s="128">
        <v>728.49999999999977</v>
      </c>
      <c r="BF32" s="128">
        <v>852.89999999999975</v>
      </c>
      <c r="BG32" s="128">
        <v>943.6999999999997</v>
      </c>
      <c r="BH32" s="128">
        <v>949.09999999999991</v>
      </c>
      <c r="BI32" s="128">
        <v>1105.7</v>
      </c>
      <c r="BJ32" s="128">
        <v>1236.3999999999999</v>
      </c>
      <c r="BK32" s="128">
        <v>1442.3</v>
      </c>
      <c r="BL32" s="128">
        <v>1469.1</v>
      </c>
      <c r="BM32" s="128">
        <v>1986.2</v>
      </c>
      <c r="BN32" s="128">
        <v>1576</v>
      </c>
      <c r="BO32" s="128">
        <v>1513.8</v>
      </c>
      <c r="BP32" s="128">
        <v>1515.8</v>
      </c>
      <c r="BQ32" s="128">
        <v>1517.8</v>
      </c>
      <c r="BR32" s="128">
        <v>1519.8</v>
      </c>
      <c r="BS32" s="128">
        <v>1585.64038736</v>
      </c>
      <c r="BT32" s="128">
        <v>1453.1933460300002</v>
      </c>
      <c r="BU32" s="128">
        <v>1397.7748818299999</v>
      </c>
      <c r="BV32" s="128">
        <v>1424.07376475</v>
      </c>
      <c r="BW32" s="128">
        <v>1473.6476502</v>
      </c>
      <c r="BX32" s="128">
        <v>1312.7537103700001</v>
      </c>
      <c r="BY32" s="128">
        <v>1428.80107972</v>
      </c>
      <c r="BZ32" s="128">
        <v>1359.8512987099998</v>
      </c>
      <c r="CA32" s="128">
        <v>1531.6781167299998</v>
      </c>
      <c r="CB32" s="128">
        <v>1664.5484621099999</v>
      </c>
      <c r="CC32" s="128">
        <v>1670.5197681</v>
      </c>
      <c r="CD32" s="128">
        <v>759.79224528999998</v>
      </c>
      <c r="CE32" s="128">
        <v>1473.96069801</v>
      </c>
      <c r="CF32" s="128">
        <v>1389.39992147</v>
      </c>
      <c r="CG32" s="128">
        <v>1516.2720337400001</v>
      </c>
      <c r="CH32" s="128">
        <v>1582.6688569800001</v>
      </c>
      <c r="CI32" s="128">
        <v>1537.58553923</v>
      </c>
      <c r="CJ32" s="128">
        <v>1737.77753241</v>
      </c>
      <c r="CK32" s="128">
        <v>2038.91351857</v>
      </c>
      <c r="CL32" s="128">
        <v>2144.3880398199999</v>
      </c>
      <c r="CM32" s="128">
        <v>2362.3157913499999</v>
      </c>
      <c r="CN32" s="128">
        <v>2428.9030198400001</v>
      </c>
      <c r="CO32" s="128">
        <v>2303.6459194500003</v>
      </c>
      <c r="CP32" s="128">
        <v>2702.6871535200003</v>
      </c>
    </row>
    <row r="33" spans="1:94" x14ac:dyDescent="0.25">
      <c r="B33" s="17" t="s">
        <v>74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28">
        <v>0</v>
      </c>
      <c r="AN33" s="128">
        <v>0</v>
      </c>
      <c r="AO33" s="128">
        <v>57.5</v>
      </c>
      <c r="AP33" s="128">
        <v>56.7</v>
      </c>
      <c r="AQ33" s="128">
        <v>53.3</v>
      </c>
      <c r="AR33" s="128">
        <v>24.2</v>
      </c>
      <c r="AS33" s="128">
        <v>0</v>
      </c>
      <c r="AT33" s="128">
        <v>14.3</v>
      </c>
      <c r="AU33" s="128">
        <v>7.2</v>
      </c>
      <c r="AV33" s="128">
        <v>0</v>
      </c>
      <c r="AW33" s="128">
        <v>0</v>
      </c>
      <c r="AX33" s="128">
        <v>4.2</v>
      </c>
      <c r="AY33" s="128">
        <v>95.4</v>
      </c>
      <c r="AZ33" s="128">
        <v>97.500000000000014</v>
      </c>
      <c r="BA33" s="128">
        <v>98.800000000000011</v>
      </c>
      <c r="BB33" s="128">
        <v>96.800000000000011</v>
      </c>
      <c r="BC33" s="128">
        <v>96.700000000000017</v>
      </c>
      <c r="BD33" s="128">
        <v>63.800000000000018</v>
      </c>
      <c r="BE33" s="128">
        <v>54.90000000000002</v>
      </c>
      <c r="BF33" s="128">
        <v>33.200000000000017</v>
      </c>
      <c r="BG33" s="128">
        <v>36.300000000000018</v>
      </c>
      <c r="BH33" s="128">
        <v>32.600000000000016</v>
      </c>
      <c r="BI33" s="128">
        <v>34.900000000000013</v>
      </c>
      <c r="BJ33" s="128">
        <v>122.60000000000002</v>
      </c>
      <c r="BK33" s="128">
        <v>50.5</v>
      </c>
      <c r="BL33" s="128">
        <v>33.1</v>
      </c>
      <c r="BM33" s="128">
        <v>66.3</v>
      </c>
      <c r="BN33" s="128">
        <v>31.7</v>
      </c>
      <c r="BO33" s="128">
        <v>58.013155910000002</v>
      </c>
      <c r="BP33" s="128">
        <v>70.617183829999988</v>
      </c>
      <c r="BQ33" s="128">
        <v>46.939462779999999</v>
      </c>
      <c r="BR33" s="128">
        <v>34.32617801</v>
      </c>
      <c r="BS33" s="128">
        <v>13.584632359999993</v>
      </c>
      <c r="BT33" s="128">
        <v>20.857079789999993</v>
      </c>
      <c r="BU33" s="128">
        <v>26.662132309999993</v>
      </c>
      <c r="BV33" s="128">
        <v>20.208939369999992</v>
      </c>
      <c r="BW33" s="128">
        <v>34.347360729999991</v>
      </c>
      <c r="BX33" s="128">
        <v>44.293203039999995</v>
      </c>
      <c r="BY33" s="128">
        <v>27.45787893999999</v>
      </c>
      <c r="BZ33" s="128">
        <v>37.952070719999995</v>
      </c>
      <c r="CA33" s="128">
        <v>14.249684179999992</v>
      </c>
      <c r="CB33" s="128">
        <v>17.150296109999992</v>
      </c>
      <c r="CC33" s="128">
        <v>31.121911529999995</v>
      </c>
      <c r="CD33" s="128">
        <v>29.394783019999995</v>
      </c>
      <c r="CE33" s="128">
        <v>100.03429334</v>
      </c>
      <c r="CF33" s="128">
        <v>80.218316139999999</v>
      </c>
      <c r="CG33" s="128">
        <v>81.057732349999995</v>
      </c>
      <c r="CH33" s="128">
        <v>86.757825319999995</v>
      </c>
      <c r="CI33" s="128">
        <v>106.71599168</v>
      </c>
      <c r="CJ33" s="128">
        <v>144.20621839</v>
      </c>
      <c r="CK33" s="128">
        <v>145.09167309</v>
      </c>
      <c r="CL33" s="128">
        <v>102.67090765</v>
      </c>
      <c r="CM33" s="128">
        <v>127.83573223</v>
      </c>
      <c r="CN33" s="128">
        <v>131.65548715</v>
      </c>
      <c r="CO33" s="128">
        <v>138.48433136000003</v>
      </c>
      <c r="CP33" s="128">
        <v>148.58808515000001</v>
      </c>
    </row>
    <row r="34" spans="1:94" x14ac:dyDescent="0.25">
      <c r="B34" s="19" t="s">
        <v>69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28">
        <v>0</v>
      </c>
      <c r="AN34" s="128">
        <v>0</v>
      </c>
      <c r="AO34" s="128">
        <v>0</v>
      </c>
      <c r="AP34" s="128">
        <v>0</v>
      </c>
      <c r="AQ34" s="128">
        <v>0</v>
      </c>
      <c r="AR34" s="128">
        <v>0</v>
      </c>
      <c r="AS34" s="128">
        <v>0</v>
      </c>
      <c r="AT34" s="128">
        <v>0</v>
      </c>
      <c r="AU34" s="128">
        <v>0</v>
      </c>
      <c r="AV34" s="128">
        <v>0</v>
      </c>
      <c r="AW34" s="128">
        <v>0</v>
      </c>
      <c r="AX34" s="128">
        <v>0</v>
      </c>
      <c r="AY34" s="128">
        <v>0</v>
      </c>
      <c r="AZ34" s="128">
        <v>0</v>
      </c>
      <c r="BA34" s="128">
        <v>0</v>
      </c>
      <c r="BB34" s="128">
        <v>0</v>
      </c>
      <c r="BC34" s="128">
        <v>0</v>
      </c>
      <c r="BD34" s="128">
        <v>0</v>
      </c>
      <c r="BE34" s="128">
        <v>0</v>
      </c>
      <c r="BF34" s="128">
        <v>0</v>
      </c>
      <c r="BG34" s="128">
        <v>0</v>
      </c>
      <c r="BH34" s="128">
        <v>0</v>
      </c>
      <c r="BI34" s="128">
        <v>0</v>
      </c>
      <c r="BJ34" s="128">
        <v>0</v>
      </c>
      <c r="BK34" s="128">
        <v>0</v>
      </c>
      <c r="BL34" s="128">
        <v>0</v>
      </c>
      <c r="BM34" s="128">
        <v>0</v>
      </c>
      <c r="BN34" s="128">
        <v>0</v>
      </c>
      <c r="BO34" s="128">
        <v>0</v>
      </c>
      <c r="BP34" s="128">
        <v>0</v>
      </c>
      <c r="BQ34" s="128">
        <v>0</v>
      </c>
      <c r="BR34" s="128">
        <v>0</v>
      </c>
      <c r="BS34" s="128">
        <v>0</v>
      </c>
      <c r="BT34" s="128">
        <v>0</v>
      </c>
      <c r="BU34" s="128">
        <v>0</v>
      </c>
      <c r="BV34" s="128">
        <v>0</v>
      </c>
      <c r="BW34" s="128">
        <v>0</v>
      </c>
      <c r="BX34" s="128">
        <v>0</v>
      </c>
      <c r="BY34" s="128">
        <v>0</v>
      </c>
      <c r="BZ34" s="128">
        <v>0</v>
      </c>
      <c r="CA34" s="128">
        <v>0</v>
      </c>
      <c r="CB34" s="128">
        <v>0</v>
      </c>
      <c r="CC34" s="128">
        <v>0</v>
      </c>
      <c r="CD34" s="128">
        <v>0</v>
      </c>
      <c r="CE34" s="128">
        <v>0</v>
      </c>
      <c r="CF34" s="128">
        <v>0</v>
      </c>
      <c r="CG34" s="128">
        <v>0</v>
      </c>
      <c r="CH34" s="128">
        <v>0</v>
      </c>
      <c r="CI34" s="128">
        <v>0</v>
      </c>
      <c r="CJ34" s="128">
        <v>0</v>
      </c>
      <c r="CK34" s="128">
        <v>0</v>
      </c>
      <c r="CL34" s="128">
        <v>0</v>
      </c>
      <c r="CM34" s="128">
        <v>0</v>
      </c>
      <c r="CN34" s="128">
        <v>0</v>
      </c>
      <c r="CO34" s="128">
        <v>0</v>
      </c>
      <c r="CP34" s="128">
        <v>0</v>
      </c>
    </row>
    <row r="35" spans="1:94" x14ac:dyDescent="0.25">
      <c r="B35" s="19" t="s">
        <v>70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28">
        <v>0</v>
      </c>
      <c r="AN35" s="128">
        <v>0</v>
      </c>
      <c r="AO35" s="128">
        <v>0</v>
      </c>
      <c r="AP35" s="128">
        <v>0</v>
      </c>
      <c r="AQ35" s="128">
        <v>0</v>
      </c>
      <c r="AR35" s="128">
        <v>0</v>
      </c>
      <c r="AS35" s="128">
        <v>0</v>
      </c>
      <c r="AT35" s="128">
        <v>0</v>
      </c>
      <c r="AU35" s="128">
        <v>0</v>
      </c>
      <c r="AV35" s="128">
        <v>0</v>
      </c>
      <c r="AW35" s="128">
        <v>0</v>
      </c>
      <c r="AX35" s="128">
        <v>4.2</v>
      </c>
      <c r="AY35" s="128">
        <v>95.4</v>
      </c>
      <c r="AZ35" s="128">
        <v>97.500000000000014</v>
      </c>
      <c r="BA35" s="128">
        <v>98.800000000000011</v>
      </c>
      <c r="BB35" s="128">
        <v>91.700000000000017</v>
      </c>
      <c r="BC35" s="128">
        <v>89.300000000000011</v>
      </c>
      <c r="BD35" s="128">
        <v>61.800000000000011</v>
      </c>
      <c r="BE35" s="128">
        <v>52.000000000000014</v>
      </c>
      <c r="BF35" s="128">
        <v>30.400000000000013</v>
      </c>
      <c r="BG35" s="128">
        <v>33.000000000000014</v>
      </c>
      <c r="BH35" s="128">
        <v>32.400000000000013</v>
      </c>
      <c r="BI35" s="128">
        <v>24.20000000000001</v>
      </c>
      <c r="BJ35" s="128">
        <v>113.70000000000002</v>
      </c>
      <c r="BK35" s="128">
        <v>42.699999999999996</v>
      </c>
      <c r="BL35" s="128">
        <v>30.799999999999997</v>
      </c>
      <c r="BM35" s="128">
        <v>62.4</v>
      </c>
      <c r="BN35" s="128">
        <v>29.799999999999997</v>
      </c>
      <c r="BO35" s="128">
        <v>57.035637909999998</v>
      </c>
      <c r="BP35" s="128">
        <v>64.537404829999986</v>
      </c>
      <c r="BQ35" s="128">
        <v>45.235602779999994</v>
      </c>
      <c r="BR35" s="128">
        <v>26.817897009999992</v>
      </c>
      <c r="BS35" s="128">
        <v>12.369009539999992</v>
      </c>
      <c r="BT35" s="128">
        <v>17.906679789999991</v>
      </c>
      <c r="BU35" s="128">
        <v>18.66555344999999</v>
      </c>
      <c r="BV35" s="128">
        <v>18.47094122999999</v>
      </c>
      <c r="BW35" s="128">
        <v>32.045230729999986</v>
      </c>
      <c r="BX35" s="128">
        <v>30.173154039999989</v>
      </c>
      <c r="BY35" s="128">
        <v>18.45111193999999</v>
      </c>
      <c r="BZ35" s="128">
        <v>36.235166719999988</v>
      </c>
      <c r="CA35" s="128">
        <v>7.6213461799999918</v>
      </c>
      <c r="CB35" s="128">
        <v>15.918236109999992</v>
      </c>
      <c r="CC35" s="128">
        <v>25.722275529999994</v>
      </c>
      <c r="CD35" s="128">
        <v>28.767422019999994</v>
      </c>
      <c r="CE35" s="128">
        <v>87.54985834</v>
      </c>
      <c r="CF35" s="128">
        <v>78.217427139999998</v>
      </c>
      <c r="CG35" s="128">
        <v>76.835495350000002</v>
      </c>
      <c r="CH35" s="128">
        <v>86.530614319999998</v>
      </c>
      <c r="CI35" s="128">
        <v>94.780898680000007</v>
      </c>
      <c r="CJ35" s="128">
        <v>135.80803338999999</v>
      </c>
      <c r="CK35" s="128">
        <v>138.95621409</v>
      </c>
      <c r="CL35" s="128">
        <v>101.27076665</v>
      </c>
      <c r="CM35" s="128">
        <v>120.31893827</v>
      </c>
      <c r="CN35" s="128">
        <v>123.52947317000002</v>
      </c>
      <c r="CO35" s="128">
        <v>125.55591869000003</v>
      </c>
      <c r="CP35" s="128">
        <v>147.82111815000002</v>
      </c>
    </row>
    <row r="36" spans="1:94" x14ac:dyDescent="0.25">
      <c r="B36" s="19" t="s">
        <v>71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28">
        <v>0</v>
      </c>
      <c r="AN36" s="128">
        <v>0</v>
      </c>
      <c r="AO36" s="128">
        <v>0</v>
      </c>
      <c r="AP36" s="128">
        <v>0</v>
      </c>
      <c r="AQ36" s="128">
        <v>0</v>
      </c>
      <c r="AR36" s="128">
        <v>0</v>
      </c>
      <c r="AS36" s="128">
        <v>0</v>
      </c>
      <c r="AT36" s="128">
        <v>0</v>
      </c>
      <c r="AU36" s="128">
        <v>0</v>
      </c>
      <c r="AV36" s="128">
        <v>0</v>
      </c>
      <c r="AW36" s="128">
        <v>0</v>
      </c>
      <c r="AX36" s="128">
        <v>0</v>
      </c>
      <c r="AY36" s="128">
        <v>0</v>
      </c>
      <c r="AZ36" s="128">
        <v>0</v>
      </c>
      <c r="BA36" s="128">
        <v>0</v>
      </c>
      <c r="BB36" s="128">
        <v>5.0999999999999996</v>
      </c>
      <c r="BC36" s="128">
        <v>7.3999999999999995</v>
      </c>
      <c r="BD36" s="128">
        <v>1.9999999999999996</v>
      </c>
      <c r="BE36" s="128">
        <v>2.8999999999999995</v>
      </c>
      <c r="BF36" s="128">
        <v>2.7999999999999994</v>
      </c>
      <c r="BG36" s="128">
        <v>3.2999999999999994</v>
      </c>
      <c r="BH36" s="128">
        <v>0.2</v>
      </c>
      <c r="BI36" s="128">
        <v>10.7</v>
      </c>
      <c r="BJ36" s="128">
        <v>8.8999999999999986</v>
      </c>
      <c r="BK36" s="128">
        <v>7.799999999999998</v>
      </c>
      <c r="BL36" s="128">
        <v>2.299999999999998</v>
      </c>
      <c r="BM36" s="128">
        <v>3.8999999999999981</v>
      </c>
      <c r="BN36" s="128">
        <v>1.8999999999999981</v>
      </c>
      <c r="BO36" s="128">
        <v>0.977518</v>
      </c>
      <c r="BP36" s="128">
        <v>6.0797789999999985</v>
      </c>
      <c r="BQ36" s="128">
        <v>1.7038599999999988</v>
      </c>
      <c r="BR36" s="128">
        <v>7.5082809999999984</v>
      </c>
      <c r="BS36" s="128">
        <v>1.2156228199999983</v>
      </c>
      <c r="BT36" s="128">
        <v>2.9503999999999984</v>
      </c>
      <c r="BU36" s="128">
        <v>7.9965788599999987</v>
      </c>
      <c r="BV36" s="128">
        <v>1.7379981399999984</v>
      </c>
      <c r="BW36" s="128">
        <v>2.3021299999999982</v>
      </c>
      <c r="BX36" s="128">
        <v>14.120048999999998</v>
      </c>
      <c r="BY36" s="128">
        <v>9.0067669999999982</v>
      </c>
      <c r="BZ36" s="128">
        <v>1.7169039999999978</v>
      </c>
      <c r="CA36" s="128">
        <v>6.6283379999999976</v>
      </c>
      <c r="CB36" s="128">
        <v>1.2320599999999979</v>
      </c>
      <c r="CC36" s="128">
        <v>5.3996359999999983</v>
      </c>
      <c r="CD36" s="128">
        <v>0.62736099999999995</v>
      </c>
      <c r="CE36" s="128">
        <v>12.484435</v>
      </c>
      <c r="CF36" s="128">
        <v>2.0008889999999999</v>
      </c>
      <c r="CG36" s="128">
        <v>4.2222369999999998</v>
      </c>
      <c r="CH36" s="128">
        <v>0.227211</v>
      </c>
      <c r="CI36" s="128">
        <v>11.935093</v>
      </c>
      <c r="CJ36" s="128">
        <v>8.3981849999999998</v>
      </c>
      <c r="CK36" s="128">
        <v>6.135459</v>
      </c>
      <c r="CL36" s="128">
        <v>1.4001410000000001</v>
      </c>
      <c r="CM36" s="128">
        <v>7.5167939599999976</v>
      </c>
      <c r="CN36" s="128">
        <v>8.1260139799999962</v>
      </c>
      <c r="CO36" s="128">
        <v>12.928412669999997</v>
      </c>
      <c r="CP36" s="128">
        <v>0.76696699999999995</v>
      </c>
    </row>
    <row r="37" spans="1:94" x14ac:dyDescent="0.25">
      <c r="B37" s="19" t="s">
        <v>20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28">
        <v>0</v>
      </c>
      <c r="AN37" s="128">
        <v>0</v>
      </c>
      <c r="AO37" s="128">
        <v>57.5</v>
      </c>
      <c r="AP37" s="128">
        <v>56.7</v>
      </c>
      <c r="AQ37" s="128">
        <v>53.3</v>
      </c>
      <c r="AR37" s="128">
        <v>24.2</v>
      </c>
      <c r="AS37" s="128">
        <v>0</v>
      </c>
      <c r="AT37" s="128">
        <v>14.3</v>
      </c>
      <c r="AU37" s="128">
        <v>7.2</v>
      </c>
      <c r="AV37" s="128">
        <v>0</v>
      </c>
      <c r="AW37" s="128">
        <v>0</v>
      </c>
      <c r="AX37" s="128">
        <v>0</v>
      </c>
      <c r="AY37" s="128">
        <v>0</v>
      </c>
      <c r="AZ37" s="128">
        <v>0</v>
      </c>
      <c r="BA37" s="128">
        <v>0</v>
      </c>
      <c r="BB37" s="128">
        <v>0</v>
      </c>
      <c r="BC37" s="128">
        <v>0</v>
      </c>
      <c r="BD37" s="128">
        <v>0</v>
      </c>
      <c r="BE37" s="128">
        <v>0</v>
      </c>
      <c r="BF37" s="128">
        <v>0</v>
      </c>
      <c r="BG37" s="128">
        <v>0</v>
      </c>
      <c r="BH37" s="128">
        <v>0</v>
      </c>
      <c r="BI37" s="128">
        <v>0</v>
      </c>
      <c r="BJ37" s="128">
        <v>0</v>
      </c>
      <c r="BK37" s="128">
        <v>0</v>
      </c>
      <c r="BL37" s="128">
        <v>0</v>
      </c>
      <c r="BM37" s="128">
        <v>0</v>
      </c>
      <c r="BN37" s="128">
        <v>0</v>
      </c>
      <c r="BO37" s="128">
        <v>0</v>
      </c>
      <c r="BP37" s="128">
        <v>0</v>
      </c>
      <c r="BQ37" s="128">
        <v>0</v>
      </c>
      <c r="BR37" s="128">
        <v>0</v>
      </c>
      <c r="BS37" s="128">
        <v>0</v>
      </c>
      <c r="BT37" s="128">
        <v>0</v>
      </c>
      <c r="BU37" s="128">
        <v>0</v>
      </c>
      <c r="BV37" s="128">
        <v>0</v>
      </c>
      <c r="BW37" s="128">
        <v>0</v>
      </c>
      <c r="BX37" s="128">
        <v>0</v>
      </c>
      <c r="BY37" s="128">
        <v>0</v>
      </c>
      <c r="BZ37" s="128">
        <v>0</v>
      </c>
      <c r="CA37" s="128">
        <v>0</v>
      </c>
      <c r="CB37" s="128">
        <v>0</v>
      </c>
      <c r="CC37" s="128">
        <v>0</v>
      </c>
      <c r="CD37" s="128">
        <v>0</v>
      </c>
      <c r="CE37" s="128">
        <v>0</v>
      </c>
      <c r="CF37" s="128">
        <v>0</v>
      </c>
      <c r="CG37" s="128">
        <v>0</v>
      </c>
      <c r="CH37" s="128">
        <v>0</v>
      </c>
      <c r="CI37" s="128">
        <v>0</v>
      </c>
      <c r="CJ37" s="128">
        <v>0</v>
      </c>
      <c r="CK37" s="128">
        <v>0</v>
      </c>
      <c r="CL37" s="128">
        <v>0</v>
      </c>
      <c r="CM37" s="128">
        <v>0</v>
      </c>
      <c r="CN37" s="128">
        <v>0</v>
      </c>
      <c r="CO37" s="128">
        <v>0</v>
      </c>
      <c r="CP37" s="128">
        <v>0</v>
      </c>
    </row>
    <row r="38" spans="1:94" x14ac:dyDescent="0.25">
      <c r="B38" s="21" t="s">
        <v>72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128">
        <v>0</v>
      </c>
      <c r="AN38" s="128">
        <v>0</v>
      </c>
      <c r="AO38" s="128">
        <v>0</v>
      </c>
      <c r="AP38" s="128">
        <v>0</v>
      </c>
      <c r="AQ38" s="128">
        <v>0</v>
      </c>
      <c r="AR38" s="128">
        <v>0</v>
      </c>
      <c r="AS38" s="128">
        <v>0</v>
      </c>
      <c r="AT38" s="128">
        <v>0</v>
      </c>
      <c r="AU38" s="128">
        <v>0</v>
      </c>
      <c r="AV38" s="128">
        <v>0</v>
      </c>
      <c r="AW38" s="128">
        <v>0</v>
      </c>
      <c r="AX38" s="128">
        <v>0</v>
      </c>
      <c r="AY38" s="128">
        <v>0</v>
      </c>
      <c r="AZ38" s="128">
        <v>0</v>
      </c>
      <c r="BA38" s="128">
        <v>0</v>
      </c>
      <c r="BB38" s="128">
        <v>0</v>
      </c>
      <c r="BC38" s="128">
        <v>0</v>
      </c>
      <c r="BD38" s="128">
        <v>0</v>
      </c>
      <c r="BE38" s="128">
        <v>0</v>
      </c>
      <c r="BF38" s="128">
        <v>0</v>
      </c>
      <c r="BG38" s="128">
        <v>0</v>
      </c>
      <c r="BH38" s="128">
        <v>0</v>
      </c>
      <c r="BI38" s="128">
        <v>0</v>
      </c>
      <c r="BJ38" s="128">
        <v>0</v>
      </c>
      <c r="BK38" s="128">
        <v>0</v>
      </c>
      <c r="BL38" s="128">
        <v>0</v>
      </c>
      <c r="BM38" s="128">
        <v>0</v>
      </c>
      <c r="BN38" s="128">
        <v>0</v>
      </c>
      <c r="BO38" s="128">
        <v>0</v>
      </c>
      <c r="BP38" s="128">
        <v>0</v>
      </c>
      <c r="BQ38" s="128">
        <v>0</v>
      </c>
      <c r="BR38" s="128">
        <v>0</v>
      </c>
      <c r="BS38" s="128">
        <v>0</v>
      </c>
      <c r="BT38" s="128">
        <v>0</v>
      </c>
      <c r="BU38" s="128">
        <v>0</v>
      </c>
      <c r="BV38" s="128">
        <v>0</v>
      </c>
      <c r="BW38" s="128">
        <v>0</v>
      </c>
      <c r="BX38" s="128">
        <v>0</v>
      </c>
      <c r="BY38" s="128">
        <v>0</v>
      </c>
      <c r="BZ38" s="128">
        <v>0</v>
      </c>
      <c r="CA38" s="128">
        <v>0</v>
      </c>
      <c r="CB38" s="128">
        <v>0</v>
      </c>
      <c r="CC38" s="128">
        <v>0</v>
      </c>
      <c r="CD38" s="128">
        <v>0</v>
      </c>
      <c r="CE38" s="128">
        <v>0</v>
      </c>
      <c r="CF38" s="128">
        <v>0</v>
      </c>
      <c r="CG38" s="128">
        <v>0</v>
      </c>
      <c r="CH38" s="128">
        <v>0</v>
      </c>
      <c r="CI38" s="128">
        <v>0</v>
      </c>
      <c r="CJ38" s="128">
        <v>0</v>
      </c>
      <c r="CK38" s="128">
        <v>0</v>
      </c>
      <c r="CL38" s="128">
        <v>0</v>
      </c>
      <c r="CM38" s="128">
        <v>0</v>
      </c>
      <c r="CN38" s="128">
        <v>0</v>
      </c>
      <c r="CO38" s="128">
        <v>0</v>
      </c>
      <c r="CP38" s="128">
        <v>0</v>
      </c>
    </row>
    <row r="39" spans="1:94" x14ac:dyDescent="0.25">
      <c r="B39" s="17" t="s">
        <v>75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28">
        <v>28784.3</v>
      </c>
      <c r="AN39" s="128">
        <v>29463.9</v>
      </c>
      <c r="AO39" s="128">
        <v>30659.1</v>
      </c>
      <c r="AP39" s="128">
        <v>29999.599999999999</v>
      </c>
      <c r="AQ39" s="128">
        <v>28824.3</v>
      </c>
      <c r="AR39" s="128">
        <v>30161.3</v>
      </c>
      <c r="AS39" s="128">
        <v>32445.7</v>
      </c>
      <c r="AT39" s="128">
        <v>33840.400000000001</v>
      </c>
      <c r="AU39" s="128">
        <v>34075.699999999997</v>
      </c>
      <c r="AV39" s="128">
        <v>34948.199999999997</v>
      </c>
      <c r="AW39" s="128">
        <v>35434.300000000003</v>
      </c>
      <c r="AX39" s="128">
        <v>36870.1</v>
      </c>
      <c r="AY39" s="128">
        <v>38005.000000000007</v>
      </c>
      <c r="AZ39" s="128">
        <v>38739.300000000003</v>
      </c>
      <c r="BA39" s="128">
        <v>39577.5</v>
      </c>
      <c r="BB39" s="128">
        <v>41399.500000000007</v>
      </c>
      <c r="BC39" s="128">
        <v>43852.7</v>
      </c>
      <c r="BD39" s="128">
        <v>44649.5</v>
      </c>
      <c r="BE39" s="128">
        <v>45713.599999999999</v>
      </c>
      <c r="BF39" s="128">
        <v>43436.600000000006</v>
      </c>
      <c r="BG39" s="128">
        <v>45097.600000000006</v>
      </c>
      <c r="BH39" s="128">
        <v>47976.9</v>
      </c>
      <c r="BI39" s="128">
        <v>47194.100000000006</v>
      </c>
      <c r="BJ39" s="128">
        <v>49053.9</v>
      </c>
      <c r="BK39" s="128">
        <v>49173.400000000009</v>
      </c>
      <c r="BL39" s="128">
        <v>50263.000000000015</v>
      </c>
      <c r="BM39" s="128">
        <v>50680.600000000013</v>
      </c>
      <c r="BN39" s="128">
        <v>51799.80000000001</v>
      </c>
      <c r="BO39" s="128">
        <v>50900.754951620016</v>
      </c>
      <c r="BP39" s="128">
        <v>50962.096086140016</v>
      </c>
      <c r="BQ39" s="128">
        <v>50567.307309400014</v>
      </c>
      <c r="BR39" s="128">
        <v>51051.129767200007</v>
      </c>
      <c r="BS39" s="128">
        <v>50474.400887020012</v>
      </c>
      <c r="BT39" s="128">
        <v>47985.857646760014</v>
      </c>
      <c r="BU39" s="128">
        <v>48110.03902180001</v>
      </c>
      <c r="BV39" s="128">
        <v>47409.494790920005</v>
      </c>
      <c r="BW39" s="128">
        <v>48753.497475840006</v>
      </c>
      <c r="BX39" s="128">
        <v>48757.242888460016</v>
      </c>
      <c r="BY39" s="128">
        <v>49180.69435398002</v>
      </c>
      <c r="BZ39" s="128">
        <v>49886.25030474001</v>
      </c>
      <c r="CA39" s="128">
        <v>49762.553256160005</v>
      </c>
      <c r="CB39" s="128">
        <v>51478.260352460005</v>
      </c>
      <c r="CC39" s="128">
        <v>51797.847852450002</v>
      </c>
      <c r="CD39" s="128">
        <v>53045.434446320018</v>
      </c>
      <c r="CE39" s="128">
        <v>54274.376255579999</v>
      </c>
      <c r="CF39" s="128">
        <v>55077.25954282</v>
      </c>
      <c r="CG39" s="128">
        <v>53248.332509829997</v>
      </c>
      <c r="CH39" s="128">
        <v>52431.56581837</v>
      </c>
      <c r="CI39" s="128">
        <v>52323.113455990002</v>
      </c>
      <c r="CJ39" s="128">
        <v>51372.576415570002</v>
      </c>
      <c r="CK39" s="128">
        <v>54020.125504509997</v>
      </c>
      <c r="CL39" s="128">
        <v>55107.65203479</v>
      </c>
      <c r="CM39" s="128">
        <v>55923.86208204001</v>
      </c>
      <c r="CN39" s="128">
        <v>58399.801845190006</v>
      </c>
      <c r="CO39" s="128">
        <v>59278.76985378001</v>
      </c>
      <c r="CP39" s="128">
        <v>62418.784481860006</v>
      </c>
    </row>
    <row r="40" spans="1:94" x14ac:dyDescent="0.25">
      <c r="B40" s="18" t="s">
        <v>76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28">
        <v>0</v>
      </c>
      <c r="AN40" s="128">
        <v>0</v>
      </c>
      <c r="AO40" s="128">
        <v>0</v>
      </c>
      <c r="AP40" s="128">
        <v>0</v>
      </c>
      <c r="AQ40" s="128">
        <v>0</v>
      </c>
      <c r="AR40" s="128">
        <v>0</v>
      </c>
      <c r="AS40" s="128">
        <v>0</v>
      </c>
      <c r="AT40" s="128">
        <v>0</v>
      </c>
      <c r="AU40" s="128">
        <v>0</v>
      </c>
      <c r="AV40" s="128">
        <v>0</v>
      </c>
      <c r="AW40" s="128">
        <v>0</v>
      </c>
      <c r="AX40" s="128">
        <v>0</v>
      </c>
      <c r="AY40" s="128">
        <v>0</v>
      </c>
      <c r="AZ40" s="128">
        <v>0</v>
      </c>
      <c r="BA40" s="128">
        <v>0</v>
      </c>
      <c r="BB40" s="128">
        <v>0</v>
      </c>
      <c r="BC40" s="128">
        <v>0</v>
      </c>
      <c r="BD40" s="128">
        <v>0</v>
      </c>
      <c r="BE40" s="128">
        <v>0</v>
      </c>
      <c r="BF40" s="128">
        <v>0</v>
      </c>
      <c r="BG40" s="128">
        <v>0</v>
      </c>
      <c r="BH40" s="128">
        <v>0</v>
      </c>
      <c r="BI40" s="128">
        <v>0</v>
      </c>
      <c r="BJ40" s="128">
        <v>0</v>
      </c>
      <c r="BK40" s="128">
        <v>0</v>
      </c>
      <c r="BL40" s="128">
        <v>0</v>
      </c>
      <c r="BM40" s="128">
        <v>0</v>
      </c>
      <c r="BN40" s="128">
        <v>0</v>
      </c>
      <c r="BO40" s="128">
        <v>0</v>
      </c>
      <c r="BP40" s="128">
        <v>0</v>
      </c>
      <c r="BQ40" s="128">
        <v>0</v>
      </c>
      <c r="BR40" s="128">
        <v>0</v>
      </c>
      <c r="BS40" s="128">
        <v>0</v>
      </c>
      <c r="BT40" s="128">
        <v>0</v>
      </c>
      <c r="BU40" s="128">
        <v>0</v>
      </c>
      <c r="BV40" s="128">
        <v>0</v>
      </c>
      <c r="BW40" s="128">
        <v>0</v>
      </c>
      <c r="BX40" s="128">
        <v>0</v>
      </c>
      <c r="BY40" s="128">
        <v>0</v>
      </c>
      <c r="BZ40" s="128">
        <v>0</v>
      </c>
      <c r="CA40" s="128">
        <v>0</v>
      </c>
      <c r="CB40" s="128">
        <v>0</v>
      </c>
      <c r="CC40" s="128">
        <v>0</v>
      </c>
      <c r="CD40" s="128">
        <v>0</v>
      </c>
      <c r="CE40" s="128">
        <v>0</v>
      </c>
      <c r="CF40" s="128">
        <v>0</v>
      </c>
      <c r="CG40" s="128">
        <v>0</v>
      </c>
      <c r="CH40" s="128">
        <v>0</v>
      </c>
      <c r="CI40" s="128">
        <v>0</v>
      </c>
      <c r="CJ40" s="128">
        <v>0</v>
      </c>
      <c r="CK40" s="128">
        <v>0</v>
      </c>
      <c r="CL40" s="128">
        <v>0</v>
      </c>
      <c r="CM40" s="128">
        <v>0</v>
      </c>
      <c r="CN40" s="128">
        <v>0</v>
      </c>
      <c r="CO40" s="128">
        <v>0</v>
      </c>
      <c r="CP40" s="128">
        <v>0</v>
      </c>
    </row>
    <row r="41" spans="1:94" ht="16.5" customHeight="1" x14ac:dyDescent="0.25">
      <c r="B41" s="18" t="s">
        <v>67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28">
        <v>28784.3</v>
      </c>
      <c r="AN41" s="128">
        <v>29463.899999999998</v>
      </c>
      <c r="AO41" s="128">
        <v>30659.1</v>
      </c>
      <c r="AP41" s="128">
        <v>29999.600000000002</v>
      </c>
      <c r="AQ41" s="128">
        <v>28824.3</v>
      </c>
      <c r="AR41" s="128">
        <v>30161.3</v>
      </c>
      <c r="AS41" s="128">
        <v>32445.7</v>
      </c>
      <c r="AT41" s="128">
        <v>33840.400000000001</v>
      </c>
      <c r="AU41" s="128">
        <v>34075.699999999997</v>
      </c>
      <c r="AV41" s="128">
        <v>34948.200000000004</v>
      </c>
      <c r="AW41" s="128">
        <v>35434.299999999996</v>
      </c>
      <c r="AX41" s="128">
        <v>36870.1</v>
      </c>
      <c r="AY41" s="128">
        <v>38005.000000000007</v>
      </c>
      <c r="AZ41" s="128">
        <v>38739.300000000003</v>
      </c>
      <c r="BA41" s="128">
        <v>39577.5</v>
      </c>
      <c r="BB41" s="128">
        <v>41399.500000000007</v>
      </c>
      <c r="BC41" s="128">
        <v>43852.7</v>
      </c>
      <c r="BD41" s="128">
        <v>44649.5</v>
      </c>
      <c r="BE41" s="128">
        <v>45713.599999999999</v>
      </c>
      <c r="BF41" s="128">
        <v>43436.600000000006</v>
      </c>
      <c r="BG41" s="128">
        <v>45097.600000000006</v>
      </c>
      <c r="BH41" s="128">
        <v>47976.9</v>
      </c>
      <c r="BI41" s="128">
        <v>47194.100000000006</v>
      </c>
      <c r="BJ41" s="128">
        <v>49053.9</v>
      </c>
      <c r="BK41" s="128">
        <v>49173.400000000009</v>
      </c>
      <c r="BL41" s="128">
        <v>50263.000000000015</v>
      </c>
      <c r="BM41" s="128">
        <v>50680.600000000013</v>
      </c>
      <c r="BN41" s="128">
        <v>51799.80000000001</v>
      </c>
      <c r="BO41" s="128">
        <v>50900.754951620016</v>
      </c>
      <c r="BP41" s="128">
        <v>50962.096086140016</v>
      </c>
      <c r="BQ41" s="128">
        <v>50567.307309400014</v>
      </c>
      <c r="BR41" s="128">
        <v>51051.129767200007</v>
      </c>
      <c r="BS41" s="128">
        <v>50474.400887020012</v>
      </c>
      <c r="BT41" s="128">
        <v>47985.857646760014</v>
      </c>
      <c r="BU41" s="128">
        <v>48110.03902180001</v>
      </c>
      <c r="BV41" s="128">
        <v>47409.494790920005</v>
      </c>
      <c r="BW41" s="128">
        <v>48753.497475840006</v>
      </c>
      <c r="BX41" s="128">
        <v>48757.242888460016</v>
      </c>
      <c r="BY41" s="128">
        <v>49180.69435398002</v>
      </c>
      <c r="BZ41" s="128">
        <v>49886.25030474001</v>
      </c>
      <c r="CA41" s="128">
        <v>49762.553256160005</v>
      </c>
      <c r="CB41" s="128">
        <v>51478.260352460005</v>
      </c>
      <c r="CC41" s="128">
        <v>51797.847852450002</v>
      </c>
      <c r="CD41" s="128">
        <v>53045.434446320018</v>
      </c>
      <c r="CE41" s="128">
        <v>54274.376255579999</v>
      </c>
      <c r="CF41" s="128">
        <v>55077.259542819993</v>
      </c>
      <c r="CG41" s="128">
        <v>53248.332509830012</v>
      </c>
      <c r="CH41" s="128">
        <v>52431.565818369992</v>
      </c>
      <c r="CI41" s="128">
        <v>52323.113455989995</v>
      </c>
      <c r="CJ41" s="128">
        <v>51372.576415570002</v>
      </c>
      <c r="CK41" s="128">
        <v>54020.125504510004</v>
      </c>
      <c r="CL41" s="128">
        <v>55107.652034789993</v>
      </c>
      <c r="CM41" s="128">
        <v>55923.86208204001</v>
      </c>
      <c r="CN41" s="128">
        <v>58399.801845190006</v>
      </c>
      <c r="CO41" s="128">
        <v>59278.76985378001</v>
      </c>
      <c r="CP41" s="128">
        <v>62418.784481860006</v>
      </c>
    </row>
    <row r="42" spans="1:94" s="23" customFormat="1" ht="14.25" customHeight="1" x14ac:dyDescent="0.25">
      <c r="A42" s="22"/>
      <c r="B42" s="20" t="s">
        <v>58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128">
        <v>7900.8</v>
      </c>
      <c r="AN42" s="128">
        <v>8769.4</v>
      </c>
      <c r="AO42" s="128">
        <v>10002.5</v>
      </c>
      <c r="AP42" s="128">
        <v>10153.200000000001</v>
      </c>
      <c r="AQ42" s="128">
        <v>9297.7999999999993</v>
      </c>
      <c r="AR42" s="128">
        <v>10024.799999999999</v>
      </c>
      <c r="AS42" s="128">
        <v>9789.7000000000007</v>
      </c>
      <c r="AT42" s="128">
        <v>10089.700000000001</v>
      </c>
      <c r="AU42" s="128">
        <v>9574.5</v>
      </c>
      <c r="AV42" s="128">
        <v>9143.6</v>
      </c>
      <c r="AW42" s="128">
        <v>8875.2000000000007</v>
      </c>
      <c r="AX42" s="128">
        <v>9902.7000000000007</v>
      </c>
      <c r="AY42" s="128">
        <v>10804.3</v>
      </c>
      <c r="AZ42" s="128">
        <v>11267.4</v>
      </c>
      <c r="BA42" s="128">
        <v>10877.400000000001</v>
      </c>
      <c r="BB42" s="128">
        <v>12056.000000000002</v>
      </c>
      <c r="BC42" s="128">
        <v>11289.6</v>
      </c>
      <c r="BD42" s="128">
        <v>12233.1</v>
      </c>
      <c r="BE42" s="128">
        <v>12856.300000000001</v>
      </c>
      <c r="BF42" s="128">
        <v>12712.900000000001</v>
      </c>
      <c r="BG42" s="128">
        <v>14264.900000000001</v>
      </c>
      <c r="BH42" s="128">
        <v>15726.699999999999</v>
      </c>
      <c r="BI42" s="128">
        <v>15169.400000000001</v>
      </c>
      <c r="BJ42" s="128">
        <v>16098.6</v>
      </c>
      <c r="BK42" s="128">
        <v>16349</v>
      </c>
      <c r="BL42" s="128">
        <v>16096.400000000001</v>
      </c>
      <c r="BM42" s="128">
        <v>15825.400000000003</v>
      </c>
      <c r="BN42" s="128">
        <v>16857.600000000006</v>
      </c>
      <c r="BO42" s="128">
        <v>16495.784418530002</v>
      </c>
      <c r="BP42" s="128">
        <v>16387.150507280006</v>
      </c>
      <c r="BQ42" s="128">
        <v>16255.598030230001</v>
      </c>
      <c r="BR42" s="128">
        <v>16956.36661968</v>
      </c>
      <c r="BS42" s="128">
        <v>17097.991208190004</v>
      </c>
      <c r="BT42" s="128">
        <v>15343.026053090003</v>
      </c>
      <c r="BU42" s="128">
        <v>15278.162369910002</v>
      </c>
      <c r="BV42" s="128">
        <v>13949.860885239999</v>
      </c>
      <c r="BW42" s="128">
        <v>14371.295137900002</v>
      </c>
      <c r="BX42" s="128">
        <v>13690.906221790003</v>
      </c>
      <c r="BY42" s="128">
        <v>13819.372803520004</v>
      </c>
      <c r="BZ42" s="128">
        <v>14812.591102509999</v>
      </c>
      <c r="CA42" s="128">
        <v>14555.009821700001</v>
      </c>
      <c r="CB42" s="128">
        <v>15137.936247469999</v>
      </c>
      <c r="CC42" s="128">
        <v>15996.392625909997</v>
      </c>
      <c r="CD42" s="128">
        <v>17609.544310020003</v>
      </c>
      <c r="CE42" s="128">
        <v>19414.729151179999</v>
      </c>
      <c r="CF42" s="128">
        <v>20928.287800189999</v>
      </c>
      <c r="CG42" s="128">
        <v>20695.189244050001</v>
      </c>
      <c r="CH42" s="128">
        <v>19384.28091772</v>
      </c>
      <c r="CI42" s="128">
        <v>19544.803462349999</v>
      </c>
      <c r="CJ42" s="128">
        <v>18967.11277657</v>
      </c>
      <c r="CK42" s="128">
        <v>19935.612867809999</v>
      </c>
      <c r="CL42" s="128">
        <v>19881.844207679998</v>
      </c>
      <c r="CM42" s="128">
        <v>18779.882695029999</v>
      </c>
      <c r="CN42" s="128">
        <v>19190.338785199998</v>
      </c>
      <c r="CO42" s="128">
        <v>18649.834363779999</v>
      </c>
      <c r="CP42" s="128">
        <v>21628.071547879998</v>
      </c>
    </row>
    <row r="43" spans="1:94" s="23" customFormat="1" ht="14.25" customHeight="1" x14ac:dyDescent="0.25">
      <c r="A43" s="22"/>
      <c r="B43" s="19" t="s">
        <v>69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28">
        <v>0</v>
      </c>
      <c r="AN43" s="128">
        <v>0</v>
      </c>
      <c r="AO43" s="128">
        <v>0</v>
      </c>
      <c r="AP43" s="128">
        <v>0</v>
      </c>
      <c r="AQ43" s="128">
        <v>0</v>
      </c>
      <c r="AR43" s="128">
        <v>0</v>
      </c>
      <c r="AS43" s="128">
        <v>0</v>
      </c>
      <c r="AT43" s="128">
        <v>0</v>
      </c>
      <c r="AU43" s="128">
        <v>0</v>
      </c>
      <c r="AV43" s="128">
        <v>0</v>
      </c>
      <c r="AW43" s="128">
        <v>0</v>
      </c>
      <c r="AX43" s="128">
        <v>0</v>
      </c>
      <c r="AY43" s="128">
        <v>0</v>
      </c>
      <c r="AZ43" s="128">
        <v>0</v>
      </c>
      <c r="BA43" s="128">
        <v>0</v>
      </c>
      <c r="BB43" s="128">
        <v>0</v>
      </c>
      <c r="BC43" s="128">
        <v>0</v>
      </c>
      <c r="BD43" s="128">
        <v>0</v>
      </c>
      <c r="BE43" s="128">
        <v>0</v>
      </c>
      <c r="BF43" s="128">
        <v>0</v>
      </c>
      <c r="BG43" s="128">
        <v>0</v>
      </c>
      <c r="BH43" s="128">
        <v>0</v>
      </c>
      <c r="BI43" s="128">
        <v>0</v>
      </c>
      <c r="BJ43" s="128">
        <v>0</v>
      </c>
      <c r="BK43" s="128">
        <v>0</v>
      </c>
      <c r="BL43" s="128">
        <v>0</v>
      </c>
      <c r="BM43" s="128">
        <v>0</v>
      </c>
      <c r="BN43" s="128">
        <v>0</v>
      </c>
      <c r="BO43" s="128">
        <v>0</v>
      </c>
      <c r="BP43" s="128">
        <v>0</v>
      </c>
      <c r="BQ43" s="128">
        <v>0</v>
      </c>
      <c r="BR43" s="128">
        <v>0</v>
      </c>
      <c r="BS43" s="128">
        <v>0</v>
      </c>
      <c r="BT43" s="128">
        <v>0</v>
      </c>
      <c r="BU43" s="128">
        <v>0</v>
      </c>
      <c r="BV43" s="128">
        <v>0</v>
      </c>
      <c r="BW43" s="128">
        <v>0</v>
      </c>
      <c r="BX43" s="128">
        <v>0</v>
      </c>
      <c r="BY43" s="128">
        <v>0</v>
      </c>
      <c r="BZ43" s="128">
        <v>0</v>
      </c>
      <c r="CA43" s="128">
        <v>0</v>
      </c>
      <c r="CB43" s="128">
        <v>0</v>
      </c>
      <c r="CC43" s="128">
        <v>0</v>
      </c>
      <c r="CD43" s="128">
        <v>0</v>
      </c>
      <c r="CE43" s="128">
        <v>0</v>
      </c>
      <c r="CF43" s="128">
        <v>0</v>
      </c>
      <c r="CG43" s="128">
        <v>0</v>
      </c>
      <c r="CH43" s="128">
        <v>0</v>
      </c>
      <c r="CI43" s="128">
        <v>0</v>
      </c>
      <c r="CJ43" s="128">
        <v>0</v>
      </c>
      <c r="CK43" s="128">
        <v>0</v>
      </c>
      <c r="CL43" s="128">
        <v>0</v>
      </c>
      <c r="CM43" s="128">
        <v>0</v>
      </c>
      <c r="CN43" s="128">
        <v>0</v>
      </c>
      <c r="CO43" s="128">
        <v>0</v>
      </c>
      <c r="CP43" s="128">
        <v>0</v>
      </c>
    </row>
    <row r="44" spans="1:94" s="23" customFormat="1" ht="14.25" customHeight="1" x14ac:dyDescent="0.25">
      <c r="A44" s="22"/>
      <c r="B44" s="19" t="s">
        <v>70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28">
        <v>6467</v>
      </c>
      <c r="AN44" s="128">
        <v>6815</v>
      </c>
      <c r="AO44" s="128">
        <v>7562.4</v>
      </c>
      <c r="AP44" s="128">
        <v>7779.6</v>
      </c>
      <c r="AQ44" s="128">
        <v>7109.2</v>
      </c>
      <c r="AR44" s="128">
        <v>7871.4</v>
      </c>
      <c r="AS44" s="128">
        <v>7672.9</v>
      </c>
      <c r="AT44" s="128">
        <v>8077</v>
      </c>
      <c r="AU44" s="128">
        <v>7822.3</v>
      </c>
      <c r="AV44" s="128">
        <v>7371.4</v>
      </c>
      <c r="AW44" s="128">
        <v>7213.1</v>
      </c>
      <c r="AX44" s="128">
        <v>8428.7000000000007</v>
      </c>
      <c r="AY44" s="128">
        <v>8999.2999999999993</v>
      </c>
      <c r="AZ44" s="128">
        <v>9039.0999999999985</v>
      </c>
      <c r="BA44" s="128">
        <v>8639.6</v>
      </c>
      <c r="BB44" s="128">
        <v>10183.700000000001</v>
      </c>
      <c r="BC44" s="128">
        <v>9482.2999999999993</v>
      </c>
      <c r="BD44" s="128">
        <v>10177.9</v>
      </c>
      <c r="BE44" s="128">
        <v>10427.700000000001</v>
      </c>
      <c r="BF44" s="128">
        <v>10894.6</v>
      </c>
      <c r="BG44" s="128">
        <v>11296.000000000002</v>
      </c>
      <c r="BH44" s="128">
        <v>12449.4</v>
      </c>
      <c r="BI44" s="128">
        <v>12008.3</v>
      </c>
      <c r="BJ44" s="128">
        <v>13338.7</v>
      </c>
      <c r="BK44" s="128">
        <v>13583.900000000001</v>
      </c>
      <c r="BL44" s="128">
        <v>13576.000000000002</v>
      </c>
      <c r="BM44" s="128">
        <v>12979.600000000002</v>
      </c>
      <c r="BN44" s="128">
        <v>14056.700000000004</v>
      </c>
      <c r="BO44" s="128">
        <v>13351.432364530003</v>
      </c>
      <c r="BP44" s="128">
        <v>13520.882502130004</v>
      </c>
      <c r="BQ44" s="128">
        <v>13484.041013760001</v>
      </c>
      <c r="BR44" s="128">
        <v>14703.456595680002</v>
      </c>
      <c r="BS44" s="128">
        <v>14431.855883050002</v>
      </c>
      <c r="BT44" s="128">
        <v>12786.305668310002</v>
      </c>
      <c r="BU44" s="128">
        <v>12293.09396367</v>
      </c>
      <c r="BV44" s="128">
        <v>11475.351555519999</v>
      </c>
      <c r="BW44" s="128">
        <v>11806.712451500001</v>
      </c>
      <c r="BX44" s="128">
        <v>11023.073993600001</v>
      </c>
      <c r="BY44" s="128">
        <v>10899.825905970001</v>
      </c>
      <c r="BZ44" s="128">
        <v>12184.348218259998</v>
      </c>
      <c r="CA44" s="128">
        <v>11497.14185937</v>
      </c>
      <c r="CB44" s="128">
        <v>11596.604564059999</v>
      </c>
      <c r="CC44" s="128">
        <v>12189.454138659998</v>
      </c>
      <c r="CD44" s="128">
        <v>13503.26966899</v>
      </c>
      <c r="CE44" s="128">
        <v>14803.734959380001</v>
      </c>
      <c r="CF44" s="128">
        <v>15952.077706149999</v>
      </c>
      <c r="CG44" s="128">
        <v>14982.82500592</v>
      </c>
      <c r="CH44" s="128">
        <v>13757.341296500001</v>
      </c>
      <c r="CI44" s="128">
        <v>13679.42603753</v>
      </c>
      <c r="CJ44" s="128">
        <v>12875.136770970001</v>
      </c>
      <c r="CK44" s="128">
        <v>13048.32123876</v>
      </c>
      <c r="CL44" s="128">
        <v>12859.917119739999</v>
      </c>
      <c r="CM44" s="128">
        <v>11350.948629019997</v>
      </c>
      <c r="CN44" s="128">
        <v>10559.285246189997</v>
      </c>
      <c r="CO44" s="128">
        <v>9652.1522820499958</v>
      </c>
      <c r="CP44" s="128">
        <v>11451.052943789995</v>
      </c>
    </row>
    <row r="45" spans="1:94" s="23" customFormat="1" ht="14.25" customHeight="1" x14ac:dyDescent="0.25">
      <c r="A45" s="22"/>
      <c r="B45" s="19" t="s">
        <v>71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28">
        <v>418.4</v>
      </c>
      <c r="AN45" s="128">
        <v>418.4</v>
      </c>
      <c r="AO45" s="128">
        <v>418.4</v>
      </c>
      <c r="AP45" s="128">
        <v>418.4</v>
      </c>
      <c r="AQ45" s="128">
        <v>418.4</v>
      </c>
      <c r="AR45" s="128">
        <v>418.4</v>
      </c>
      <c r="AS45" s="128">
        <v>418.4</v>
      </c>
      <c r="AT45" s="128">
        <v>418.4</v>
      </c>
      <c r="AU45" s="128">
        <v>0</v>
      </c>
      <c r="AV45" s="128">
        <v>0</v>
      </c>
      <c r="AW45" s="128">
        <v>0</v>
      </c>
      <c r="AX45" s="128">
        <v>0</v>
      </c>
      <c r="AY45" s="128">
        <v>336.59999999999991</v>
      </c>
      <c r="AZ45" s="128">
        <v>336.59999999999991</v>
      </c>
      <c r="BA45" s="128">
        <v>336.59999999999991</v>
      </c>
      <c r="BB45" s="128">
        <v>713.09999999999991</v>
      </c>
      <c r="BC45" s="128">
        <v>423.1</v>
      </c>
      <c r="BD45" s="128">
        <v>423.1</v>
      </c>
      <c r="BE45" s="128">
        <v>388.1</v>
      </c>
      <c r="BF45" s="128">
        <v>339.2</v>
      </c>
      <c r="BG45" s="128">
        <v>428.29999999999995</v>
      </c>
      <c r="BH45" s="128">
        <v>412.29999999999995</v>
      </c>
      <c r="BI45" s="128">
        <v>378.69999999999993</v>
      </c>
      <c r="BJ45" s="128">
        <v>379.39999999999992</v>
      </c>
      <c r="BK45" s="128">
        <v>441.2999999999999</v>
      </c>
      <c r="BL45" s="128">
        <v>251.09999999999991</v>
      </c>
      <c r="BM45" s="128">
        <v>251.6999999999999</v>
      </c>
      <c r="BN45" s="128">
        <v>250.99999999999991</v>
      </c>
      <c r="BO45" s="128">
        <v>249.55365399999991</v>
      </c>
      <c r="BP45" s="128">
        <v>256.51120514999991</v>
      </c>
      <c r="BQ45" s="128">
        <v>256.16571646999989</v>
      </c>
      <c r="BR45" s="128">
        <v>292.58562399999988</v>
      </c>
      <c r="BS45" s="128">
        <v>342.25092513999988</v>
      </c>
      <c r="BT45" s="128">
        <v>27.407284780000001</v>
      </c>
      <c r="BU45" s="128">
        <v>72.089606239999995</v>
      </c>
      <c r="BV45" s="128">
        <v>18.45282972</v>
      </c>
      <c r="BW45" s="128">
        <v>36.928156899999998</v>
      </c>
      <c r="BX45" s="128">
        <v>30.40970007</v>
      </c>
      <c r="BY45" s="128">
        <v>44.894098339999999</v>
      </c>
      <c r="BZ45" s="128">
        <v>55.745061849999999</v>
      </c>
      <c r="CA45" s="128">
        <v>56.754549560000001</v>
      </c>
      <c r="CB45" s="128">
        <v>48.267806049999997</v>
      </c>
      <c r="CC45" s="128">
        <v>110.75533915999989</v>
      </c>
      <c r="CD45" s="128">
        <v>59.646357729999998</v>
      </c>
      <c r="CE45" s="128">
        <v>75.290344000000005</v>
      </c>
      <c r="CF45" s="128">
        <v>75.871827999999994</v>
      </c>
      <c r="CG45" s="128">
        <v>75.388845889999999</v>
      </c>
      <c r="CH45" s="128">
        <v>62.371085909999998</v>
      </c>
      <c r="CI45" s="128">
        <v>36.27585491</v>
      </c>
      <c r="CJ45" s="128">
        <v>44.529824490000003</v>
      </c>
      <c r="CK45" s="128">
        <v>33.752909500000001</v>
      </c>
      <c r="CL45" s="128">
        <v>14.65899621</v>
      </c>
      <c r="CM45" s="128">
        <v>53.590162790000001</v>
      </c>
      <c r="CN45" s="128">
        <v>52.433461430000001</v>
      </c>
      <c r="CO45" s="128">
        <v>69.682728100000006</v>
      </c>
      <c r="CP45" s="128">
        <v>17.822615580000001</v>
      </c>
    </row>
    <row r="46" spans="1:94" s="23" customFormat="1" ht="14.25" customHeight="1" x14ac:dyDescent="0.25">
      <c r="A46" s="22"/>
      <c r="B46" s="19" t="s">
        <v>20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28">
        <v>1015.4</v>
      </c>
      <c r="AN46" s="128">
        <v>1536</v>
      </c>
      <c r="AO46" s="128">
        <v>2021.7</v>
      </c>
      <c r="AP46" s="128">
        <v>1955.2</v>
      </c>
      <c r="AQ46" s="128">
        <v>1770.2</v>
      </c>
      <c r="AR46" s="128">
        <v>1735</v>
      </c>
      <c r="AS46" s="128">
        <v>1698.4</v>
      </c>
      <c r="AT46" s="128">
        <v>1594.3</v>
      </c>
      <c r="AU46" s="128">
        <v>1752.2</v>
      </c>
      <c r="AV46" s="128">
        <v>1772.2</v>
      </c>
      <c r="AW46" s="128">
        <v>1662.1</v>
      </c>
      <c r="AX46" s="128">
        <v>1474</v>
      </c>
      <c r="AY46" s="128">
        <v>1468.4000000000005</v>
      </c>
      <c r="AZ46" s="128">
        <v>1891.7000000000005</v>
      </c>
      <c r="BA46" s="128">
        <v>1901.2000000000005</v>
      </c>
      <c r="BB46" s="128">
        <v>1159.2000000000003</v>
      </c>
      <c r="BC46" s="128">
        <v>1384.2000000000003</v>
      </c>
      <c r="BD46" s="128">
        <v>1632.1000000000004</v>
      </c>
      <c r="BE46" s="128">
        <v>2040.5000000000005</v>
      </c>
      <c r="BF46" s="128">
        <v>1479.1000000000004</v>
      </c>
      <c r="BG46" s="128">
        <v>2540.6000000000004</v>
      </c>
      <c r="BH46" s="128">
        <v>2865.0000000000005</v>
      </c>
      <c r="BI46" s="128">
        <v>2782.4000000000005</v>
      </c>
      <c r="BJ46" s="128">
        <v>2380.5000000000005</v>
      </c>
      <c r="BK46" s="128">
        <v>2323.8000000000002</v>
      </c>
      <c r="BL46" s="128">
        <v>2269.3000000000002</v>
      </c>
      <c r="BM46" s="128">
        <v>2594.1000000000004</v>
      </c>
      <c r="BN46" s="128">
        <v>2549.9000000000005</v>
      </c>
      <c r="BO46" s="128">
        <v>2894.7984000000006</v>
      </c>
      <c r="BP46" s="128">
        <v>2609.756800000001</v>
      </c>
      <c r="BQ46" s="128">
        <v>2515.3913000000007</v>
      </c>
      <c r="BR46" s="128">
        <v>1960.3244000000009</v>
      </c>
      <c r="BS46" s="128">
        <v>2323.8844000000008</v>
      </c>
      <c r="BT46" s="128">
        <v>2529.3131000000008</v>
      </c>
      <c r="BU46" s="128">
        <v>2912.9788000000008</v>
      </c>
      <c r="BV46" s="128">
        <v>2456.0565000000011</v>
      </c>
      <c r="BW46" s="128">
        <v>2527.654529500001</v>
      </c>
      <c r="BX46" s="128">
        <v>2637.4225281200011</v>
      </c>
      <c r="BY46" s="128">
        <v>2874.6527992100009</v>
      </c>
      <c r="BZ46" s="128">
        <v>2572.4978224000015</v>
      </c>
      <c r="CA46" s="128">
        <v>3001.1134127700011</v>
      </c>
      <c r="CB46" s="128">
        <v>3493.0638773600012</v>
      </c>
      <c r="CC46" s="128">
        <v>3696.1831480900009</v>
      </c>
      <c r="CD46" s="128">
        <v>4046.6282833000009</v>
      </c>
      <c r="CE46" s="128">
        <v>4535.7038478000004</v>
      </c>
      <c r="CF46" s="128">
        <v>4900.3382660400002</v>
      </c>
      <c r="CG46" s="128">
        <v>5636.9753922399996</v>
      </c>
      <c r="CH46" s="128">
        <v>5564.5685353099998</v>
      </c>
      <c r="CI46" s="128">
        <v>5829.1015699099999</v>
      </c>
      <c r="CJ46" s="128">
        <v>6047.44618111</v>
      </c>
      <c r="CK46" s="128">
        <v>6853.5387195499998</v>
      </c>
      <c r="CL46" s="128">
        <v>7007.2680917300004</v>
      </c>
      <c r="CM46" s="128">
        <v>7375.3439032200004</v>
      </c>
      <c r="CN46" s="128">
        <v>8578.6200775800007</v>
      </c>
      <c r="CO46" s="128">
        <v>8927.9993536300008</v>
      </c>
      <c r="CP46" s="128">
        <v>10159.195988510002</v>
      </c>
    </row>
    <row r="47" spans="1:94" s="23" customFormat="1" ht="14.25" customHeight="1" x14ac:dyDescent="0.25">
      <c r="A47" s="22"/>
      <c r="B47" s="21" t="s">
        <v>72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128">
        <v>0</v>
      </c>
      <c r="AN47" s="128">
        <v>0</v>
      </c>
      <c r="AO47" s="128">
        <v>0</v>
      </c>
      <c r="AP47" s="128">
        <v>0</v>
      </c>
      <c r="AQ47" s="128">
        <v>0</v>
      </c>
      <c r="AR47" s="128">
        <v>0</v>
      </c>
      <c r="AS47" s="128">
        <v>0</v>
      </c>
      <c r="AT47" s="128">
        <v>0</v>
      </c>
      <c r="AU47" s="128">
        <v>0</v>
      </c>
      <c r="AV47" s="128">
        <v>0</v>
      </c>
      <c r="AW47" s="128">
        <v>0</v>
      </c>
      <c r="AX47" s="128">
        <v>0</v>
      </c>
      <c r="AY47" s="128">
        <v>0</v>
      </c>
      <c r="AZ47" s="128">
        <v>0</v>
      </c>
      <c r="BA47" s="128">
        <v>0</v>
      </c>
      <c r="BB47" s="128">
        <v>0</v>
      </c>
      <c r="BC47" s="128">
        <v>0</v>
      </c>
      <c r="BD47" s="128">
        <v>0</v>
      </c>
      <c r="BE47" s="128">
        <v>0</v>
      </c>
      <c r="BF47" s="128">
        <v>0</v>
      </c>
      <c r="BG47" s="128">
        <v>0</v>
      </c>
      <c r="BH47" s="128">
        <v>0</v>
      </c>
      <c r="BI47" s="128">
        <v>0</v>
      </c>
      <c r="BJ47" s="128">
        <v>0</v>
      </c>
      <c r="BK47" s="128">
        <v>0</v>
      </c>
      <c r="BL47" s="128">
        <v>0</v>
      </c>
      <c r="BM47" s="128">
        <v>0</v>
      </c>
      <c r="BN47" s="128">
        <v>0</v>
      </c>
      <c r="BO47" s="128">
        <v>0</v>
      </c>
      <c r="BP47" s="128">
        <v>0</v>
      </c>
      <c r="BQ47" s="128">
        <v>0</v>
      </c>
      <c r="BR47" s="128">
        <v>0</v>
      </c>
      <c r="BS47" s="128">
        <v>0</v>
      </c>
      <c r="BT47" s="128">
        <v>0</v>
      </c>
      <c r="BU47" s="128">
        <v>0</v>
      </c>
      <c r="BV47" s="128">
        <v>0</v>
      </c>
      <c r="BW47" s="128">
        <v>0</v>
      </c>
      <c r="BX47" s="128">
        <v>0</v>
      </c>
      <c r="BY47" s="128">
        <v>0</v>
      </c>
      <c r="BZ47" s="128">
        <v>0</v>
      </c>
      <c r="CA47" s="128">
        <v>0</v>
      </c>
      <c r="CB47" s="128">
        <v>0</v>
      </c>
      <c r="CC47" s="128">
        <v>0</v>
      </c>
      <c r="CD47" s="128">
        <v>0</v>
      </c>
      <c r="CE47" s="128">
        <v>0</v>
      </c>
      <c r="CF47" s="128">
        <v>0</v>
      </c>
      <c r="CG47" s="128">
        <v>0</v>
      </c>
      <c r="CH47" s="128">
        <v>0</v>
      </c>
      <c r="CI47" s="128">
        <v>0</v>
      </c>
      <c r="CJ47" s="128">
        <v>0</v>
      </c>
      <c r="CK47" s="128">
        <v>0</v>
      </c>
      <c r="CL47" s="128">
        <v>0</v>
      </c>
      <c r="CM47" s="128">
        <v>0</v>
      </c>
      <c r="CN47" s="128">
        <v>0</v>
      </c>
      <c r="CO47" s="128">
        <v>0</v>
      </c>
      <c r="CP47" s="128">
        <v>0</v>
      </c>
    </row>
    <row r="48" spans="1:94" s="23" customFormat="1" ht="14.25" customHeight="1" x14ac:dyDescent="0.25">
      <c r="A48" s="22"/>
      <c r="B48" s="20" t="s">
        <v>54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28">
        <v>16721.099999999999</v>
      </c>
      <c r="AN48" s="128">
        <v>16403.599999999999</v>
      </c>
      <c r="AO48" s="128">
        <v>16183.7</v>
      </c>
      <c r="AP48" s="128">
        <v>15608.2</v>
      </c>
      <c r="AQ48" s="128">
        <v>15171.7</v>
      </c>
      <c r="AR48" s="128">
        <v>15440.2</v>
      </c>
      <c r="AS48" s="128">
        <v>18001.7</v>
      </c>
      <c r="AT48" s="128">
        <v>19134.2</v>
      </c>
      <c r="AU48" s="128">
        <v>19814.8</v>
      </c>
      <c r="AV48" s="128">
        <v>20877.5</v>
      </c>
      <c r="AW48" s="128">
        <v>21491.599999999999</v>
      </c>
      <c r="AX48" s="128">
        <v>22243.8</v>
      </c>
      <c r="AY48" s="128">
        <v>22655.600000000006</v>
      </c>
      <c r="AZ48" s="128">
        <v>22665.400000000005</v>
      </c>
      <c r="BA48" s="128">
        <v>23840.700000000004</v>
      </c>
      <c r="BB48" s="128">
        <v>24142.200000000004</v>
      </c>
      <c r="BC48" s="128">
        <v>26728.300000000003</v>
      </c>
      <c r="BD48" s="128">
        <v>26469.400000000005</v>
      </c>
      <c r="BE48" s="128">
        <v>26792.400000000005</v>
      </c>
      <c r="BF48" s="128">
        <v>24805.4</v>
      </c>
      <c r="BG48" s="128">
        <v>24820.300000000003</v>
      </c>
      <c r="BH48" s="128">
        <v>26236.700000000004</v>
      </c>
      <c r="BI48" s="128">
        <v>25909.700000000004</v>
      </c>
      <c r="BJ48" s="128">
        <v>26758.100000000006</v>
      </c>
      <c r="BK48" s="128">
        <v>26651.600000000006</v>
      </c>
      <c r="BL48" s="128">
        <v>27943.900000000009</v>
      </c>
      <c r="BM48" s="128">
        <v>28532.700000000008</v>
      </c>
      <c r="BN48" s="128">
        <v>28555.500000000007</v>
      </c>
      <c r="BO48" s="128">
        <v>27807.412574030008</v>
      </c>
      <c r="BP48" s="128">
        <v>27986.38959475001</v>
      </c>
      <c r="BQ48" s="128">
        <v>27757.444632870011</v>
      </c>
      <c r="BR48" s="128">
        <v>27546.05986454001</v>
      </c>
      <c r="BS48" s="128">
        <v>26228.411776360008</v>
      </c>
      <c r="BT48" s="128">
        <v>25047.364865980009</v>
      </c>
      <c r="BU48" s="128">
        <v>24829.195416240007</v>
      </c>
      <c r="BV48" s="128">
        <v>25238.130612060006</v>
      </c>
      <c r="BW48" s="128">
        <v>24245.864758650008</v>
      </c>
      <c r="BX48" s="128">
        <v>24694.567646510011</v>
      </c>
      <c r="BY48" s="128">
        <v>24848.175957600011</v>
      </c>
      <c r="BZ48" s="128">
        <v>24885.85115766001</v>
      </c>
      <c r="CA48" s="128">
        <v>24120.162045920009</v>
      </c>
      <c r="CB48" s="128">
        <v>24136.400395000011</v>
      </c>
      <c r="CC48" s="128">
        <v>23288.051895040007</v>
      </c>
      <c r="CD48" s="128">
        <v>22834.381995860011</v>
      </c>
      <c r="CE48" s="128">
        <v>22235.012595020002</v>
      </c>
      <c r="CF48" s="128">
        <v>21593.908039729999</v>
      </c>
      <c r="CG48" s="128">
        <v>19952.949783690001</v>
      </c>
      <c r="CH48" s="128">
        <v>20428.940220699998</v>
      </c>
      <c r="CI48" s="128">
        <v>20112.036945579999</v>
      </c>
      <c r="CJ48" s="128">
        <v>19620.407006310001</v>
      </c>
      <c r="CK48" s="128">
        <v>20662.23050039</v>
      </c>
      <c r="CL48" s="128">
        <v>22243.567284289998</v>
      </c>
      <c r="CM48" s="128">
        <v>24161.052687460011</v>
      </c>
      <c r="CN48" s="128">
        <v>26339.819480270013</v>
      </c>
      <c r="CO48" s="128">
        <v>27894.100660100012</v>
      </c>
      <c r="CP48" s="128">
        <v>27813.428023630011</v>
      </c>
    </row>
    <row r="49" spans="1:94" s="23" customFormat="1" ht="14.25" customHeight="1" x14ac:dyDescent="0.25">
      <c r="A49" s="22"/>
      <c r="B49" s="19" t="s">
        <v>69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28">
        <v>0</v>
      </c>
      <c r="AN49" s="128">
        <v>0</v>
      </c>
      <c r="AO49" s="128">
        <v>0</v>
      </c>
      <c r="AP49" s="128">
        <v>0</v>
      </c>
      <c r="AQ49" s="128">
        <v>0</v>
      </c>
      <c r="AR49" s="128">
        <v>0</v>
      </c>
      <c r="AS49" s="128">
        <v>0</v>
      </c>
      <c r="AT49" s="128">
        <v>0</v>
      </c>
      <c r="AU49" s="128">
        <v>0</v>
      </c>
      <c r="AV49" s="128">
        <v>0</v>
      </c>
      <c r="AW49" s="128">
        <v>0</v>
      </c>
      <c r="AX49" s="128">
        <v>0</v>
      </c>
      <c r="AY49" s="128">
        <v>0</v>
      </c>
      <c r="AZ49" s="128">
        <v>0</v>
      </c>
      <c r="BA49" s="128">
        <v>0</v>
      </c>
      <c r="BB49" s="128">
        <v>0</v>
      </c>
      <c r="BC49" s="128">
        <v>0</v>
      </c>
      <c r="BD49" s="128">
        <v>0</v>
      </c>
      <c r="BE49" s="128">
        <v>0</v>
      </c>
      <c r="BF49" s="128">
        <v>0</v>
      </c>
      <c r="BG49" s="128">
        <v>0</v>
      </c>
      <c r="BH49" s="128">
        <v>0</v>
      </c>
      <c r="BI49" s="128">
        <v>0</v>
      </c>
      <c r="BJ49" s="128">
        <v>0</v>
      </c>
      <c r="BK49" s="128">
        <v>0</v>
      </c>
      <c r="BL49" s="128">
        <v>0</v>
      </c>
      <c r="BM49" s="128">
        <v>0</v>
      </c>
      <c r="BN49" s="128">
        <v>0</v>
      </c>
      <c r="BO49" s="128">
        <v>0</v>
      </c>
      <c r="BP49" s="128">
        <v>0</v>
      </c>
      <c r="BQ49" s="128">
        <v>0</v>
      </c>
      <c r="BR49" s="128">
        <v>0</v>
      </c>
      <c r="BS49" s="128">
        <v>0</v>
      </c>
      <c r="BT49" s="128">
        <v>0</v>
      </c>
      <c r="BU49" s="128">
        <v>0</v>
      </c>
      <c r="BV49" s="128">
        <v>0</v>
      </c>
      <c r="BW49" s="128">
        <v>0</v>
      </c>
      <c r="BX49" s="128">
        <v>0</v>
      </c>
      <c r="BY49" s="128">
        <v>0</v>
      </c>
      <c r="BZ49" s="128">
        <v>0</v>
      </c>
      <c r="CA49" s="128">
        <v>0</v>
      </c>
      <c r="CB49" s="128">
        <v>0</v>
      </c>
      <c r="CC49" s="128">
        <v>0</v>
      </c>
      <c r="CD49" s="128">
        <v>0</v>
      </c>
      <c r="CE49" s="128">
        <v>0</v>
      </c>
      <c r="CF49" s="128">
        <v>0</v>
      </c>
      <c r="CG49" s="128">
        <v>0</v>
      </c>
      <c r="CH49" s="128">
        <v>0</v>
      </c>
      <c r="CI49" s="128">
        <v>0</v>
      </c>
      <c r="CJ49" s="128">
        <v>0</v>
      </c>
      <c r="CK49" s="128">
        <v>0</v>
      </c>
      <c r="CL49" s="128">
        <v>0</v>
      </c>
      <c r="CM49" s="128">
        <v>0</v>
      </c>
      <c r="CN49" s="128">
        <v>0</v>
      </c>
      <c r="CO49" s="128">
        <v>0</v>
      </c>
      <c r="CP49" s="128">
        <v>0</v>
      </c>
    </row>
    <row r="50" spans="1:94" s="23" customFormat="1" ht="14.25" customHeight="1" x14ac:dyDescent="0.25">
      <c r="A50" s="22"/>
      <c r="B50" s="19" t="s">
        <v>70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28">
        <v>16721.099999999999</v>
      </c>
      <c r="AN50" s="128">
        <v>16403.599999999999</v>
      </c>
      <c r="AO50" s="128">
        <v>16183.7</v>
      </c>
      <c r="AP50" s="128">
        <v>15608.2</v>
      </c>
      <c r="AQ50" s="128">
        <v>15171.7</v>
      </c>
      <c r="AR50" s="128">
        <v>15440.2</v>
      </c>
      <c r="AS50" s="128">
        <v>18001.7</v>
      </c>
      <c r="AT50" s="128">
        <v>19134.2</v>
      </c>
      <c r="AU50" s="128">
        <v>19814.8</v>
      </c>
      <c r="AV50" s="128">
        <v>20877.5</v>
      </c>
      <c r="AW50" s="128">
        <v>21491.599999999999</v>
      </c>
      <c r="AX50" s="128">
        <v>22243.8</v>
      </c>
      <c r="AY50" s="128">
        <v>22398.100000000006</v>
      </c>
      <c r="AZ50" s="128">
        <v>22407.900000000005</v>
      </c>
      <c r="BA50" s="128">
        <v>23583.200000000004</v>
      </c>
      <c r="BB50" s="128">
        <v>23884.700000000004</v>
      </c>
      <c r="BC50" s="128">
        <v>26470.800000000003</v>
      </c>
      <c r="BD50" s="128">
        <v>26211.900000000005</v>
      </c>
      <c r="BE50" s="128">
        <v>26534.900000000005</v>
      </c>
      <c r="BF50" s="128">
        <v>24547.9</v>
      </c>
      <c r="BG50" s="128">
        <v>24562.800000000003</v>
      </c>
      <c r="BH50" s="128">
        <v>25979.200000000004</v>
      </c>
      <c r="BI50" s="128">
        <v>25652.200000000004</v>
      </c>
      <c r="BJ50" s="128">
        <v>26500.600000000006</v>
      </c>
      <c r="BK50" s="128">
        <v>26394.100000000006</v>
      </c>
      <c r="BL50" s="128">
        <v>27686.400000000009</v>
      </c>
      <c r="BM50" s="128">
        <v>28275.200000000008</v>
      </c>
      <c r="BN50" s="128">
        <v>28298.000000000007</v>
      </c>
      <c r="BO50" s="128">
        <v>27549.912574030008</v>
      </c>
      <c r="BP50" s="128">
        <v>27728.88959475001</v>
      </c>
      <c r="BQ50" s="128">
        <v>27499.944632870011</v>
      </c>
      <c r="BR50" s="128">
        <v>27288.55986454001</v>
      </c>
      <c r="BS50" s="128">
        <v>25970.911776360008</v>
      </c>
      <c r="BT50" s="128">
        <v>24789.864865980009</v>
      </c>
      <c r="BU50" s="128">
        <v>24571.695416240007</v>
      </c>
      <c r="BV50" s="128">
        <v>24980.630612060006</v>
      </c>
      <c r="BW50" s="128">
        <v>23988.364758650008</v>
      </c>
      <c r="BX50" s="128">
        <v>24437.067646510011</v>
      </c>
      <c r="BY50" s="128">
        <v>24590.675957600011</v>
      </c>
      <c r="BZ50" s="128">
        <v>24628.35115766001</v>
      </c>
      <c r="CA50" s="128">
        <v>23862.662045920009</v>
      </c>
      <c r="CB50" s="128">
        <v>23878.900395000011</v>
      </c>
      <c r="CC50" s="128">
        <v>23030.551895040007</v>
      </c>
      <c r="CD50" s="128">
        <v>22576.881995860011</v>
      </c>
      <c r="CE50" s="128">
        <v>21977.512595020002</v>
      </c>
      <c r="CF50" s="128">
        <v>21336.408039729999</v>
      </c>
      <c r="CG50" s="128">
        <v>19695.449783690001</v>
      </c>
      <c r="CH50" s="128">
        <v>20171.440220699998</v>
      </c>
      <c r="CI50" s="128">
        <v>19854.536945579999</v>
      </c>
      <c r="CJ50" s="128">
        <v>19362.907006310001</v>
      </c>
      <c r="CK50" s="128">
        <v>20404.73050039</v>
      </c>
      <c r="CL50" s="128">
        <v>21986.067284289998</v>
      </c>
      <c r="CM50" s="128">
        <v>23903.552687460011</v>
      </c>
      <c r="CN50" s="128">
        <v>26082.319480270013</v>
      </c>
      <c r="CO50" s="128">
        <v>27636.600660100012</v>
      </c>
      <c r="CP50" s="128">
        <v>27555.928023630011</v>
      </c>
    </row>
    <row r="51" spans="1:94" s="23" customFormat="1" ht="14.25" customHeight="1" x14ac:dyDescent="0.25">
      <c r="A51" s="22"/>
      <c r="B51" s="19" t="s">
        <v>71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28">
        <v>0</v>
      </c>
      <c r="AN51" s="128">
        <v>0</v>
      </c>
      <c r="AO51" s="128">
        <v>0</v>
      </c>
      <c r="AP51" s="128">
        <v>0</v>
      </c>
      <c r="AQ51" s="128">
        <v>0</v>
      </c>
      <c r="AR51" s="128">
        <v>0</v>
      </c>
      <c r="AS51" s="128">
        <v>0</v>
      </c>
      <c r="AT51" s="128">
        <v>0</v>
      </c>
      <c r="AU51" s="128">
        <v>0</v>
      </c>
      <c r="AV51" s="128">
        <v>0</v>
      </c>
      <c r="AW51" s="128">
        <v>0</v>
      </c>
      <c r="AX51" s="128">
        <v>0</v>
      </c>
      <c r="AY51" s="128">
        <v>257.5</v>
      </c>
      <c r="AZ51" s="128">
        <v>257.5</v>
      </c>
      <c r="BA51" s="128">
        <v>257.5</v>
      </c>
      <c r="BB51" s="128">
        <v>257.5</v>
      </c>
      <c r="BC51" s="128">
        <v>257.5</v>
      </c>
      <c r="BD51" s="128">
        <v>257.5</v>
      </c>
      <c r="BE51" s="128">
        <v>257.5</v>
      </c>
      <c r="BF51" s="128">
        <v>257.5</v>
      </c>
      <c r="BG51" s="128">
        <v>257.5</v>
      </c>
      <c r="BH51" s="128">
        <v>257.5</v>
      </c>
      <c r="BI51" s="128">
        <v>257.5</v>
      </c>
      <c r="BJ51" s="128">
        <v>257.5</v>
      </c>
      <c r="BK51" s="128">
        <v>257.5</v>
      </c>
      <c r="BL51" s="128">
        <v>257.5</v>
      </c>
      <c r="BM51" s="128">
        <v>257.5</v>
      </c>
      <c r="BN51" s="128">
        <v>257.5</v>
      </c>
      <c r="BO51" s="128">
        <v>257.5</v>
      </c>
      <c r="BP51" s="128">
        <v>257.5</v>
      </c>
      <c r="BQ51" s="128">
        <v>257.5</v>
      </c>
      <c r="BR51" s="128">
        <v>257.5</v>
      </c>
      <c r="BS51" s="128">
        <v>257.5</v>
      </c>
      <c r="BT51" s="128">
        <v>257.5</v>
      </c>
      <c r="BU51" s="128">
        <v>257.5</v>
      </c>
      <c r="BV51" s="128">
        <v>257.5</v>
      </c>
      <c r="BW51" s="128">
        <v>257.5</v>
      </c>
      <c r="BX51" s="128">
        <v>257.5</v>
      </c>
      <c r="BY51" s="128">
        <v>257.5</v>
      </c>
      <c r="BZ51" s="128">
        <v>257.5</v>
      </c>
      <c r="CA51" s="128">
        <v>257.5</v>
      </c>
      <c r="CB51" s="128">
        <v>257.5</v>
      </c>
      <c r="CC51" s="128">
        <v>257.5</v>
      </c>
      <c r="CD51" s="128">
        <v>257.5</v>
      </c>
      <c r="CE51" s="128">
        <v>257.5</v>
      </c>
      <c r="CF51" s="128">
        <v>257.5</v>
      </c>
      <c r="CG51" s="128">
        <v>257.5</v>
      </c>
      <c r="CH51" s="128">
        <v>257.5</v>
      </c>
      <c r="CI51" s="128">
        <v>257.5</v>
      </c>
      <c r="CJ51" s="128">
        <v>257.5</v>
      </c>
      <c r="CK51" s="128">
        <v>257.5</v>
      </c>
      <c r="CL51" s="128">
        <v>257.5</v>
      </c>
      <c r="CM51" s="128">
        <v>257.5</v>
      </c>
      <c r="CN51" s="128">
        <v>257.5</v>
      </c>
      <c r="CO51" s="128">
        <v>257.5</v>
      </c>
      <c r="CP51" s="128">
        <v>257.5</v>
      </c>
    </row>
    <row r="52" spans="1:94" s="23" customFormat="1" ht="14.25" customHeight="1" x14ac:dyDescent="0.25">
      <c r="A52" s="22"/>
      <c r="B52" s="19" t="s">
        <v>20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28">
        <v>0</v>
      </c>
      <c r="AN52" s="128">
        <v>0</v>
      </c>
      <c r="AO52" s="128">
        <v>0</v>
      </c>
      <c r="AP52" s="128">
        <v>0</v>
      </c>
      <c r="AQ52" s="128">
        <v>0</v>
      </c>
      <c r="AR52" s="128">
        <v>0</v>
      </c>
      <c r="AS52" s="128">
        <v>0</v>
      </c>
      <c r="AT52" s="128">
        <v>0</v>
      </c>
      <c r="AU52" s="128">
        <v>0</v>
      </c>
      <c r="AV52" s="128">
        <v>0</v>
      </c>
      <c r="AW52" s="128">
        <v>0</v>
      </c>
      <c r="AX52" s="128">
        <v>0</v>
      </c>
      <c r="AY52" s="128">
        <v>0</v>
      </c>
      <c r="AZ52" s="128">
        <v>0</v>
      </c>
      <c r="BA52" s="128">
        <v>0</v>
      </c>
      <c r="BB52" s="128">
        <v>0</v>
      </c>
      <c r="BC52" s="128">
        <v>0</v>
      </c>
      <c r="BD52" s="128">
        <v>0</v>
      </c>
      <c r="BE52" s="128">
        <v>0</v>
      </c>
      <c r="BF52" s="128">
        <v>0</v>
      </c>
      <c r="BG52" s="128">
        <v>0</v>
      </c>
      <c r="BH52" s="128">
        <v>0</v>
      </c>
      <c r="BI52" s="128">
        <v>0</v>
      </c>
      <c r="BJ52" s="128">
        <v>0</v>
      </c>
      <c r="BK52" s="128">
        <v>0</v>
      </c>
      <c r="BL52" s="128">
        <v>0</v>
      </c>
      <c r="BM52" s="128">
        <v>0</v>
      </c>
      <c r="BN52" s="128">
        <v>0</v>
      </c>
      <c r="BO52" s="128">
        <v>0</v>
      </c>
      <c r="BP52" s="128">
        <v>0</v>
      </c>
      <c r="BQ52" s="128">
        <v>0</v>
      </c>
      <c r="BR52" s="128">
        <v>0</v>
      </c>
      <c r="BS52" s="128">
        <v>0</v>
      </c>
      <c r="BT52" s="128">
        <v>0</v>
      </c>
      <c r="BU52" s="128">
        <v>0</v>
      </c>
      <c r="BV52" s="128">
        <v>0</v>
      </c>
      <c r="BW52" s="128">
        <v>0</v>
      </c>
      <c r="BX52" s="128">
        <v>0</v>
      </c>
      <c r="BY52" s="128">
        <v>0</v>
      </c>
      <c r="BZ52" s="128">
        <v>0</v>
      </c>
      <c r="CA52" s="128">
        <v>0</v>
      </c>
      <c r="CB52" s="128">
        <v>0</v>
      </c>
      <c r="CC52" s="128">
        <v>0</v>
      </c>
      <c r="CD52" s="128">
        <v>0</v>
      </c>
      <c r="CE52" s="128">
        <v>0</v>
      </c>
      <c r="CF52" s="128">
        <v>0</v>
      </c>
      <c r="CG52" s="128">
        <v>0</v>
      </c>
      <c r="CH52" s="128">
        <v>0</v>
      </c>
      <c r="CI52" s="128">
        <v>0</v>
      </c>
      <c r="CJ52" s="128">
        <v>0</v>
      </c>
      <c r="CK52" s="128">
        <v>0</v>
      </c>
      <c r="CL52" s="128">
        <v>0</v>
      </c>
      <c r="CM52" s="128">
        <v>0</v>
      </c>
      <c r="CN52" s="128">
        <v>0</v>
      </c>
      <c r="CO52" s="128">
        <v>0</v>
      </c>
      <c r="CP52" s="128">
        <v>0</v>
      </c>
    </row>
    <row r="53" spans="1:94" s="23" customFormat="1" ht="14.25" customHeight="1" x14ac:dyDescent="0.25">
      <c r="A53" s="22"/>
      <c r="B53" s="21" t="s">
        <v>72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128">
        <v>0</v>
      </c>
      <c r="AN53" s="128">
        <v>0</v>
      </c>
      <c r="AO53" s="128">
        <v>0</v>
      </c>
      <c r="AP53" s="128">
        <v>0</v>
      </c>
      <c r="AQ53" s="128">
        <v>0</v>
      </c>
      <c r="AR53" s="128">
        <v>0</v>
      </c>
      <c r="AS53" s="128">
        <v>0</v>
      </c>
      <c r="AT53" s="128">
        <v>0</v>
      </c>
      <c r="AU53" s="128">
        <v>0</v>
      </c>
      <c r="AV53" s="128">
        <v>0</v>
      </c>
      <c r="AW53" s="128">
        <v>0</v>
      </c>
      <c r="AX53" s="128">
        <v>0</v>
      </c>
      <c r="AY53" s="128">
        <v>0</v>
      </c>
      <c r="AZ53" s="128">
        <v>0</v>
      </c>
      <c r="BA53" s="128">
        <v>0</v>
      </c>
      <c r="BB53" s="128">
        <v>0</v>
      </c>
      <c r="BC53" s="128">
        <v>0</v>
      </c>
      <c r="BD53" s="128">
        <v>0</v>
      </c>
      <c r="BE53" s="128">
        <v>0</v>
      </c>
      <c r="BF53" s="128">
        <v>0</v>
      </c>
      <c r="BG53" s="128">
        <v>0</v>
      </c>
      <c r="BH53" s="128">
        <v>0</v>
      </c>
      <c r="BI53" s="128">
        <v>0</v>
      </c>
      <c r="BJ53" s="128">
        <v>0</v>
      </c>
      <c r="BK53" s="128">
        <v>0</v>
      </c>
      <c r="BL53" s="128">
        <v>0</v>
      </c>
      <c r="BM53" s="128">
        <v>0</v>
      </c>
      <c r="BN53" s="128">
        <v>0</v>
      </c>
      <c r="BO53" s="128">
        <v>0</v>
      </c>
      <c r="BP53" s="128">
        <v>0</v>
      </c>
      <c r="BQ53" s="128">
        <v>0</v>
      </c>
      <c r="BR53" s="128">
        <v>0</v>
      </c>
      <c r="BS53" s="128">
        <v>0</v>
      </c>
      <c r="BT53" s="128">
        <v>0</v>
      </c>
      <c r="BU53" s="128">
        <v>0</v>
      </c>
      <c r="BV53" s="128">
        <v>0</v>
      </c>
      <c r="BW53" s="128">
        <v>0</v>
      </c>
      <c r="BX53" s="128">
        <v>0</v>
      </c>
      <c r="BY53" s="128">
        <v>0</v>
      </c>
      <c r="BZ53" s="128">
        <v>0</v>
      </c>
      <c r="CA53" s="128">
        <v>0</v>
      </c>
      <c r="CB53" s="128">
        <v>0</v>
      </c>
      <c r="CC53" s="128">
        <v>0</v>
      </c>
      <c r="CD53" s="128">
        <v>0</v>
      </c>
      <c r="CE53" s="128">
        <v>0</v>
      </c>
      <c r="CF53" s="128">
        <v>0</v>
      </c>
      <c r="CG53" s="128">
        <v>0</v>
      </c>
      <c r="CH53" s="128">
        <v>0</v>
      </c>
      <c r="CI53" s="128">
        <v>0</v>
      </c>
      <c r="CJ53" s="128">
        <v>0</v>
      </c>
      <c r="CK53" s="128">
        <v>0</v>
      </c>
      <c r="CL53" s="128">
        <v>0</v>
      </c>
      <c r="CM53" s="128">
        <v>0</v>
      </c>
      <c r="CN53" s="128">
        <v>0</v>
      </c>
      <c r="CO53" s="128">
        <v>0</v>
      </c>
      <c r="CP53" s="128">
        <v>0</v>
      </c>
    </row>
    <row r="54" spans="1:94" s="23" customFormat="1" ht="14.25" customHeight="1" x14ac:dyDescent="0.25">
      <c r="A54" s="22"/>
      <c r="B54" s="20" t="s">
        <v>77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28">
        <v>0</v>
      </c>
      <c r="AN54" s="128">
        <v>0</v>
      </c>
      <c r="AO54" s="128">
        <v>0</v>
      </c>
      <c r="AP54" s="128">
        <v>0</v>
      </c>
      <c r="AQ54" s="128">
        <v>0</v>
      </c>
      <c r="AR54" s="128">
        <v>0</v>
      </c>
      <c r="AS54" s="128">
        <v>0</v>
      </c>
      <c r="AT54" s="128">
        <v>0</v>
      </c>
      <c r="AU54" s="128">
        <v>0</v>
      </c>
      <c r="AV54" s="128">
        <v>0</v>
      </c>
      <c r="AW54" s="128">
        <v>0</v>
      </c>
      <c r="AX54" s="128">
        <v>0</v>
      </c>
      <c r="AY54" s="128">
        <v>0</v>
      </c>
      <c r="AZ54" s="128">
        <v>0</v>
      </c>
      <c r="BA54" s="128">
        <v>0</v>
      </c>
      <c r="BB54" s="128">
        <v>0</v>
      </c>
      <c r="BC54" s="128">
        <v>0</v>
      </c>
      <c r="BD54" s="128">
        <v>0</v>
      </c>
      <c r="BE54" s="128">
        <v>0</v>
      </c>
      <c r="BF54" s="128">
        <v>0</v>
      </c>
      <c r="BG54" s="128">
        <v>0</v>
      </c>
      <c r="BH54" s="128">
        <v>0</v>
      </c>
      <c r="BI54" s="128">
        <v>0</v>
      </c>
      <c r="BJ54" s="128">
        <v>0</v>
      </c>
      <c r="BK54" s="128">
        <v>0</v>
      </c>
      <c r="BL54" s="128">
        <v>0</v>
      </c>
      <c r="BM54" s="128">
        <v>0</v>
      </c>
      <c r="BN54" s="128">
        <v>0</v>
      </c>
      <c r="BO54" s="128">
        <v>0</v>
      </c>
      <c r="BP54" s="128">
        <v>0</v>
      </c>
      <c r="BQ54" s="128">
        <v>0</v>
      </c>
      <c r="BR54" s="128">
        <v>0</v>
      </c>
      <c r="BS54" s="128">
        <v>0</v>
      </c>
      <c r="BT54" s="128">
        <v>0</v>
      </c>
      <c r="BU54" s="128">
        <v>0</v>
      </c>
      <c r="BV54" s="128">
        <v>0</v>
      </c>
      <c r="BW54" s="128">
        <v>0</v>
      </c>
      <c r="BX54" s="128">
        <v>0</v>
      </c>
      <c r="BY54" s="128">
        <v>0</v>
      </c>
      <c r="BZ54" s="128">
        <v>0</v>
      </c>
      <c r="CA54" s="128">
        <v>0</v>
      </c>
      <c r="CB54" s="128">
        <v>0</v>
      </c>
      <c r="CC54" s="128">
        <v>0</v>
      </c>
      <c r="CD54" s="128">
        <v>0</v>
      </c>
      <c r="CE54" s="128">
        <v>0</v>
      </c>
      <c r="CF54" s="128">
        <v>0</v>
      </c>
      <c r="CG54" s="128">
        <v>0</v>
      </c>
      <c r="CH54" s="128">
        <v>0</v>
      </c>
      <c r="CI54" s="128">
        <v>0</v>
      </c>
      <c r="CJ54" s="128">
        <v>0</v>
      </c>
      <c r="CK54" s="128">
        <v>0</v>
      </c>
      <c r="CL54" s="128">
        <v>0</v>
      </c>
      <c r="CM54" s="128">
        <v>0</v>
      </c>
      <c r="CN54" s="128">
        <v>0</v>
      </c>
      <c r="CO54" s="128">
        <v>0</v>
      </c>
      <c r="CP54" s="128">
        <v>0</v>
      </c>
    </row>
    <row r="55" spans="1:94" s="23" customFormat="1" ht="14.25" customHeight="1" x14ac:dyDescent="0.25">
      <c r="A55" s="22"/>
      <c r="B55" s="19" t="s">
        <v>69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28">
        <v>0</v>
      </c>
      <c r="AN55" s="128">
        <v>0</v>
      </c>
      <c r="AO55" s="128">
        <v>0</v>
      </c>
      <c r="AP55" s="128">
        <v>0</v>
      </c>
      <c r="AQ55" s="128">
        <v>0</v>
      </c>
      <c r="AR55" s="128">
        <v>0</v>
      </c>
      <c r="AS55" s="128">
        <v>0</v>
      </c>
      <c r="AT55" s="128">
        <v>0</v>
      </c>
      <c r="AU55" s="128">
        <v>0</v>
      </c>
      <c r="AV55" s="128">
        <v>0</v>
      </c>
      <c r="AW55" s="128">
        <v>0</v>
      </c>
      <c r="AX55" s="128">
        <v>0</v>
      </c>
      <c r="AY55" s="128">
        <v>0</v>
      </c>
      <c r="AZ55" s="128">
        <v>0</v>
      </c>
      <c r="BA55" s="128">
        <v>0</v>
      </c>
      <c r="BB55" s="128">
        <v>0</v>
      </c>
      <c r="BC55" s="128">
        <v>0</v>
      </c>
      <c r="BD55" s="128">
        <v>0</v>
      </c>
      <c r="BE55" s="128">
        <v>0</v>
      </c>
      <c r="BF55" s="128">
        <v>0</v>
      </c>
      <c r="BG55" s="128">
        <v>0</v>
      </c>
      <c r="BH55" s="128">
        <v>0</v>
      </c>
      <c r="BI55" s="128">
        <v>0</v>
      </c>
      <c r="BJ55" s="128">
        <v>0</v>
      </c>
      <c r="BK55" s="128">
        <v>0</v>
      </c>
      <c r="BL55" s="128">
        <v>0</v>
      </c>
      <c r="BM55" s="128">
        <v>0</v>
      </c>
      <c r="BN55" s="128">
        <v>0</v>
      </c>
      <c r="BO55" s="128">
        <v>0</v>
      </c>
      <c r="BP55" s="128">
        <v>0</v>
      </c>
      <c r="BQ55" s="128">
        <v>0</v>
      </c>
      <c r="BR55" s="128">
        <v>0</v>
      </c>
      <c r="BS55" s="128">
        <v>0</v>
      </c>
      <c r="BT55" s="128">
        <v>0</v>
      </c>
      <c r="BU55" s="128">
        <v>0</v>
      </c>
      <c r="BV55" s="128">
        <v>0</v>
      </c>
      <c r="BW55" s="128">
        <v>0</v>
      </c>
      <c r="BX55" s="128">
        <v>0</v>
      </c>
      <c r="BY55" s="128">
        <v>0</v>
      </c>
      <c r="BZ55" s="128">
        <v>0</v>
      </c>
      <c r="CA55" s="128">
        <v>0</v>
      </c>
      <c r="CB55" s="128">
        <v>0</v>
      </c>
      <c r="CC55" s="128">
        <v>0</v>
      </c>
      <c r="CD55" s="128">
        <v>0</v>
      </c>
      <c r="CE55" s="128">
        <v>0</v>
      </c>
      <c r="CF55" s="128">
        <v>0</v>
      </c>
      <c r="CG55" s="128">
        <v>0</v>
      </c>
      <c r="CH55" s="128">
        <v>0</v>
      </c>
      <c r="CI55" s="128">
        <v>0</v>
      </c>
      <c r="CJ55" s="128">
        <v>0</v>
      </c>
      <c r="CK55" s="128">
        <v>0</v>
      </c>
      <c r="CL55" s="128">
        <v>0</v>
      </c>
      <c r="CM55" s="128">
        <v>0</v>
      </c>
      <c r="CN55" s="128">
        <v>0</v>
      </c>
      <c r="CO55" s="128">
        <v>0</v>
      </c>
      <c r="CP55" s="128">
        <v>0</v>
      </c>
    </row>
    <row r="56" spans="1:94" s="23" customFormat="1" ht="14.25" customHeight="1" x14ac:dyDescent="0.25">
      <c r="A56" s="22"/>
      <c r="B56" s="19" t="s">
        <v>70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28">
        <v>0</v>
      </c>
      <c r="AN56" s="128">
        <v>0</v>
      </c>
      <c r="AO56" s="128">
        <v>0</v>
      </c>
      <c r="AP56" s="128">
        <v>0</v>
      </c>
      <c r="AQ56" s="128">
        <v>0</v>
      </c>
      <c r="AR56" s="128">
        <v>0</v>
      </c>
      <c r="AS56" s="128">
        <v>0</v>
      </c>
      <c r="AT56" s="128">
        <v>0</v>
      </c>
      <c r="AU56" s="128">
        <v>0</v>
      </c>
      <c r="AV56" s="128">
        <v>0</v>
      </c>
      <c r="AW56" s="128">
        <v>0</v>
      </c>
      <c r="AX56" s="128">
        <v>0</v>
      </c>
      <c r="AY56" s="128">
        <v>0</v>
      </c>
      <c r="AZ56" s="128">
        <v>0</v>
      </c>
      <c r="BA56" s="128">
        <v>0</v>
      </c>
      <c r="BB56" s="128">
        <v>0</v>
      </c>
      <c r="BC56" s="128">
        <v>0</v>
      </c>
      <c r="BD56" s="128">
        <v>0</v>
      </c>
      <c r="BE56" s="128">
        <v>0</v>
      </c>
      <c r="BF56" s="128">
        <v>0</v>
      </c>
      <c r="BG56" s="128">
        <v>0</v>
      </c>
      <c r="BH56" s="128">
        <v>0</v>
      </c>
      <c r="BI56" s="128">
        <v>0</v>
      </c>
      <c r="BJ56" s="128">
        <v>0</v>
      </c>
      <c r="BK56" s="128">
        <v>0</v>
      </c>
      <c r="BL56" s="128">
        <v>0</v>
      </c>
      <c r="BM56" s="128">
        <v>0</v>
      </c>
      <c r="BN56" s="128">
        <v>0</v>
      </c>
      <c r="BO56" s="128">
        <v>0</v>
      </c>
      <c r="BP56" s="128">
        <v>0</v>
      </c>
      <c r="BQ56" s="128">
        <v>0</v>
      </c>
      <c r="BR56" s="128">
        <v>0</v>
      </c>
      <c r="BS56" s="128">
        <v>0</v>
      </c>
      <c r="BT56" s="128">
        <v>0</v>
      </c>
      <c r="BU56" s="128">
        <v>0</v>
      </c>
      <c r="BV56" s="128">
        <v>0</v>
      </c>
      <c r="BW56" s="128">
        <v>0</v>
      </c>
      <c r="BX56" s="128">
        <v>0</v>
      </c>
      <c r="BY56" s="128">
        <v>0</v>
      </c>
      <c r="BZ56" s="128">
        <v>0</v>
      </c>
      <c r="CA56" s="128">
        <v>0</v>
      </c>
      <c r="CB56" s="128">
        <v>0</v>
      </c>
      <c r="CC56" s="128">
        <v>0</v>
      </c>
      <c r="CD56" s="128">
        <v>0</v>
      </c>
      <c r="CE56" s="128">
        <v>0</v>
      </c>
      <c r="CF56" s="128">
        <v>0</v>
      </c>
      <c r="CG56" s="128">
        <v>0</v>
      </c>
      <c r="CH56" s="128">
        <v>0</v>
      </c>
      <c r="CI56" s="128">
        <v>0</v>
      </c>
      <c r="CJ56" s="128">
        <v>0</v>
      </c>
      <c r="CK56" s="128">
        <v>0</v>
      </c>
      <c r="CL56" s="128">
        <v>0</v>
      </c>
      <c r="CM56" s="128">
        <v>0</v>
      </c>
      <c r="CN56" s="128">
        <v>0</v>
      </c>
      <c r="CO56" s="128">
        <v>0</v>
      </c>
      <c r="CP56" s="128">
        <v>0</v>
      </c>
    </row>
    <row r="57" spans="1:94" s="23" customFormat="1" ht="14.25" customHeight="1" x14ac:dyDescent="0.25">
      <c r="A57" s="22"/>
      <c r="B57" s="19" t="s">
        <v>71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28">
        <v>0</v>
      </c>
      <c r="AN57" s="128">
        <v>0</v>
      </c>
      <c r="AO57" s="128">
        <v>0</v>
      </c>
      <c r="AP57" s="128">
        <v>0</v>
      </c>
      <c r="AQ57" s="128">
        <v>0</v>
      </c>
      <c r="AR57" s="128">
        <v>0</v>
      </c>
      <c r="AS57" s="128">
        <v>0</v>
      </c>
      <c r="AT57" s="128">
        <v>0</v>
      </c>
      <c r="AU57" s="128">
        <v>0</v>
      </c>
      <c r="AV57" s="128">
        <v>0</v>
      </c>
      <c r="AW57" s="128">
        <v>0</v>
      </c>
      <c r="AX57" s="128">
        <v>0</v>
      </c>
      <c r="AY57" s="128">
        <v>0</v>
      </c>
      <c r="AZ57" s="128">
        <v>0</v>
      </c>
      <c r="BA57" s="128">
        <v>0</v>
      </c>
      <c r="BB57" s="128">
        <v>0</v>
      </c>
      <c r="BC57" s="128">
        <v>0</v>
      </c>
      <c r="BD57" s="128">
        <v>0</v>
      </c>
      <c r="BE57" s="128">
        <v>0</v>
      </c>
      <c r="BF57" s="128">
        <v>0</v>
      </c>
      <c r="BG57" s="128">
        <v>0</v>
      </c>
      <c r="BH57" s="128">
        <v>0</v>
      </c>
      <c r="BI57" s="128">
        <v>0</v>
      </c>
      <c r="BJ57" s="128">
        <v>0</v>
      </c>
      <c r="BK57" s="128">
        <v>0</v>
      </c>
      <c r="BL57" s="128">
        <v>0</v>
      </c>
      <c r="BM57" s="128">
        <v>0</v>
      </c>
      <c r="BN57" s="128">
        <v>0</v>
      </c>
      <c r="BO57" s="128">
        <v>0</v>
      </c>
      <c r="BP57" s="128">
        <v>0</v>
      </c>
      <c r="BQ57" s="128">
        <v>0</v>
      </c>
      <c r="BR57" s="128">
        <v>0</v>
      </c>
      <c r="BS57" s="128">
        <v>0</v>
      </c>
      <c r="BT57" s="128">
        <v>0</v>
      </c>
      <c r="BU57" s="128">
        <v>0</v>
      </c>
      <c r="BV57" s="128">
        <v>0</v>
      </c>
      <c r="BW57" s="128">
        <v>0</v>
      </c>
      <c r="BX57" s="128">
        <v>0</v>
      </c>
      <c r="BY57" s="128">
        <v>0</v>
      </c>
      <c r="BZ57" s="128">
        <v>0</v>
      </c>
      <c r="CA57" s="128">
        <v>0</v>
      </c>
      <c r="CB57" s="128">
        <v>0</v>
      </c>
      <c r="CC57" s="128">
        <v>0</v>
      </c>
      <c r="CD57" s="128">
        <v>0</v>
      </c>
      <c r="CE57" s="128">
        <v>0</v>
      </c>
      <c r="CF57" s="128">
        <v>0</v>
      </c>
      <c r="CG57" s="128">
        <v>0</v>
      </c>
      <c r="CH57" s="128">
        <v>0</v>
      </c>
      <c r="CI57" s="128">
        <v>0</v>
      </c>
      <c r="CJ57" s="128">
        <v>0</v>
      </c>
      <c r="CK57" s="128">
        <v>0</v>
      </c>
      <c r="CL57" s="128">
        <v>0</v>
      </c>
      <c r="CM57" s="128">
        <v>0</v>
      </c>
      <c r="CN57" s="128">
        <v>0</v>
      </c>
      <c r="CO57" s="128">
        <v>0</v>
      </c>
      <c r="CP57" s="128">
        <v>0</v>
      </c>
    </row>
    <row r="58" spans="1:94" s="23" customFormat="1" ht="14.25" customHeight="1" x14ac:dyDescent="0.25">
      <c r="A58" s="22"/>
      <c r="B58" s="19" t="s">
        <v>20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28">
        <v>0</v>
      </c>
      <c r="AN58" s="128">
        <v>0</v>
      </c>
      <c r="AO58" s="128">
        <v>0</v>
      </c>
      <c r="AP58" s="128">
        <v>0</v>
      </c>
      <c r="AQ58" s="128">
        <v>0</v>
      </c>
      <c r="AR58" s="128">
        <v>0</v>
      </c>
      <c r="AS58" s="128">
        <v>0</v>
      </c>
      <c r="AT58" s="128">
        <v>0</v>
      </c>
      <c r="AU58" s="128">
        <v>0</v>
      </c>
      <c r="AV58" s="128">
        <v>0</v>
      </c>
      <c r="AW58" s="128">
        <v>0</v>
      </c>
      <c r="AX58" s="128">
        <v>0</v>
      </c>
      <c r="AY58" s="128">
        <v>0</v>
      </c>
      <c r="AZ58" s="128">
        <v>0</v>
      </c>
      <c r="BA58" s="128">
        <v>0</v>
      </c>
      <c r="BB58" s="128">
        <v>0</v>
      </c>
      <c r="BC58" s="128">
        <v>0</v>
      </c>
      <c r="BD58" s="128">
        <v>0</v>
      </c>
      <c r="BE58" s="128">
        <v>0</v>
      </c>
      <c r="BF58" s="128">
        <v>0</v>
      </c>
      <c r="BG58" s="128">
        <v>0</v>
      </c>
      <c r="BH58" s="128">
        <v>0</v>
      </c>
      <c r="BI58" s="128">
        <v>0</v>
      </c>
      <c r="BJ58" s="128">
        <v>0</v>
      </c>
      <c r="BK58" s="128">
        <v>0</v>
      </c>
      <c r="BL58" s="128">
        <v>0</v>
      </c>
      <c r="BM58" s="128">
        <v>0</v>
      </c>
      <c r="BN58" s="128">
        <v>0</v>
      </c>
      <c r="BO58" s="128">
        <v>0</v>
      </c>
      <c r="BP58" s="128">
        <v>0</v>
      </c>
      <c r="BQ58" s="128">
        <v>0</v>
      </c>
      <c r="BR58" s="128">
        <v>0</v>
      </c>
      <c r="BS58" s="128">
        <v>0</v>
      </c>
      <c r="BT58" s="128">
        <v>0</v>
      </c>
      <c r="BU58" s="128">
        <v>0</v>
      </c>
      <c r="BV58" s="128">
        <v>0</v>
      </c>
      <c r="BW58" s="128">
        <v>0</v>
      </c>
      <c r="BX58" s="128">
        <v>0</v>
      </c>
      <c r="BY58" s="128">
        <v>0</v>
      </c>
      <c r="BZ58" s="128">
        <v>0</v>
      </c>
      <c r="CA58" s="128">
        <v>0</v>
      </c>
      <c r="CB58" s="128">
        <v>0</v>
      </c>
      <c r="CC58" s="128">
        <v>0</v>
      </c>
      <c r="CD58" s="128">
        <v>0</v>
      </c>
      <c r="CE58" s="128">
        <v>0</v>
      </c>
      <c r="CF58" s="128">
        <v>0</v>
      </c>
      <c r="CG58" s="128">
        <v>0</v>
      </c>
      <c r="CH58" s="128">
        <v>0</v>
      </c>
      <c r="CI58" s="128">
        <v>0</v>
      </c>
      <c r="CJ58" s="128">
        <v>0</v>
      </c>
      <c r="CK58" s="128">
        <v>0</v>
      </c>
      <c r="CL58" s="128">
        <v>0</v>
      </c>
      <c r="CM58" s="128">
        <v>0</v>
      </c>
      <c r="CN58" s="128">
        <v>0</v>
      </c>
      <c r="CO58" s="128">
        <v>0</v>
      </c>
      <c r="CP58" s="128">
        <v>0</v>
      </c>
    </row>
    <row r="59" spans="1:94" s="23" customFormat="1" ht="14.25" customHeight="1" x14ac:dyDescent="0.25">
      <c r="A59" s="22"/>
      <c r="B59" s="21" t="s">
        <v>72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128">
        <v>0</v>
      </c>
      <c r="AN59" s="128">
        <v>0</v>
      </c>
      <c r="AO59" s="128">
        <v>0</v>
      </c>
      <c r="AP59" s="128">
        <v>0</v>
      </c>
      <c r="AQ59" s="128">
        <v>0</v>
      </c>
      <c r="AR59" s="128">
        <v>0</v>
      </c>
      <c r="AS59" s="128">
        <v>0</v>
      </c>
      <c r="AT59" s="128">
        <v>0</v>
      </c>
      <c r="AU59" s="128">
        <v>0</v>
      </c>
      <c r="AV59" s="128">
        <v>0</v>
      </c>
      <c r="AW59" s="128">
        <v>0</v>
      </c>
      <c r="AX59" s="128">
        <v>0</v>
      </c>
      <c r="AY59" s="128">
        <v>0</v>
      </c>
      <c r="AZ59" s="128">
        <v>0</v>
      </c>
      <c r="BA59" s="128">
        <v>0</v>
      </c>
      <c r="BB59" s="128">
        <v>0</v>
      </c>
      <c r="BC59" s="128">
        <v>0</v>
      </c>
      <c r="BD59" s="128">
        <v>0</v>
      </c>
      <c r="BE59" s="128">
        <v>0</v>
      </c>
      <c r="BF59" s="128">
        <v>0</v>
      </c>
      <c r="BG59" s="128">
        <v>0</v>
      </c>
      <c r="BH59" s="128">
        <v>0</v>
      </c>
      <c r="BI59" s="128">
        <v>0</v>
      </c>
      <c r="BJ59" s="128">
        <v>0</v>
      </c>
      <c r="BK59" s="128">
        <v>0</v>
      </c>
      <c r="BL59" s="128">
        <v>0</v>
      </c>
      <c r="BM59" s="128">
        <v>0</v>
      </c>
      <c r="BN59" s="128">
        <v>0</v>
      </c>
      <c r="BO59" s="128">
        <v>0</v>
      </c>
      <c r="BP59" s="128">
        <v>0</v>
      </c>
      <c r="BQ59" s="128">
        <v>0</v>
      </c>
      <c r="BR59" s="128">
        <v>0</v>
      </c>
      <c r="BS59" s="128">
        <v>0</v>
      </c>
      <c r="BT59" s="128">
        <v>0</v>
      </c>
      <c r="BU59" s="128">
        <v>0</v>
      </c>
      <c r="BV59" s="128">
        <v>0</v>
      </c>
      <c r="BW59" s="128">
        <v>0</v>
      </c>
      <c r="BX59" s="128">
        <v>0</v>
      </c>
      <c r="BY59" s="128">
        <v>0</v>
      </c>
      <c r="BZ59" s="128">
        <v>0</v>
      </c>
      <c r="CA59" s="128">
        <v>0</v>
      </c>
      <c r="CB59" s="128">
        <v>0</v>
      </c>
      <c r="CC59" s="128">
        <v>0</v>
      </c>
      <c r="CD59" s="128">
        <v>0</v>
      </c>
      <c r="CE59" s="128">
        <v>0</v>
      </c>
      <c r="CF59" s="128">
        <v>0</v>
      </c>
      <c r="CG59" s="128">
        <v>0</v>
      </c>
      <c r="CH59" s="128">
        <v>0</v>
      </c>
      <c r="CI59" s="128">
        <v>0</v>
      </c>
      <c r="CJ59" s="128">
        <v>0</v>
      </c>
      <c r="CK59" s="128">
        <v>0</v>
      </c>
      <c r="CL59" s="128">
        <v>0</v>
      </c>
      <c r="CM59" s="128">
        <v>0</v>
      </c>
      <c r="CN59" s="128">
        <v>0</v>
      </c>
      <c r="CO59" s="128">
        <v>0</v>
      </c>
      <c r="CP59" s="128">
        <v>0</v>
      </c>
    </row>
    <row r="60" spans="1:94" s="23" customFormat="1" ht="14.25" customHeight="1" x14ac:dyDescent="0.25">
      <c r="A60" s="12"/>
      <c r="B60" s="20" t="s">
        <v>78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28">
        <v>3199</v>
      </c>
      <c r="AN60" s="128">
        <v>3246.3</v>
      </c>
      <c r="AO60" s="128">
        <v>3287.3</v>
      </c>
      <c r="AP60" s="128">
        <v>3271.5</v>
      </c>
      <c r="AQ60" s="128">
        <v>3576.5</v>
      </c>
      <c r="AR60" s="128">
        <v>3818.6</v>
      </c>
      <c r="AS60" s="128">
        <v>3708.8</v>
      </c>
      <c r="AT60" s="128">
        <v>3561.2</v>
      </c>
      <c r="AU60" s="128">
        <v>3657.2</v>
      </c>
      <c r="AV60" s="128">
        <v>3838.3</v>
      </c>
      <c r="AW60" s="128">
        <v>3907.3</v>
      </c>
      <c r="AX60" s="128">
        <v>3873.9</v>
      </c>
      <c r="AY60" s="128">
        <v>3932.8999999999992</v>
      </c>
      <c r="AZ60" s="128">
        <v>4032.0999999999995</v>
      </c>
      <c r="BA60" s="128">
        <v>4128.7</v>
      </c>
      <c r="BB60" s="128">
        <v>4524.3999999999996</v>
      </c>
      <c r="BC60" s="128">
        <v>4987.0999999999995</v>
      </c>
      <c r="BD60" s="128">
        <v>4986.2999999999993</v>
      </c>
      <c r="BE60" s="128">
        <v>5075.2999999999993</v>
      </c>
      <c r="BF60" s="128">
        <v>5123.4999999999991</v>
      </c>
      <c r="BG60" s="128">
        <v>5236.4999999999991</v>
      </c>
      <c r="BH60" s="128">
        <v>5281.6</v>
      </c>
      <c r="BI60" s="128">
        <v>5338.0999999999995</v>
      </c>
      <c r="BJ60" s="128">
        <v>5388.5</v>
      </c>
      <c r="BK60" s="128">
        <v>5455.9999999999991</v>
      </c>
      <c r="BL60" s="128">
        <v>5534.9</v>
      </c>
      <c r="BM60" s="128">
        <v>5623.4</v>
      </c>
      <c r="BN60" s="128">
        <v>5729.6999999999989</v>
      </c>
      <c r="BO60" s="128">
        <v>5752.8999999999987</v>
      </c>
      <c r="BP60" s="128">
        <v>5779</v>
      </c>
      <c r="BQ60" s="128">
        <v>5802.5999999999995</v>
      </c>
      <c r="BR60" s="128">
        <v>5822.5999999999995</v>
      </c>
      <c r="BS60" s="128">
        <v>5992</v>
      </c>
      <c r="BT60" s="128">
        <v>6164.5999999999995</v>
      </c>
      <c r="BU60" s="128">
        <v>6377.4999999999991</v>
      </c>
      <c r="BV60" s="128">
        <v>6479.1999999999989</v>
      </c>
      <c r="BW60" s="128">
        <v>8121.0696136499992</v>
      </c>
      <c r="BX60" s="128">
        <v>8245.0039694399984</v>
      </c>
      <c r="BY60" s="128">
        <v>8351.437085319998</v>
      </c>
      <c r="BZ60" s="128">
        <v>7843.1531874699995</v>
      </c>
      <c r="CA60" s="128">
        <v>8613.4234378499987</v>
      </c>
      <c r="CB60" s="128">
        <v>9687.3981990399989</v>
      </c>
      <c r="CC60" s="128">
        <v>9950.7240438399986</v>
      </c>
      <c r="CD60" s="128">
        <v>10022.15915238</v>
      </c>
      <c r="CE60" s="128">
        <v>10047.15490103</v>
      </c>
      <c r="CF60" s="128">
        <v>10110.38623756</v>
      </c>
      <c r="CG60" s="128">
        <v>10082.533669750001</v>
      </c>
      <c r="CH60" s="128">
        <v>10164.986846190001</v>
      </c>
      <c r="CI60" s="128">
        <v>10158.262846830001</v>
      </c>
      <c r="CJ60" s="128">
        <v>10246.644967640001</v>
      </c>
      <c r="CK60" s="128">
        <v>10379.59305141</v>
      </c>
      <c r="CL60" s="128">
        <v>10451.52216151</v>
      </c>
      <c r="CM60" s="128">
        <v>10324.919176199999</v>
      </c>
      <c r="CN60" s="128">
        <v>10340.122054309999</v>
      </c>
      <c r="CO60" s="128">
        <v>10371.283010719999</v>
      </c>
      <c r="CP60" s="128">
        <v>10525.058514289998</v>
      </c>
    </row>
    <row r="61" spans="1:94" s="23" customFormat="1" ht="14.25" customHeight="1" x14ac:dyDescent="0.25">
      <c r="A61" s="12"/>
      <c r="B61" s="19" t="s">
        <v>69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28">
        <v>0</v>
      </c>
      <c r="AN61" s="128">
        <v>0</v>
      </c>
      <c r="AO61" s="128">
        <v>0</v>
      </c>
      <c r="AP61" s="128">
        <v>0</v>
      </c>
      <c r="AQ61" s="128">
        <v>0</v>
      </c>
      <c r="AR61" s="128">
        <v>0</v>
      </c>
      <c r="AS61" s="128">
        <v>0</v>
      </c>
      <c r="AT61" s="128">
        <v>0</v>
      </c>
      <c r="AU61" s="128">
        <v>0</v>
      </c>
      <c r="AV61" s="128">
        <v>0</v>
      </c>
      <c r="AW61" s="128">
        <v>0</v>
      </c>
      <c r="AX61" s="128">
        <v>0</v>
      </c>
      <c r="AY61" s="128">
        <v>0</v>
      </c>
      <c r="AZ61" s="128">
        <v>0</v>
      </c>
      <c r="BA61" s="128">
        <v>0</v>
      </c>
      <c r="BB61" s="128">
        <v>0</v>
      </c>
      <c r="BC61" s="128">
        <v>0</v>
      </c>
      <c r="BD61" s="128">
        <v>0</v>
      </c>
      <c r="BE61" s="128">
        <v>0</v>
      </c>
      <c r="BF61" s="128">
        <v>0</v>
      </c>
      <c r="BG61" s="128">
        <v>0</v>
      </c>
      <c r="BH61" s="128">
        <v>0</v>
      </c>
      <c r="BI61" s="128">
        <v>0</v>
      </c>
      <c r="BJ61" s="128">
        <v>0</v>
      </c>
      <c r="BK61" s="128">
        <v>0</v>
      </c>
      <c r="BL61" s="128">
        <v>0</v>
      </c>
      <c r="BM61" s="128">
        <v>0</v>
      </c>
      <c r="BN61" s="128">
        <v>0</v>
      </c>
      <c r="BO61" s="128">
        <v>0</v>
      </c>
      <c r="BP61" s="128">
        <v>0</v>
      </c>
      <c r="BQ61" s="128">
        <v>0</v>
      </c>
      <c r="BR61" s="128">
        <v>0</v>
      </c>
      <c r="BS61" s="128">
        <v>0</v>
      </c>
      <c r="BT61" s="128">
        <v>0</v>
      </c>
      <c r="BU61" s="128">
        <v>0</v>
      </c>
      <c r="BV61" s="128">
        <v>0</v>
      </c>
      <c r="BW61" s="128">
        <v>0</v>
      </c>
      <c r="BX61" s="128">
        <v>0</v>
      </c>
      <c r="BY61" s="128">
        <v>0</v>
      </c>
      <c r="BZ61" s="128">
        <v>0</v>
      </c>
      <c r="CA61" s="128">
        <v>0</v>
      </c>
      <c r="CB61" s="128">
        <v>0</v>
      </c>
      <c r="CC61" s="128">
        <v>0</v>
      </c>
      <c r="CD61" s="128">
        <v>0</v>
      </c>
      <c r="CE61" s="128">
        <v>0</v>
      </c>
      <c r="CF61" s="128">
        <v>0</v>
      </c>
      <c r="CG61" s="128">
        <v>0</v>
      </c>
      <c r="CH61" s="128">
        <v>0</v>
      </c>
      <c r="CI61" s="128">
        <v>0</v>
      </c>
      <c r="CJ61" s="128">
        <v>0</v>
      </c>
      <c r="CK61" s="128">
        <v>0</v>
      </c>
      <c r="CL61" s="128">
        <v>0</v>
      </c>
      <c r="CM61" s="128">
        <v>0</v>
      </c>
      <c r="CN61" s="128">
        <v>0</v>
      </c>
      <c r="CO61" s="128">
        <v>0</v>
      </c>
      <c r="CP61" s="128">
        <v>0</v>
      </c>
    </row>
    <row r="62" spans="1:94" s="23" customFormat="1" ht="14.25" customHeight="1" x14ac:dyDescent="0.25">
      <c r="A62" s="12"/>
      <c r="B62" s="19" t="s">
        <v>70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28">
        <v>0</v>
      </c>
      <c r="AN62" s="128">
        <v>0</v>
      </c>
      <c r="AO62" s="128">
        <v>0</v>
      </c>
      <c r="AP62" s="128">
        <v>0</v>
      </c>
      <c r="AQ62" s="128">
        <v>0</v>
      </c>
      <c r="AR62" s="128">
        <v>0</v>
      </c>
      <c r="AS62" s="128">
        <v>0</v>
      </c>
      <c r="AT62" s="128">
        <v>0</v>
      </c>
      <c r="AU62" s="128">
        <v>0</v>
      </c>
      <c r="AV62" s="128">
        <v>0</v>
      </c>
      <c r="AW62" s="128">
        <v>0</v>
      </c>
      <c r="AX62" s="128">
        <v>0</v>
      </c>
      <c r="AY62" s="128">
        <v>0</v>
      </c>
      <c r="AZ62" s="128">
        <v>0</v>
      </c>
      <c r="BA62" s="128">
        <v>0</v>
      </c>
      <c r="BB62" s="128">
        <v>0</v>
      </c>
      <c r="BC62" s="128">
        <v>0</v>
      </c>
      <c r="BD62" s="128">
        <v>0</v>
      </c>
      <c r="BE62" s="128">
        <v>0</v>
      </c>
      <c r="BF62" s="128">
        <v>0</v>
      </c>
      <c r="BG62" s="128">
        <v>0</v>
      </c>
      <c r="BH62" s="128">
        <v>0</v>
      </c>
      <c r="BI62" s="128">
        <v>0</v>
      </c>
      <c r="BJ62" s="128">
        <v>0</v>
      </c>
      <c r="BK62" s="128">
        <v>0</v>
      </c>
      <c r="BL62" s="128">
        <v>0</v>
      </c>
      <c r="BM62" s="128">
        <v>0</v>
      </c>
      <c r="BN62" s="128">
        <v>0</v>
      </c>
      <c r="BO62" s="128">
        <v>0</v>
      </c>
      <c r="BP62" s="128">
        <v>0</v>
      </c>
      <c r="BQ62" s="128">
        <v>0</v>
      </c>
      <c r="BR62" s="128">
        <v>0</v>
      </c>
      <c r="BS62" s="128">
        <v>0</v>
      </c>
      <c r="BT62" s="128">
        <v>0</v>
      </c>
      <c r="BU62" s="128">
        <v>0</v>
      </c>
      <c r="BV62" s="128">
        <v>0</v>
      </c>
      <c r="BW62" s="128">
        <v>0</v>
      </c>
      <c r="BX62" s="128">
        <v>0</v>
      </c>
      <c r="BY62" s="128">
        <v>0</v>
      </c>
      <c r="BZ62" s="128">
        <v>0</v>
      </c>
      <c r="CA62" s="128">
        <v>0</v>
      </c>
      <c r="CB62" s="128">
        <v>0</v>
      </c>
      <c r="CC62" s="128">
        <v>0</v>
      </c>
      <c r="CD62" s="128">
        <v>0</v>
      </c>
      <c r="CE62" s="128">
        <v>0</v>
      </c>
      <c r="CF62" s="128">
        <v>0</v>
      </c>
      <c r="CG62" s="128">
        <v>0</v>
      </c>
      <c r="CH62" s="128">
        <v>0</v>
      </c>
      <c r="CI62" s="128">
        <v>0</v>
      </c>
      <c r="CJ62" s="128">
        <v>0</v>
      </c>
      <c r="CK62" s="128">
        <v>0</v>
      </c>
      <c r="CL62" s="128">
        <v>0</v>
      </c>
      <c r="CM62" s="128">
        <v>0</v>
      </c>
      <c r="CN62" s="128">
        <v>0</v>
      </c>
      <c r="CO62" s="128">
        <v>0</v>
      </c>
      <c r="CP62" s="128">
        <v>0</v>
      </c>
    </row>
    <row r="63" spans="1:94" s="23" customFormat="1" ht="14.25" customHeight="1" x14ac:dyDescent="0.25">
      <c r="A63" s="12"/>
      <c r="B63" s="19" t="s">
        <v>71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28">
        <v>0</v>
      </c>
      <c r="AN63" s="128">
        <v>0</v>
      </c>
      <c r="AO63" s="128">
        <v>0</v>
      </c>
      <c r="AP63" s="128">
        <v>0</v>
      </c>
      <c r="AQ63" s="128">
        <v>0</v>
      </c>
      <c r="AR63" s="128">
        <v>0</v>
      </c>
      <c r="AS63" s="128">
        <v>0</v>
      </c>
      <c r="AT63" s="128">
        <v>0</v>
      </c>
      <c r="AU63" s="128">
        <v>0</v>
      </c>
      <c r="AV63" s="128">
        <v>0</v>
      </c>
      <c r="AW63" s="128">
        <v>0</v>
      </c>
      <c r="AX63" s="128">
        <v>0</v>
      </c>
      <c r="AY63" s="128">
        <v>0</v>
      </c>
      <c r="AZ63" s="128">
        <v>0</v>
      </c>
      <c r="BA63" s="128">
        <v>0</v>
      </c>
      <c r="BB63" s="128">
        <v>0</v>
      </c>
      <c r="BC63" s="128">
        <v>0</v>
      </c>
      <c r="BD63" s="128">
        <v>0</v>
      </c>
      <c r="BE63" s="128">
        <v>0</v>
      </c>
      <c r="BF63" s="128">
        <v>0</v>
      </c>
      <c r="BG63" s="128">
        <v>0</v>
      </c>
      <c r="BH63" s="128">
        <v>0</v>
      </c>
      <c r="BI63" s="128">
        <v>0</v>
      </c>
      <c r="BJ63" s="128">
        <v>0</v>
      </c>
      <c r="BK63" s="128">
        <v>0</v>
      </c>
      <c r="BL63" s="128">
        <v>0</v>
      </c>
      <c r="BM63" s="128">
        <v>0</v>
      </c>
      <c r="BN63" s="128">
        <v>0</v>
      </c>
      <c r="BO63" s="128">
        <v>0</v>
      </c>
      <c r="BP63" s="128">
        <v>0</v>
      </c>
      <c r="BQ63" s="128">
        <v>0</v>
      </c>
      <c r="BR63" s="128">
        <v>0</v>
      </c>
      <c r="BS63" s="128">
        <v>0</v>
      </c>
      <c r="BT63" s="128">
        <v>0</v>
      </c>
      <c r="BU63" s="128">
        <v>0</v>
      </c>
      <c r="BV63" s="128">
        <v>0</v>
      </c>
      <c r="BW63" s="128">
        <v>0</v>
      </c>
      <c r="BX63" s="128">
        <v>0</v>
      </c>
      <c r="BY63" s="128">
        <v>0</v>
      </c>
      <c r="BZ63" s="128">
        <v>0</v>
      </c>
      <c r="CA63" s="128">
        <v>0</v>
      </c>
      <c r="CB63" s="128">
        <v>0</v>
      </c>
      <c r="CC63" s="128">
        <v>0</v>
      </c>
      <c r="CD63" s="128">
        <v>0</v>
      </c>
      <c r="CE63" s="128">
        <v>0</v>
      </c>
      <c r="CF63" s="128">
        <v>0</v>
      </c>
      <c r="CG63" s="128">
        <v>0</v>
      </c>
      <c r="CH63" s="128">
        <v>0</v>
      </c>
      <c r="CI63" s="128">
        <v>0</v>
      </c>
      <c r="CJ63" s="128">
        <v>0</v>
      </c>
      <c r="CK63" s="128">
        <v>0</v>
      </c>
      <c r="CL63" s="128">
        <v>0</v>
      </c>
      <c r="CM63" s="128">
        <v>0</v>
      </c>
      <c r="CN63" s="128">
        <v>0</v>
      </c>
      <c r="CO63" s="128">
        <v>0</v>
      </c>
      <c r="CP63" s="128">
        <v>0</v>
      </c>
    </row>
    <row r="64" spans="1:94" s="23" customFormat="1" ht="14.25" customHeight="1" x14ac:dyDescent="0.25">
      <c r="A64" s="12"/>
      <c r="B64" s="19" t="s">
        <v>20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28">
        <v>3199</v>
      </c>
      <c r="AN64" s="128">
        <v>3246.3</v>
      </c>
      <c r="AO64" s="128">
        <v>3287.3</v>
      </c>
      <c r="AP64" s="128">
        <v>3271.5</v>
      </c>
      <c r="AQ64" s="128">
        <v>3576.5</v>
      </c>
      <c r="AR64" s="128">
        <v>3818.6</v>
      </c>
      <c r="AS64" s="128">
        <v>3708.8</v>
      </c>
      <c r="AT64" s="128">
        <v>3561.2</v>
      </c>
      <c r="AU64" s="128">
        <v>3657.2</v>
      </c>
      <c r="AV64" s="128">
        <v>3838.3</v>
      </c>
      <c r="AW64" s="128">
        <v>3907.3</v>
      </c>
      <c r="AX64" s="128">
        <v>3873.9</v>
      </c>
      <c r="AY64" s="128">
        <v>3932.8999999999992</v>
      </c>
      <c r="AZ64" s="128">
        <v>4032.0999999999995</v>
      </c>
      <c r="BA64" s="128">
        <v>4128.7</v>
      </c>
      <c r="BB64" s="128">
        <v>4524.3999999999996</v>
      </c>
      <c r="BC64" s="128">
        <v>4987.0999999999995</v>
      </c>
      <c r="BD64" s="128">
        <v>4986.2999999999993</v>
      </c>
      <c r="BE64" s="128">
        <v>5075.2999999999993</v>
      </c>
      <c r="BF64" s="128">
        <v>5123.4999999999991</v>
      </c>
      <c r="BG64" s="128">
        <v>5236.4999999999991</v>
      </c>
      <c r="BH64" s="128">
        <v>5281.6</v>
      </c>
      <c r="BI64" s="128">
        <v>5338.0999999999995</v>
      </c>
      <c r="BJ64" s="128">
        <v>5388.5</v>
      </c>
      <c r="BK64" s="128">
        <v>5455.9999999999991</v>
      </c>
      <c r="BL64" s="128">
        <v>5534.9</v>
      </c>
      <c r="BM64" s="128">
        <v>5623.4</v>
      </c>
      <c r="BN64" s="128">
        <v>5729.6999999999989</v>
      </c>
      <c r="BO64" s="128">
        <v>5752.8999999999987</v>
      </c>
      <c r="BP64" s="128">
        <v>5779</v>
      </c>
      <c r="BQ64" s="128">
        <v>5802.5999999999995</v>
      </c>
      <c r="BR64" s="128">
        <v>5822.5999999999995</v>
      </c>
      <c r="BS64" s="128">
        <v>5992</v>
      </c>
      <c r="BT64" s="128">
        <v>6164.5999999999995</v>
      </c>
      <c r="BU64" s="128">
        <v>6377.4999999999991</v>
      </c>
      <c r="BV64" s="128">
        <v>6479.1999999999989</v>
      </c>
      <c r="BW64" s="128">
        <v>8121.0696136499992</v>
      </c>
      <c r="BX64" s="128">
        <v>8245.0039694399984</v>
      </c>
      <c r="BY64" s="128">
        <v>8351.437085319998</v>
      </c>
      <c r="BZ64" s="128">
        <v>7843.1531874699995</v>
      </c>
      <c r="CA64" s="128">
        <v>8613.4234378499987</v>
      </c>
      <c r="CB64" s="128">
        <v>9687.3981990399989</v>
      </c>
      <c r="CC64" s="128">
        <v>9950.7240438399986</v>
      </c>
      <c r="CD64" s="128">
        <v>10022.15915238</v>
      </c>
      <c r="CE64" s="128">
        <v>10047.15490103</v>
      </c>
      <c r="CF64" s="128">
        <v>10110.38623756</v>
      </c>
      <c r="CG64" s="128">
        <v>10082.533669750001</v>
      </c>
      <c r="CH64" s="128">
        <v>10164.986846190001</v>
      </c>
      <c r="CI64" s="128">
        <v>10158.262846830001</v>
      </c>
      <c r="CJ64" s="128">
        <v>10246.644967640001</v>
      </c>
      <c r="CK64" s="128">
        <v>10379.59305141</v>
      </c>
      <c r="CL64" s="128">
        <v>10451.52216151</v>
      </c>
      <c r="CM64" s="128">
        <v>10324.919176199999</v>
      </c>
      <c r="CN64" s="128">
        <v>10340.122054309999</v>
      </c>
      <c r="CO64" s="128">
        <v>10371.283010719999</v>
      </c>
      <c r="CP64" s="128">
        <v>10525.058514289998</v>
      </c>
    </row>
    <row r="65" spans="1:94" s="23" customFormat="1" ht="14.25" customHeight="1" x14ac:dyDescent="0.25">
      <c r="A65" s="12"/>
      <c r="B65" s="21" t="s">
        <v>72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128">
        <v>0</v>
      </c>
      <c r="AN65" s="128">
        <v>0</v>
      </c>
      <c r="AO65" s="128">
        <v>0</v>
      </c>
      <c r="AP65" s="128">
        <v>0</v>
      </c>
      <c r="AQ65" s="128">
        <v>0</v>
      </c>
      <c r="AR65" s="128">
        <v>0</v>
      </c>
      <c r="AS65" s="128">
        <v>0</v>
      </c>
      <c r="AT65" s="128">
        <v>0</v>
      </c>
      <c r="AU65" s="128">
        <v>0</v>
      </c>
      <c r="AV65" s="128">
        <v>0</v>
      </c>
      <c r="AW65" s="128">
        <v>0</v>
      </c>
      <c r="AX65" s="128">
        <v>0</v>
      </c>
      <c r="AY65" s="128">
        <v>0</v>
      </c>
      <c r="AZ65" s="128">
        <v>0</v>
      </c>
      <c r="BA65" s="128">
        <v>0</v>
      </c>
      <c r="BB65" s="128">
        <v>0</v>
      </c>
      <c r="BC65" s="128">
        <v>0</v>
      </c>
      <c r="BD65" s="128">
        <v>0</v>
      </c>
      <c r="BE65" s="128">
        <v>0</v>
      </c>
      <c r="BF65" s="128">
        <v>0</v>
      </c>
      <c r="BG65" s="128">
        <v>0</v>
      </c>
      <c r="BH65" s="128">
        <v>0</v>
      </c>
      <c r="BI65" s="128">
        <v>0</v>
      </c>
      <c r="BJ65" s="128">
        <v>0</v>
      </c>
      <c r="BK65" s="128">
        <v>0</v>
      </c>
      <c r="BL65" s="128">
        <v>0</v>
      </c>
      <c r="BM65" s="128">
        <v>0</v>
      </c>
      <c r="BN65" s="128">
        <v>0</v>
      </c>
      <c r="BO65" s="128">
        <v>0</v>
      </c>
      <c r="BP65" s="128">
        <v>0</v>
      </c>
      <c r="BQ65" s="128">
        <v>0</v>
      </c>
      <c r="BR65" s="128">
        <v>0</v>
      </c>
      <c r="BS65" s="128">
        <v>0</v>
      </c>
      <c r="BT65" s="128">
        <v>0</v>
      </c>
      <c r="BU65" s="128">
        <v>0</v>
      </c>
      <c r="BV65" s="128">
        <v>0</v>
      </c>
      <c r="BW65" s="128">
        <v>0</v>
      </c>
      <c r="BX65" s="128">
        <v>0</v>
      </c>
      <c r="BY65" s="128">
        <v>0</v>
      </c>
      <c r="BZ65" s="128">
        <v>0</v>
      </c>
      <c r="CA65" s="128">
        <v>0</v>
      </c>
      <c r="CB65" s="128">
        <v>0</v>
      </c>
      <c r="CC65" s="128">
        <v>0</v>
      </c>
      <c r="CD65" s="128">
        <v>0</v>
      </c>
      <c r="CE65" s="128">
        <v>0</v>
      </c>
      <c r="CF65" s="128">
        <v>0</v>
      </c>
      <c r="CG65" s="128">
        <v>0</v>
      </c>
      <c r="CH65" s="128">
        <v>0</v>
      </c>
      <c r="CI65" s="128">
        <v>0</v>
      </c>
      <c r="CJ65" s="128">
        <v>0</v>
      </c>
      <c r="CK65" s="128">
        <v>0</v>
      </c>
      <c r="CL65" s="128">
        <v>0</v>
      </c>
      <c r="CM65" s="128">
        <v>0</v>
      </c>
      <c r="CN65" s="128">
        <v>0</v>
      </c>
      <c r="CO65" s="128">
        <v>0</v>
      </c>
      <c r="CP65" s="128">
        <v>0</v>
      </c>
    </row>
    <row r="66" spans="1:94" s="23" customFormat="1" ht="14.25" customHeight="1" x14ac:dyDescent="0.25">
      <c r="A66" s="22"/>
      <c r="B66" s="20" t="s">
        <v>79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28">
        <v>963.4</v>
      </c>
      <c r="AN66" s="128">
        <v>1044.5999999999999</v>
      </c>
      <c r="AO66" s="128">
        <v>1185.5999999999999</v>
      </c>
      <c r="AP66" s="128">
        <v>966.7</v>
      </c>
      <c r="AQ66" s="128">
        <v>778.3</v>
      </c>
      <c r="AR66" s="128">
        <v>877.7</v>
      </c>
      <c r="AS66" s="128">
        <v>945.5</v>
      </c>
      <c r="AT66" s="128">
        <v>1055.3</v>
      </c>
      <c r="AU66" s="128">
        <v>1029.2</v>
      </c>
      <c r="AV66" s="128">
        <v>1088.8</v>
      </c>
      <c r="AW66" s="128">
        <v>1160.2</v>
      </c>
      <c r="AX66" s="128">
        <v>849.7</v>
      </c>
      <c r="AY66" s="128">
        <v>612.20000000000016</v>
      </c>
      <c r="AZ66" s="128">
        <v>774.40000000000009</v>
      </c>
      <c r="BA66" s="128">
        <v>730.7</v>
      </c>
      <c r="BB66" s="128">
        <v>676.90000000000009</v>
      </c>
      <c r="BC66" s="128">
        <v>847.7</v>
      </c>
      <c r="BD66" s="128">
        <v>960.69999999999993</v>
      </c>
      <c r="BE66" s="128">
        <v>989.6</v>
      </c>
      <c r="BF66" s="128">
        <v>794.8</v>
      </c>
      <c r="BG66" s="128">
        <v>775.90000000000009</v>
      </c>
      <c r="BH66" s="128">
        <v>731.90000000000009</v>
      </c>
      <c r="BI66" s="128">
        <v>776.9</v>
      </c>
      <c r="BJ66" s="128">
        <v>808.7</v>
      </c>
      <c r="BK66" s="128">
        <v>716.80000000000018</v>
      </c>
      <c r="BL66" s="128">
        <v>687.80000000000018</v>
      </c>
      <c r="BM66" s="128">
        <v>699.10000000000014</v>
      </c>
      <c r="BN66" s="128">
        <v>657.00000000000011</v>
      </c>
      <c r="BO66" s="128">
        <v>844.65795905999994</v>
      </c>
      <c r="BP66" s="128">
        <v>809.55598411000005</v>
      </c>
      <c r="BQ66" s="128">
        <v>751.66464630000007</v>
      </c>
      <c r="BR66" s="128">
        <v>726.10328298000002</v>
      </c>
      <c r="BS66" s="128">
        <v>1155.9979024700001</v>
      </c>
      <c r="BT66" s="128">
        <v>1430.8667276900001</v>
      </c>
      <c r="BU66" s="128">
        <v>1625.18123565</v>
      </c>
      <c r="BV66" s="128">
        <v>1742.30329362</v>
      </c>
      <c r="BW66" s="128">
        <v>2015.2679656400001</v>
      </c>
      <c r="BX66" s="128">
        <v>2126.7650507200001</v>
      </c>
      <c r="BY66" s="128">
        <v>2161.70850754</v>
      </c>
      <c r="BZ66" s="128">
        <v>2344.6548571000003</v>
      </c>
      <c r="CA66" s="128">
        <v>2473.95795069</v>
      </c>
      <c r="CB66" s="128">
        <v>2516.5255109499999</v>
      </c>
      <c r="CC66" s="128">
        <v>2562.6792876600002</v>
      </c>
      <c r="CD66" s="128">
        <v>2579.34898806</v>
      </c>
      <c r="CE66" s="128">
        <v>2577.47960835</v>
      </c>
      <c r="CF66" s="128">
        <v>2444.6774653399998</v>
      </c>
      <c r="CG66" s="128">
        <v>2517.6598123399999</v>
      </c>
      <c r="CH66" s="128">
        <v>2453.3578337600002</v>
      </c>
      <c r="CI66" s="128">
        <v>2508.0102012299999</v>
      </c>
      <c r="CJ66" s="128">
        <v>2538.41166505</v>
      </c>
      <c r="CK66" s="128">
        <v>3042.6890849000001</v>
      </c>
      <c r="CL66" s="128">
        <v>2530.71838131</v>
      </c>
      <c r="CM66" s="128">
        <v>2658.0075233499997</v>
      </c>
      <c r="CN66" s="128">
        <v>2529.5215254099994</v>
      </c>
      <c r="CO66" s="128">
        <v>2363.5518191799997</v>
      </c>
      <c r="CP66" s="128">
        <v>2452.2263960599998</v>
      </c>
    </row>
    <row r="67" spans="1:94" s="23" customFormat="1" ht="14.25" customHeight="1" x14ac:dyDescent="0.25">
      <c r="A67" s="22"/>
      <c r="B67" s="19" t="s">
        <v>69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28">
        <v>0</v>
      </c>
      <c r="AN67" s="128">
        <v>21</v>
      </c>
      <c r="AO67" s="128">
        <v>32.200000000000003</v>
      </c>
      <c r="AP67" s="128">
        <v>36</v>
      </c>
      <c r="AQ67" s="128">
        <v>10</v>
      </c>
      <c r="AR67" s="128">
        <v>14.3</v>
      </c>
      <c r="AS67" s="128">
        <v>19.5</v>
      </c>
      <c r="AT67" s="128">
        <v>32.200000000000003</v>
      </c>
      <c r="AU67" s="128">
        <v>72.8</v>
      </c>
      <c r="AV67" s="128">
        <v>22.5</v>
      </c>
      <c r="AW67" s="128">
        <v>15.4</v>
      </c>
      <c r="AX67" s="128">
        <v>4.5999999999999996</v>
      </c>
      <c r="AY67" s="128">
        <v>41.000000000000014</v>
      </c>
      <c r="AZ67" s="128">
        <v>90.300000000000011</v>
      </c>
      <c r="BA67" s="128">
        <v>112.50000000000001</v>
      </c>
      <c r="BB67" s="128">
        <v>0</v>
      </c>
      <c r="BC67" s="128">
        <v>0</v>
      </c>
      <c r="BD67" s="128">
        <v>0</v>
      </c>
      <c r="BE67" s="128">
        <v>0</v>
      </c>
      <c r="BF67" s="128">
        <v>0.5</v>
      </c>
      <c r="BG67" s="128">
        <v>0.4</v>
      </c>
      <c r="BH67" s="128">
        <v>0.5</v>
      </c>
      <c r="BI67" s="128">
        <v>0.5</v>
      </c>
      <c r="BJ67" s="128">
        <v>0.5</v>
      </c>
      <c r="BK67" s="128">
        <v>0.5</v>
      </c>
      <c r="BL67" s="128">
        <v>0.5</v>
      </c>
      <c r="BM67" s="128">
        <v>0.5</v>
      </c>
      <c r="BN67" s="128">
        <v>0.5</v>
      </c>
      <c r="BO67" s="128">
        <v>0.5</v>
      </c>
      <c r="BP67" s="128">
        <v>0.5</v>
      </c>
      <c r="BQ67" s="128">
        <v>0.5</v>
      </c>
      <c r="BR67" s="128">
        <v>0.5</v>
      </c>
      <c r="BS67" s="128">
        <v>0.5</v>
      </c>
      <c r="BT67" s="128">
        <v>0.5</v>
      </c>
      <c r="BU67" s="128">
        <v>0.5</v>
      </c>
      <c r="BV67" s="128">
        <v>0.5</v>
      </c>
      <c r="BW67" s="128">
        <v>1</v>
      </c>
      <c r="BX67" s="128">
        <v>1</v>
      </c>
      <c r="BY67" s="128">
        <v>1</v>
      </c>
      <c r="BZ67" s="128">
        <v>1</v>
      </c>
      <c r="CA67" s="128">
        <v>1</v>
      </c>
      <c r="CB67" s="128">
        <v>1</v>
      </c>
      <c r="CC67" s="128">
        <v>1</v>
      </c>
      <c r="CD67" s="128">
        <v>1</v>
      </c>
      <c r="CE67" s="128">
        <v>1</v>
      </c>
      <c r="CF67" s="128">
        <v>1</v>
      </c>
      <c r="CG67" s="128">
        <v>1</v>
      </c>
      <c r="CH67" s="128">
        <v>1</v>
      </c>
      <c r="CI67" s="128">
        <v>1</v>
      </c>
      <c r="CJ67" s="128">
        <v>1</v>
      </c>
      <c r="CK67" s="128">
        <v>1</v>
      </c>
      <c r="CL67" s="128">
        <v>1</v>
      </c>
      <c r="CM67" s="128">
        <v>1</v>
      </c>
      <c r="CN67" s="128">
        <v>1</v>
      </c>
      <c r="CO67" s="128">
        <v>1</v>
      </c>
      <c r="CP67" s="128">
        <v>1</v>
      </c>
    </row>
    <row r="68" spans="1:94" s="23" customFormat="1" ht="14.25" customHeight="1" x14ac:dyDescent="0.25">
      <c r="A68" s="22"/>
      <c r="B68" s="19" t="s">
        <v>70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28">
        <v>572.5</v>
      </c>
      <c r="AN68" s="128">
        <v>597.9</v>
      </c>
      <c r="AO68" s="128">
        <v>668.7</v>
      </c>
      <c r="AP68" s="128">
        <v>508.1</v>
      </c>
      <c r="AQ68" s="128">
        <v>398.3</v>
      </c>
      <c r="AR68" s="128">
        <v>486.3</v>
      </c>
      <c r="AS68" s="128">
        <v>545.79999999999995</v>
      </c>
      <c r="AT68" s="128">
        <v>604.29999999999995</v>
      </c>
      <c r="AU68" s="128">
        <v>542.1</v>
      </c>
      <c r="AV68" s="128">
        <v>596.79999999999995</v>
      </c>
      <c r="AW68" s="128">
        <v>675.5</v>
      </c>
      <c r="AX68" s="128">
        <v>662.7</v>
      </c>
      <c r="AY68" s="128">
        <v>406.70000000000016</v>
      </c>
      <c r="AZ68" s="128">
        <v>478.10000000000014</v>
      </c>
      <c r="BA68" s="128">
        <v>399.30000000000007</v>
      </c>
      <c r="BB68" s="128">
        <v>316.10000000000014</v>
      </c>
      <c r="BC68" s="128">
        <v>458.90000000000009</v>
      </c>
      <c r="BD68" s="128">
        <v>534.20000000000005</v>
      </c>
      <c r="BE68" s="128">
        <v>614.80000000000007</v>
      </c>
      <c r="BF68" s="128">
        <v>311.00000000000006</v>
      </c>
      <c r="BG68" s="128">
        <v>423.40000000000009</v>
      </c>
      <c r="BH68" s="128">
        <v>395.30000000000007</v>
      </c>
      <c r="BI68" s="128">
        <v>421.10000000000008</v>
      </c>
      <c r="BJ68" s="128">
        <v>426.50000000000011</v>
      </c>
      <c r="BK68" s="128">
        <v>310.70000000000016</v>
      </c>
      <c r="BL68" s="128">
        <v>252.70000000000013</v>
      </c>
      <c r="BM68" s="128">
        <v>250.50000000000014</v>
      </c>
      <c r="BN68" s="128">
        <v>289.90000000000015</v>
      </c>
      <c r="BO68" s="128">
        <v>411.87399482000012</v>
      </c>
      <c r="BP68" s="128">
        <v>345.06144090000015</v>
      </c>
      <c r="BQ68" s="128">
        <v>274.54871193000014</v>
      </c>
      <c r="BR68" s="128">
        <v>261.34171880000014</v>
      </c>
      <c r="BS68" s="128">
        <v>323.59314465000011</v>
      </c>
      <c r="BT68" s="128">
        <v>341.87304243000017</v>
      </c>
      <c r="BU68" s="128">
        <v>384.09667381000014</v>
      </c>
      <c r="BV68" s="128">
        <v>252.25267644000013</v>
      </c>
      <c r="BW68" s="128">
        <v>362.40218665000015</v>
      </c>
      <c r="BX68" s="128">
        <v>326.75321399000018</v>
      </c>
      <c r="BY68" s="128">
        <v>312.89164222000016</v>
      </c>
      <c r="BZ68" s="128">
        <v>361.65947281000018</v>
      </c>
      <c r="CA68" s="128">
        <v>471.86560666000014</v>
      </c>
      <c r="CB68" s="128">
        <v>465.39505692000012</v>
      </c>
      <c r="CC68" s="128">
        <v>460.99876167000014</v>
      </c>
      <c r="CD68" s="128">
        <v>533.36360803000014</v>
      </c>
      <c r="CE68" s="128">
        <v>600.88562780999996</v>
      </c>
      <c r="CF68" s="128">
        <v>502.33602513</v>
      </c>
      <c r="CG68" s="128">
        <v>539.33476163</v>
      </c>
      <c r="CH68" s="128">
        <v>474.03133835</v>
      </c>
      <c r="CI68" s="128">
        <v>492.77406296999999</v>
      </c>
      <c r="CJ68" s="128">
        <v>543.50111794999998</v>
      </c>
      <c r="CK68" s="128">
        <v>1050.48447373</v>
      </c>
      <c r="CL68" s="128">
        <v>566.86452056999997</v>
      </c>
      <c r="CM68" s="128">
        <v>668.85766296000008</v>
      </c>
      <c r="CN68" s="128">
        <v>519.78614411000001</v>
      </c>
      <c r="CO68" s="128">
        <v>397.36299342000007</v>
      </c>
      <c r="CP68" s="128">
        <v>444.21281149000004</v>
      </c>
    </row>
    <row r="69" spans="1:94" s="23" customFormat="1" ht="14.25" customHeight="1" x14ac:dyDescent="0.25">
      <c r="A69" s="22"/>
      <c r="B69" s="19" t="s">
        <v>71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28">
        <v>140</v>
      </c>
      <c r="AN69" s="128">
        <v>140</v>
      </c>
      <c r="AO69" s="128">
        <v>140</v>
      </c>
      <c r="AP69" s="128">
        <v>140</v>
      </c>
      <c r="AQ69" s="128">
        <v>103.8</v>
      </c>
      <c r="AR69" s="128">
        <v>103.8</v>
      </c>
      <c r="AS69" s="128">
        <v>103.8</v>
      </c>
      <c r="AT69" s="128">
        <v>103.8</v>
      </c>
      <c r="AU69" s="128">
        <v>103.8</v>
      </c>
      <c r="AV69" s="128">
        <v>94.8</v>
      </c>
      <c r="AW69" s="128">
        <v>85.8</v>
      </c>
      <c r="AX69" s="128">
        <v>73.8</v>
      </c>
      <c r="AY69" s="128">
        <v>73.8</v>
      </c>
      <c r="AZ69" s="128">
        <v>73.8</v>
      </c>
      <c r="BA69" s="128">
        <v>73.8</v>
      </c>
      <c r="BB69" s="128">
        <v>86.5</v>
      </c>
      <c r="BC69" s="128">
        <v>97</v>
      </c>
      <c r="BD69" s="128">
        <v>147.60000000000002</v>
      </c>
      <c r="BE69" s="128">
        <v>100.10000000000001</v>
      </c>
      <c r="BF69" s="128">
        <v>199.4</v>
      </c>
      <c r="BG69" s="128">
        <v>119.10000000000001</v>
      </c>
      <c r="BH69" s="128">
        <v>97.200000000000017</v>
      </c>
      <c r="BI69" s="128">
        <v>115.70000000000002</v>
      </c>
      <c r="BJ69" s="128">
        <v>103.00000000000001</v>
      </c>
      <c r="BK69" s="128">
        <v>118.10000000000001</v>
      </c>
      <c r="BL69" s="128">
        <v>158.60000000000002</v>
      </c>
      <c r="BM69" s="128">
        <v>174.7</v>
      </c>
      <c r="BN69" s="128">
        <v>85.9</v>
      </c>
      <c r="BO69" s="128">
        <v>132.08396424</v>
      </c>
      <c r="BP69" s="128">
        <v>143.99454321000002</v>
      </c>
      <c r="BQ69" s="128">
        <v>132.21593437000001</v>
      </c>
      <c r="BR69" s="128">
        <v>91.861564180000002</v>
      </c>
      <c r="BS69" s="128">
        <v>202.70475782</v>
      </c>
      <c r="BT69" s="128">
        <v>202.49368526000001</v>
      </c>
      <c r="BU69" s="128">
        <v>97.784561839999995</v>
      </c>
      <c r="BV69" s="128">
        <v>89.85061718</v>
      </c>
      <c r="BW69" s="128">
        <v>101.08858572999999</v>
      </c>
      <c r="BX69" s="128">
        <v>144.21230491</v>
      </c>
      <c r="BY69" s="128">
        <v>97.359859899999989</v>
      </c>
      <c r="BZ69" s="128">
        <v>155.80205522</v>
      </c>
      <c r="CA69" s="128">
        <v>116.16484209999999</v>
      </c>
      <c r="CB69" s="128">
        <v>136.51993983</v>
      </c>
      <c r="CC69" s="128">
        <v>175.11851632999998</v>
      </c>
      <c r="CD69" s="128">
        <v>130.58509759999998</v>
      </c>
      <c r="CE69" s="128">
        <v>106.72631901</v>
      </c>
      <c r="CF69" s="128">
        <v>104.12900306</v>
      </c>
      <c r="CG69" s="128">
        <v>111.95471956999999</v>
      </c>
      <c r="CH69" s="128">
        <v>100.65754099999999</v>
      </c>
      <c r="CI69" s="128">
        <v>133.11415527</v>
      </c>
      <c r="CJ69" s="128">
        <v>101.08244963999999</v>
      </c>
      <c r="CK69" s="128">
        <v>104.95236173000001</v>
      </c>
      <c r="CL69" s="128">
        <v>108.67833914000001</v>
      </c>
      <c r="CM69" s="128">
        <v>100.65747214999999</v>
      </c>
      <c r="CN69" s="128">
        <v>98.793344439999998</v>
      </c>
      <c r="CO69" s="128">
        <v>112.06310558999999</v>
      </c>
      <c r="CP69" s="128">
        <v>169.73518817000001</v>
      </c>
    </row>
    <row r="70" spans="1:94" s="23" customFormat="1" ht="14.25" customHeight="1" x14ac:dyDescent="0.25">
      <c r="A70" s="22"/>
      <c r="B70" s="19" t="s">
        <v>20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28">
        <v>250.9</v>
      </c>
      <c r="AN70" s="128">
        <v>285.7</v>
      </c>
      <c r="AO70" s="128">
        <v>344.7</v>
      </c>
      <c r="AP70" s="128">
        <v>282.60000000000002</v>
      </c>
      <c r="AQ70" s="128">
        <v>266.2</v>
      </c>
      <c r="AR70" s="128">
        <v>273.3</v>
      </c>
      <c r="AS70" s="128">
        <v>276.39999999999998</v>
      </c>
      <c r="AT70" s="128">
        <v>315</v>
      </c>
      <c r="AU70" s="128">
        <v>310.5</v>
      </c>
      <c r="AV70" s="128">
        <v>374.7</v>
      </c>
      <c r="AW70" s="128">
        <v>383.5</v>
      </c>
      <c r="AX70" s="128">
        <v>108.6</v>
      </c>
      <c r="AY70" s="128">
        <v>90.7</v>
      </c>
      <c r="AZ70" s="128">
        <v>132.19999999999987</v>
      </c>
      <c r="BA70" s="128">
        <v>145.09999999999988</v>
      </c>
      <c r="BB70" s="128">
        <v>274.2999999999999</v>
      </c>
      <c r="BC70" s="128">
        <v>291.79999999999995</v>
      </c>
      <c r="BD70" s="128">
        <v>278.89999999999986</v>
      </c>
      <c r="BE70" s="128">
        <v>274.69999999999993</v>
      </c>
      <c r="BF70" s="128">
        <v>283.89999999999992</v>
      </c>
      <c r="BG70" s="128">
        <v>232.99999999999994</v>
      </c>
      <c r="BH70" s="128">
        <v>238.89999999999992</v>
      </c>
      <c r="BI70" s="128">
        <v>239.59999999999994</v>
      </c>
      <c r="BJ70" s="128">
        <v>278.69999999999993</v>
      </c>
      <c r="BK70" s="128">
        <v>287.49999999999994</v>
      </c>
      <c r="BL70" s="128">
        <v>275.99999999999994</v>
      </c>
      <c r="BM70" s="128">
        <v>273.39999999999992</v>
      </c>
      <c r="BN70" s="128">
        <v>280.69999999999993</v>
      </c>
      <c r="BO70" s="128">
        <v>300.19999999999987</v>
      </c>
      <c r="BP70" s="128">
        <v>319.99999999999994</v>
      </c>
      <c r="BQ70" s="128">
        <v>344.39999999999992</v>
      </c>
      <c r="BR70" s="128">
        <v>372.39999999999986</v>
      </c>
      <c r="BS70" s="128">
        <v>629.19999999999993</v>
      </c>
      <c r="BT70" s="128">
        <v>885.99999999999989</v>
      </c>
      <c r="BU70" s="128">
        <v>1142.7999999999997</v>
      </c>
      <c r="BV70" s="128">
        <v>1399.6999999999998</v>
      </c>
      <c r="BW70" s="128">
        <v>1551.2771932599999</v>
      </c>
      <c r="BX70" s="128">
        <v>1655.2995318200001</v>
      </c>
      <c r="BY70" s="128">
        <v>1750.9570054199999</v>
      </c>
      <c r="BZ70" s="128">
        <v>1826.6933290699999</v>
      </c>
      <c r="CA70" s="128">
        <v>1885.4275019299998</v>
      </c>
      <c r="CB70" s="128">
        <v>1914.1105141999997</v>
      </c>
      <c r="CC70" s="128">
        <v>1926.0620096599998</v>
      </c>
      <c r="CD70" s="128">
        <v>1914.9002824299996</v>
      </c>
      <c r="CE70" s="128">
        <v>1869.3676615300001</v>
      </c>
      <c r="CF70" s="128">
        <v>1837.7124371499999</v>
      </c>
      <c r="CG70" s="128">
        <v>1865.87033114</v>
      </c>
      <c r="CH70" s="128">
        <v>1878.16895441</v>
      </c>
      <c r="CI70" s="128">
        <v>1881.6219829900001</v>
      </c>
      <c r="CJ70" s="128">
        <v>1893.32809746</v>
      </c>
      <c r="CK70" s="128">
        <v>1886.75224944</v>
      </c>
      <c r="CL70" s="128">
        <v>1854.6755215999999</v>
      </c>
      <c r="CM70" s="128">
        <v>1887.9923882399996</v>
      </c>
      <c r="CN70" s="128">
        <v>1910.4420368599995</v>
      </c>
      <c r="CO70" s="128">
        <v>1853.6257201699998</v>
      </c>
      <c r="CP70" s="128">
        <v>1837.7783963999998</v>
      </c>
    </row>
    <row r="71" spans="1:94" s="23" customFormat="1" ht="14.25" customHeight="1" x14ac:dyDescent="0.25">
      <c r="A71" s="22"/>
      <c r="B71" s="21" t="s">
        <v>72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128">
        <v>0</v>
      </c>
      <c r="AN71" s="128">
        <v>0</v>
      </c>
      <c r="AO71" s="128">
        <v>0</v>
      </c>
      <c r="AP71" s="128">
        <v>0</v>
      </c>
      <c r="AQ71" s="128">
        <v>0</v>
      </c>
      <c r="AR71" s="128">
        <v>0</v>
      </c>
      <c r="AS71" s="128">
        <v>0</v>
      </c>
      <c r="AT71" s="128">
        <v>0</v>
      </c>
      <c r="AU71" s="128">
        <v>0</v>
      </c>
      <c r="AV71" s="128">
        <v>0</v>
      </c>
      <c r="AW71" s="128">
        <v>0</v>
      </c>
      <c r="AX71" s="128">
        <v>0</v>
      </c>
      <c r="AY71" s="128">
        <v>0</v>
      </c>
      <c r="AZ71" s="128">
        <v>0</v>
      </c>
      <c r="BA71" s="128">
        <v>0</v>
      </c>
      <c r="BB71" s="128">
        <v>0</v>
      </c>
      <c r="BC71" s="128">
        <v>0</v>
      </c>
      <c r="BD71" s="128">
        <v>0</v>
      </c>
      <c r="BE71" s="128">
        <v>0</v>
      </c>
      <c r="BF71" s="128">
        <v>0</v>
      </c>
      <c r="BG71" s="128">
        <v>0</v>
      </c>
      <c r="BH71" s="128">
        <v>0</v>
      </c>
      <c r="BI71" s="128">
        <v>0</v>
      </c>
      <c r="BJ71" s="128">
        <v>0</v>
      </c>
      <c r="BK71" s="128">
        <v>0</v>
      </c>
      <c r="BL71" s="128">
        <v>0</v>
      </c>
      <c r="BM71" s="128">
        <v>0</v>
      </c>
      <c r="BN71" s="128">
        <v>0</v>
      </c>
      <c r="BO71" s="128">
        <v>0</v>
      </c>
      <c r="BP71" s="128">
        <v>0</v>
      </c>
      <c r="BQ71" s="128">
        <v>0</v>
      </c>
      <c r="BR71" s="128">
        <v>0</v>
      </c>
      <c r="BS71" s="128">
        <v>0</v>
      </c>
      <c r="BT71" s="128">
        <v>0</v>
      </c>
      <c r="BU71" s="128">
        <v>0</v>
      </c>
      <c r="BV71" s="128">
        <v>0</v>
      </c>
      <c r="BW71" s="128">
        <v>0</v>
      </c>
      <c r="BX71" s="128">
        <v>0</v>
      </c>
      <c r="BY71" s="128">
        <v>0</v>
      </c>
      <c r="BZ71" s="128">
        <v>0</v>
      </c>
      <c r="CA71" s="128">
        <v>0</v>
      </c>
      <c r="CB71" s="128">
        <v>0</v>
      </c>
      <c r="CC71" s="128">
        <v>0</v>
      </c>
      <c r="CD71" s="128">
        <v>0</v>
      </c>
      <c r="CE71" s="128">
        <v>0</v>
      </c>
      <c r="CF71" s="128">
        <v>0</v>
      </c>
      <c r="CG71" s="128">
        <v>0</v>
      </c>
      <c r="CH71" s="128">
        <v>0</v>
      </c>
      <c r="CI71" s="128">
        <v>0</v>
      </c>
      <c r="CJ71" s="128">
        <v>0</v>
      </c>
      <c r="CK71" s="128">
        <v>0</v>
      </c>
      <c r="CL71" s="128">
        <v>0</v>
      </c>
      <c r="CM71" s="128">
        <v>0</v>
      </c>
      <c r="CN71" s="128">
        <v>0</v>
      </c>
      <c r="CO71" s="128">
        <v>0</v>
      </c>
      <c r="CP71" s="128">
        <v>0</v>
      </c>
    </row>
    <row r="72" spans="1:94" x14ac:dyDescent="0.25">
      <c r="B72" s="17" t="s">
        <v>80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28">
        <v>3302</v>
      </c>
      <c r="AN72" s="128">
        <v>3183.4</v>
      </c>
      <c r="AO72" s="128">
        <v>3204.4</v>
      </c>
      <c r="AP72" s="128">
        <v>3662.3</v>
      </c>
      <c r="AQ72" s="128">
        <v>3929.4</v>
      </c>
      <c r="AR72" s="128">
        <v>3844.1</v>
      </c>
      <c r="AS72" s="128">
        <v>3665.5</v>
      </c>
      <c r="AT72" s="128">
        <v>3976.4</v>
      </c>
      <c r="AU72" s="128">
        <v>3750.3</v>
      </c>
      <c r="AV72" s="128">
        <v>3872.5</v>
      </c>
      <c r="AW72" s="128">
        <v>3312</v>
      </c>
      <c r="AX72" s="128">
        <v>3820.6</v>
      </c>
      <c r="AY72" s="128">
        <v>3241.3</v>
      </c>
      <c r="AZ72" s="128">
        <v>3717.9</v>
      </c>
      <c r="BA72" s="128">
        <v>3403.1</v>
      </c>
      <c r="BB72" s="128">
        <v>2626.1000000000004</v>
      </c>
      <c r="BC72" s="128">
        <v>2293.9</v>
      </c>
      <c r="BD72" s="128">
        <v>2979.6000000000004</v>
      </c>
      <c r="BE72" s="128">
        <v>2707.4</v>
      </c>
      <c r="BF72" s="128">
        <v>3027.6000000000004</v>
      </c>
      <c r="BG72" s="128">
        <v>2349.8000000000002</v>
      </c>
      <c r="BH72" s="128">
        <v>2633.9000000000005</v>
      </c>
      <c r="BI72" s="128">
        <v>3668.1000000000004</v>
      </c>
      <c r="BJ72" s="128">
        <v>4232.6000000000004</v>
      </c>
      <c r="BK72" s="128">
        <v>4988</v>
      </c>
      <c r="BL72" s="128">
        <v>4597.2</v>
      </c>
      <c r="BM72" s="128">
        <v>4363.7</v>
      </c>
      <c r="BN72" s="128">
        <v>4143.4000000000005</v>
      </c>
      <c r="BO72" s="128">
        <v>4941.3795554500011</v>
      </c>
      <c r="BP72" s="128">
        <v>5016.0478860000003</v>
      </c>
      <c r="BQ72" s="128">
        <v>4354.3576097499999</v>
      </c>
      <c r="BR72" s="128">
        <v>4744.6529108800005</v>
      </c>
      <c r="BS72" s="128">
        <v>3999.9061698800006</v>
      </c>
      <c r="BT72" s="128">
        <v>4593.8514688800005</v>
      </c>
      <c r="BU72" s="128">
        <v>4036.2707778800004</v>
      </c>
      <c r="BV72" s="128">
        <v>3787.9607778800005</v>
      </c>
      <c r="BW72" s="128">
        <v>3070.8081585200007</v>
      </c>
      <c r="BX72" s="128">
        <v>3165.0306663500005</v>
      </c>
      <c r="BY72" s="128">
        <v>2468.5209601600009</v>
      </c>
      <c r="BZ72" s="128">
        <v>3149.2018771500007</v>
      </c>
      <c r="CA72" s="128">
        <v>2934.1006466400008</v>
      </c>
      <c r="CB72" s="128">
        <v>3153.4195017300003</v>
      </c>
      <c r="CC72" s="128">
        <v>3514.4773063700004</v>
      </c>
      <c r="CD72" s="128">
        <v>4374.5368256600004</v>
      </c>
      <c r="CE72" s="128">
        <v>3454.0980512000001</v>
      </c>
      <c r="CF72" s="128">
        <v>6143.7011465400001</v>
      </c>
      <c r="CG72" s="128">
        <v>10287.644075689999</v>
      </c>
      <c r="CH72" s="128">
        <v>9929.9301749700007</v>
      </c>
      <c r="CI72" s="128">
        <v>9132.1641546600003</v>
      </c>
      <c r="CJ72" s="128">
        <v>9088.8195684500006</v>
      </c>
      <c r="CK72" s="128">
        <v>8406.7134111300002</v>
      </c>
      <c r="CL72" s="128">
        <v>8832.23999817</v>
      </c>
      <c r="CM72" s="128">
        <v>9627.60682352</v>
      </c>
      <c r="CN72" s="128">
        <v>8817.7481208600002</v>
      </c>
      <c r="CO72" s="128">
        <v>6404.5743313900002</v>
      </c>
      <c r="CP72" s="128">
        <v>6876.0701630200001</v>
      </c>
    </row>
    <row r="73" spans="1:94" x14ac:dyDescent="0.25">
      <c r="B73" s="24" t="s">
        <v>81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128">
        <v>0</v>
      </c>
      <c r="AN73" s="128">
        <v>0</v>
      </c>
      <c r="AO73" s="128">
        <v>0</v>
      </c>
      <c r="AP73" s="128">
        <v>0</v>
      </c>
      <c r="AQ73" s="128">
        <v>0</v>
      </c>
      <c r="AR73" s="128">
        <v>0</v>
      </c>
      <c r="AS73" s="128">
        <v>0</v>
      </c>
      <c r="AT73" s="128">
        <v>0</v>
      </c>
      <c r="AU73" s="128">
        <v>0</v>
      </c>
      <c r="AV73" s="128">
        <v>0</v>
      </c>
      <c r="AW73" s="128">
        <v>0</v>
      </c>
      <c r="AX73" s="128">
        <v>0</v>
      </c>
      <c r="AY73" s="128">
        <v>0</v>
      </c>
      <c r="AZ73" s="128">
        <v>0</v>
      </c>
      <c r="BA73" s="128">
        <v>0</v>
      </c>
      <c r="BB73" s="128">
        <v>0</v>
      </c>
      <c r="BC73" s="128">
        <v>0</v>
      </c>
      <c r="BD73" s="128">
        <v>0</v>
      </c>
      <c r="BE73" s="128">
        <v>0</v>
      </c>
      <c r="BF73" s="128">
        <v>0</v>
      </c>
      <c r="BG73" s="128">
        <v>0</v>
      </c>
      <c r="BH73" s="128">
        <v>0</v>
      </c>
      <c r="BI73" s="128">
        <v>0</v>
      </c>
      <c r="BJ73" s="128">
        <v>0</v>
      </c>
      <c r="BK73" s="128">
        <v>0</v>
      </c>
      <c r="BL73" s="128">
        <v>0</v>
      </c>
      <c r="BM73" s="128">
        <v>0</v>
      </c>
      <c r="BN73" s="128">
        <v>0</v>
      </c>
      <c r="BO73" s="128">
        <v>0</v>
      </c>
      <c r="BP73" s="128">
        <v>0</v>
      </c>
      <c r="BQ73" s="128">
        <v>0</v>
      </c>
      <c r="BR73" s="128">
        <v>0</v>
      </c>
      <c r="BS73" s="128">
        <v>0</v>
      </c>
      <c r="BT73" s="128">
        <v>0</v>
      </c>
      <c r="BU73" s="128">
        <v>0</v>
      </c>
      <c r="BV73" s="128">
        <v>0</v>
      </c>
      <c r="BW73" s="128">
        <v>0</v>
      </c>
      <c r="BX73" s="128">
        <v>0</v>
      </c>
      <c r="BY73" s="128">
        <v>0</v>
      </c>
      <c r="BZ73" s="128">
        <v>0</v>
      </c>
      <c r="CA73" s="128">
        <v>0</v>
      </c>
      <c r="CB73" s="128">
        <v>0</v>
      </c>
      <c r="CC73" s="128">
        <v>0</v>
      </c>
      <c r="CD73" s="128">
        <v>0</v>
      </c>
      <c r="CE73" s="128">
        <v>0</v>
      </c>
      <c r="CF73" s="128">
        <v>0</v>
      </c>
      <c r="CG73" s="128">
        <v>0</v>
      </c>
      <c r="CH73" s="128">
        <v>0</v>
      </c>
      <c r="CI73" s="128">
        <v>0</v>
      </c>
      <c r="CJ73" s="128">
        <v>0</v>
      </c>
      <c r="CK73" s="128">
        <v>0</v>
      </c>
      <c r="CL73" s="128">
        <v>0</v>
      </c>
      <c r="CM73" s="128">
        <v>0</v>
      </c>
      <c r="CN73" s="128">
        <v>0</v>
      </c>
      <c r="CO73" s="128">
        <v>0</v>
      </c>
      <c r="CP73" s="128">
        <v>0</v>
      </c>
    </row>
    <row r="74" spans="1:94" x14ac:dyDescent="0.25">
      <c r="B74" s="24" t="s">
        <v>82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128">
        <v>1.6</v>
      </c>
      <c r="AN74" s="128">
        <v>1.6</v>
      </c>
      <c r="AO74" s="128">
        <v>272</v>
      </c>
      <c r="AP74" s="128">
        <v>269.10000000000002</v>
      </c>
      <c r="AQ74" s="128">
        <v>260.60000000000002</v>
      </c>
      <c r="AR74" s="128">
        <v>253.8</v>
      </c>
      <c r="AS74" s="128">
        <v>267</v>
      </c>
      <c r="AT74" s="128">
        <v>264.2</v>
      </c>
      <c r="AU74" s="128">
        <v>271.89999999999998</v>
      </c>
      <c r="AV74" s="128">
        <v>274.39999999999998</v>
      </c>
      <c r="AW74" s="128">
        <v>267.7</v>
      </c>
      <c r="AX74" s="128">
        <v>263.2</v>
      </c>
      <c r="AY74" s="128">
        <v>264.7</v>
      </c>
      <c r="AZ74" s="128">
        <v>259.3</v>
      </c>
      <c r="BA74" s="128">
        <v>263.5</v>
      </c>
      <c r="BB74" s="128">
        <v>262.60000000000002</v>
      </c>
      <c r="BC74" s="128">
        <v>256.20000000000005</v>
      </c>
      <c r="BD74" s="128">
        <v>257.00000000000006</v>
      </c>
      <c r="BE74" s="128">
        <v>262.10000000000008</v>
      </c>
      <c r="BF74" s="128">
        <v>263.10000000000008</v>
      </c>
      <c r="BG74" s="128">
        <v>264.10000000000008</v>
      </c>
      <c r="BH74" s="128">
        <v>264.10000000000008</v>
      </c>
      <c r="BI74" s="128">
        <v>253.30000000000007</v>
      </c>
      <c r="BJ74" s="128">
        <v>247.50000000000006</v>
      </c>
      <c r="BK74" s="128">
        <v>235.60000000000005</v>
      </c>
      <c r="BL74" s="128">
        <v>240.20000000000005</v>
      </c>
      <c r="BM74" s="128">
        <v>239.80000000000004</v>
      </c>
      <c r="BN74" s="128">
        <v>236.70000000000005</v>
      </c>
      <c r="BO74" s="128">
        <v>180.69330000000005</v>
      </c>
      <c r="BP74" s="128">
        <v>179.39800000000005</v>
      </c>
      <c r="BQ74" s="128">
        <v>179.00480000000005</v>
      </c>
      <c r="BR74" s="128">
        <v>172.39650000000006</v>
      </c>
      <c r="BS74" s="128">
        <v>173.98190000000005</v>
      </c>
      <c r="BT74" s="128">
        <v>178.37180000000006</v>
      </c>
      <c r="BU74" s="128">
        <v>181.13200000000006</v>
      </c>
      <c r="BV74" s="128">
        <v>182.47180000000006</v>
      </c>
      <c r="BW74" s="128">
        <v>186.21664476000007</v>
      </c>
      <c r="BX74" s="128">
        <v>180.08682403000006</v>
      </c>
      <c r="BY74" s="128">
        <v>180.86826739000006</v>
      </c>
      <c r="BZ74" s="128">
        <v>177.90584576000003</v>
      </c>
      <c r="CA74" s="128">
        <v>177.48999203000005</v>
      </c>
      <c r="CB74" s="128">
        <v>177.64408114000005</v>
      </c>
      <c r="CC74" s="128">
        <v>174.11902072000007</v>
      </c>
      <c r="CD74" s="128">
        <v>176.53741829000006</v>
      </c>
      <c r="CE74" s="128">
        <v>174.34891999000001</v>
      </c>
      <c r="CF74" s="128">
        <v>173.11904136000001</v>
      </c>
      <c r="CG74" s="128">
        <v>175.90895221</v>
      </c>
      <c r="CH74" s="128">
        <v>178.50637967</v>
      </c>
      <c r="CI74" s="128">
        <v>171.08939357</v>
      </c>
      <c r="CJ74" s="128">
        <v>173.15358739000001</v>
      </c>
      <c r="CK74" s="128">
        <v>678.42023095000002</v>
      </c>
      <c r="CL74" s="128">
        <v>672.55036412000004</v>
      </c>
      <c r="CM74" s="128">
        <v>655.96722048000004</v>
      </c>
      <c r="CN74" s="128">
        <v>628.45960744000013</v>
      </c>
      <c r="CO74" s="128">
        <v>603.45044586000017</v>
      </c>
      <c r="CP74" s="128">
        <v>623.62524529000018</v>
      </c>
    </row>
    <row r="75" spans="1:94" x14ac:dyDescent="0.25">
      <c r="B75" s="24" t="s">
        <v>83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128">
        <v>17.899999999999999</v>
      </c>
      <c r="AN75" s="128">
        <v>18.600000000000001</v>
      </c>
      <c r="AO75" s="128">
        <v>19</v>
      </c>
      <c r="AP75" s="128">
        <v>18.8</v>
      </c>
      <c r="AQ75" s="128">
        <v>18.2</v>
      </c>
      <c r="AR75" s="128">
        <v>17.7</v>
      </c>
      <c r="AS75" s="128">
        <v>18.600000000000001</v>
      </c>
      <c r="AT75" s="128">
        <v>18.399999999999999</v>
      </c>
      <c r="AU75" s="128">
        <v>18.899999999999999</v>
      </c>
      <c r="AV75" s="128">
        <v>19.100000000000001</v>
      </c>
      <c r="AW75" s="128">
        <v>18.600000000000001</v>
      </c>
      <c r="AX75" s="128">
        <v>18.3</v>
      </c>
      <c r="AY75" s="128">
        <v>18.399999999999999</v>
      </c>
      <c r="AZ75" s="128">
        <v>18</v>
      </c>
      <c r="BA75" s="128">
        <v>18.3</v>
      </c>
      <c r="BB75" s="128">
        <v>18.2</v>
      </c>
      <c r="BC75" s="128">
        <v>17.8</v>
      </c>
      <c r="BD75" s="128">
        <v>17.8</v>
      </c>
      <c r="BE75" s="128">
        <v>18.2</v>
      </c>
      <c r="BF75" s="128">
        <v>18.3</v>
      </c>
      <c r="BG75" s="128">
        <v>18.3</v>
      </c>
      <c r="BH75" s="128">
        <v>18.3</v>
      </c>
      <c r="BI75" s="128">
        <v>17.600000000000001</v>
      </c>
      <c r="BJ75" s="128">
        <v>17.200000000000003</v>
      </c>
      <c r="BK75" s="128">
        <v>16.400000000000002</v>
      </c>
      <c r="BL75" s="128">
        <v>16.700000000000003</v>
      </c>
      <c r="BM75" s="128">
        <v>16.600000000000001</v>
      </c>
      <c r="BN75" s="128">
        <v>16.400000000000002</v>
      </c>
      <c r="BO75" s="128">
        <v>76.654000000000011</v>
      </c>
      <c r="BP75" s="128">
        <v>76.110600000000005</v>
      </c>
      <c r="BQ75" s="128">
        <v>75.945700000000002</v>
      </c>
      <c r="BR75" s="128">
        <v>73.1447</v>
      </c>
      <c r="BS75" s="128">
        <v>73.825900000000004</v>
      </c>
      <c r="BT75" s="128">
        <v>75.705200000000005</v>
      </c>
      <c r="BU75" s="128">
        <v>76.897400000000005</v>
      </c>
      <c r="BV75" s="128">
        <v>77.48660000000001</v>
      </c>
      <c r="BW75" s="128">
        <v>79.10421147000001</v>
      </c>
      <c r="BX75" s="128">
        <v>76.531200000000013</v>
      </c>
      <c r="BY75" s="128">
        <v>76.897400000000019</v>
      </c>
      <c r="BZ75" s="128">
        <v>75.672586270000025</v>
      </c>
      <c r="CA75" s="128">
        <v>75.534385410000027</v>
      </c>
      <c r="CB75" s="128">
        <v>75.641028590000033</v>
      </c>
      <c r="CC75" s="128">
        <v>74.177405350000029</v>
      </c>
      <c r="CD75" s="128">
        <v>75.239484370000028</v>
      </c>
      <c r="CE75" s="128">
        <v>74.258475930000003</v>
      </c>
      <c r="CF75" s="128">
        <v>74.851542600000002</v>
      </c>
      <c r="CG75" s="128">
        <v>76.585582479999999</v>
      </c>
      <c r="CH75" s="128">
        <v>78.364782480000002</v>
      </c>
      <c r="CI75" s="128">
        <v>77.110092820000006</v>
      </c>
      <c r="CJ75" s="128">
        <v>77.611206949999996</v>
      </c>
      <c r="CK75" s="128">
        <v>76.656315199999995</v>
      </c>
      <c r="CL75" s="128">
        <v>76.151392389999998</v>
      </c>
      <c r="CM75" s="128">
        <v>75.216088170000035</v>
      </c>
      <c r="CN75" s="128">
        <v>72.244225660000041</v>
      </c>
      <c r="CO75" s="128">
        <v>69.637996910000041</v>
      </c>
      <c r="CP75" s="128">
        <v>72.410719600000036</v>
      </c>
    </row>
    <row r="76" spans="1:94" x14ac:dyDescent="0.25">
      <c r="B76" s="24" t="s">
        <v>84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128">
        <v>3282.5</v>
      </c>
      <c r="AN76" s="128">
        <v>3163.2</v>
      </c>
      <c r="AO76" s="128">
        <v>2913.4</v>
      </c>
      <c r="AP76" s="128">
        <v>3374.4</v>
      </c>
      <c r="AQ76" s="128">
        <v>3650.6</v>
      </c>
      <c r="AR76" s="128">
        <v>3572.6</v>
      </c>
      <c r="AS76" s="128">
        <v>3379.9</v>
      </c>
      <c r="AT76" s="128">
        <v>3693.8</v>
      </c>
      <c r="AU76" s="128">
        <v>3459.5</v>
      </c>
      <c r="AV76" s="128">
        <v>3579</v>
      </c>
      <c r="AW76" s="128">
        <v>3025.7</v>
      </c>
      <c r="AX76" s="128">
        <v>3539.1</v>
      </c>
      <c r="AY76" s="128">
        <v>2958.2000000000003</v>
      </c>
      <c r="AZ76" s="128">
        <v>3440.6</v>
      </c>
      <c r="BA76" s="128">
        <v>3121.2999999999997</v>
      </c>
      <c r="BB76" s="128">
        <v>2345.3000000000002</v>
      </c>
      <c r="BC76" s="128">
        <v>2019.8999999999999</v>
      </c>
      <c r="BD76" s="128">
        <v>2704.8</v>
      </c>
      <c r="BE76" s="128">
        <v>2427.1</v>
      </c>
      <c r="BF76" s="128">
        <v>2746.2000000000003</v>
      </c>
      <c r="BG76" s="128">
        <v>2067.4</v>
      </c>
      <c r="BH76" s="128">
        <v>2351.5000000000005</v>
      </c>
      <c r="BI76" s="128">
        <v>3397.2000000000003</v>
      </c>
      <c r="BJ76" s="128">
        <v>3967.9000000000005</v>
      </c>
      <c r="BK76" s="128">
        <v>4736</v>
      </c>
      <c r="BL76" s="128">
        <v>4340.3</v>
      </c>
      <c r="BM76" s="128">
        <v>4107.3</v>
      </c>
      <c r="BN76" s="128">
        <v>3890.3</v>
      </c>
      <c r="BO76" s="128">
        <v>4684.0322554500008</v>
      </c>
      <c r="BP76" s="128">
        <v>4760.5392860000002</v>
      </c>
      <c r="BQ76" s="128">
        <v>4099.40710975</v>
      </c>
      <c r="BR76" s="128">
        <v>4499.1117108800008</v>
      </c>
      <c r="BS76" s="128">
        <v>3752.0983698800005</v>
      </c>
      <c r="BT76" s="128">
        <v>4339.7744688800003</v>
      </c>
      <c r="BU76" s="128">
        <v>3778.2413778800005</v>
      </c>
      <c r="BV76" s="128">
        <v>3528.0023778800005</v>
      </c>
      <c r="BW76" s="128">
        <v>2805.4873022900006</v>
      </c>
      <c r="BX76" s="128">
        <v>2908.4126423200005</v>
      </c>
      <c r="BY76" s="128">
        <v>2210.7552927700008</v>
      </c>
      <c r="BZ76" s="128">
        <v>2895.6234451200007</v>
      </c>
      <c r="CA76" s="128">
        <v>2681.0762692000008</v>
      </c>
      <c r="CB76" s="128">
        <v>2900.1343920000004</v>
      </c>
      <c r="CC76" s="128">
        <v>3266.1808803000004</v>
      </c>
      <c r="CD76" s="128">
        <v>4122.7599230000005</v>
      </c>
      <c r="CE76" s="128">
        <v>3205.4906552799998</v>
      </c>
      <c r="CF76" s="128">
        <v>5895.73056258</v>
      </c>
      <c r="CG76" s="128">
        <v>10035.149541000001</v>
      </c>
      <c r="CH76" s="128">
        <v>9673.0590128200001</v>
      </c>
      <c r="CI76" s="128">
        <v>8883.9646682700004</v>
      </c>
      <c r="CJ76" s="128">
        <v>8838.0547741099999</v>
      </c>
      <c r="CK76" s="128">
        <v>7651.6368649799997</v>
      </c>
      <c r="CL76" s="128">
        <v>8083.5382416599996</v>
      </c>
      <c r="CM76" s="128">
        <v>8896.4235148700009</v>
      </c>
      <c r="CN76" s="128">
        <v>8117.0442877599999</v>
      </c>
      <c r="CO76" s="128">
        <v>5731.48588862</v>
      </c>
      <c r="CP76" s="128">
        <v>6180.0341981299998</v>
      </c>
    </row>
    <row r="77" spans="1:94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28"/>
      <c r="BD77" s="128"/>
      <c r="BE77" s="128"/>
      <c r="BF77" s="128"/>
      <c r="BG77" s="128"/>
      <c r="BH77" s="128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</row>
    <row r="78" spans="1:94" x14ac:dyDescent="0.25">
      <c r="B78" s="16" t="s">
        <v>85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27">
        <v>57892.6</v>
      </c>
      <c r="AN78" s="127">
        <v>59306.6</v>
      </c>
      <c r="AO78" s="127">
        <v>59854.1</v>
      </c>
      <c r="AP78" s="127">
        <v>59468.9</v>
      </c>
      <c r="AQ78" s="127">
        <v>60051.1</v>
      </c>
      <c r="AR78" s="127">
        <v>61994.8</v>
      </c>
      <c r="AS78" s="127">
        <v>65477.3</v>
      </c>
      <c r="AT78" s="127">
        <v>67211.100000000006</v>
      </c>
      <c r="AU78" s="127">
        <v>69453.2</v>
      </c>
      <c r="AV78" s="127">
        <v>72691.100000000006</v>
      </c>
      <c r="AW78" s="127">
        <v>75383.3</v>
      </c>
      <c r="AX78" s="127">
        <v>78381.399999999994</v>
      </c>
      <c r="AY78" s="127">
        <v>79564.100000000006</v>
      </c>
      <c r="AZ78" s="127">
        <v>81572.200000000012</v>
      </c>
      <c r="BA78" s="127">
        <v>83625.900000000009</v>
      </c>
      <c r="BB78" s="127">
        <v>86014.6</v>
      </c>
      <c r="BC78" s="127">
        <v>90205.200000000012</v>
      </c>
      <c r="BD78" s="127">
        <v>93392.1</v>
      </c>
      <c r="BE78" s="127">
        <v>95253</v>
      </c>
      <c r="BF78" s="127">
        <v>94740.9</v>
      </c>
      <c r="BG78" s="127">
        <v>97120.700000000012</v>
      </c>
      <c r="BH78" s="127">
        <v>101143</v>
      </c>
      <c r="BI78" s="127">
        <v>103638.5</v>
      </c>
      <c r="BJ78" s="127">
        <v>107578.30000000002</v>
      </c>
      <c r="BK78" s="127">
        <v>110996.70000000001</v>
      </c>
      <c r="BL78" s="127">
        <v>114191.90000000001</v>
      </c>
      <c r="BM78" s="127">
        <v>116818.00000000001</v>
      </c>
      <c r="BN78" s="127">
        <v>119123.5</v>
      </c>
      <c r="BO78" s="127">
        <v>121153.63976963001</v>
      </c>
      <c r="BP78" s="127">
        <v>122865.77860405001</v>
      </c>
      <c r="BQ78" s="127">
        <v>125020.93273251998</v>
      </c>
      <c r="BR78" s="127">
        <v>126925.41809746002</v>
      </c>
      <c r="BS78" s="127">
        <v>126543.33047536001</v>
      </c>
      <c r="BT78" s="127">
        <v>126567.68478374</v>
      </c>
      <c r="BU78" s="127">
        <v>128377.26689349001</v>
      </c>
      <c r="BV78" s="127">
        <v>128557.57698473</v>
      </c>
      <c r="BW78" s="127">
        <v>131347.20213078</v>
      </c>
      <c r="BX78" s="127">
        <v>134535.11883183999</v>
      </c>
      <c r="BY78" s="127">
        <v>136457.54801366001</v>
      </c>
      <c r="BZ78" s="127">
        <v>139348.63753019998</v>
      </c>
      <c r="CA78" s="127">
        <v>139768.47921347999</v>
      </c>
      <c r="CB78" s="127">
        <v>141161.49097669998</v>
      </c>
      <c r="CC78" s="127">
        <v>143382.7602245</v>
      </c>
      <c r="CD78" s="127">
        <v>146146.28195629001</v>
      </c>
      <c r="CE78" s="127">
        <v>147563.47078671001</v>
      </c>
      <c r="CF78" s="127">
        <v>149637.44335749</v>
      </c>
      <c r="CG78" s="127">
        <v>150594.11995130999</v>
      </c>
      <c r="CH78" s="127">
        <v>149843.10057501</v>
      </c>
      <c r="CI78" s="127">
        <v>151040.53032383</v>
      </c>
      <c r="CJ78" s="127">
        <v>151223.71805297001</v>
      </c>
      <c r="CK78" s="127">
        <v>155929.03342061001</v>
      </c>
      <c r="CL78" s="127">
        <v>158874.70358788001</v>
      </c>
      <c r="CM78" s="127">
        <v>162808.05626371998</v>
      </c>
      <c r="CN78" s="127">
        <v>165497.22715224</v>
      </c>
      <c r="CO78" s="127">
        <v>167250.15762666997</v>
      </c>
      <c r="CP78" s="127">
        <v>169241.04511491</v>
      </c>
    </row>
    <row r="79" spans="1:94" x14ac:dyDescent="0.25">
      <c r="B79" s="17" t="s">
        <v>62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28">
        <v>19791.599999999999</v>
      </c>
      <c r="AN79" s="128">
        <v>20061.5</v>
      </c>
      <c r="AO79" s="128">
        <v>20286.8</v>
      </c>
      <c r="AP79" s="128">
        <v>20465.900000000001</v>
      </c>
      <c r="AQ79" s="128">
        <v>21437.7</v>
      </c>
      <c r="AR79" s="128">
        <v>22065.5</v>
      </c>
      <c r="AS79" s="128">
        <v>22192.400000000001</v>
      </c>
      <c r="AT79" s="128">
        <v>23015</v>
      </c>
      <c r="AU79" s="128">
        <v>24126.3</v>
      </c>
      <c r="AV79" s="128">
        <v>25512.5</v>
      </c>
      <c r="AW79" s="128">
        <v>26610.1</v>
      </c>
      <c r="AX79" s="128">
        <v>27109.3</v>
      </c>
      <c r="AY79" s="128">
        <v>28532.9</v>
      </c>
      <c r="AZ79" s="128">
        <v>29306.7</v>
      </c>
      <c r="BA79" s="128">
        <v>30342.199999999997</v>
      </c>
      <c r="BB79" s="128">
        <v>30796.3</v>
      </c>
      <c r="BC79" s="128">
        <v>32177.3</v>
      </c>
      <c r="BD79" s="128">
        <v>32894.199999999997</v>
      </c>
      <c r="BE79" s="128">
        <v>33809.1</v>
      </c>
      <c r="BF79" s="128">
        <v>34595.299999999996</v>
      </c>
      <c r="BG79" s="128">
        <v>35878.1</v>
      </c>
      <c r="BH79" s="128">
        <v>37040.199999999997</v>
      </c>
      <c r="BI79" s="128">
        <v>38227.300000000003</v>
      </c>
      <c r="BJ79" s="128">
        <v>39579.799999999996</v>
      </c>
      <c r="BK79" s="128">
        <v>40963</v>
      </c>
      <c r="BL79" s="128">
        <v>42425.5</v>
      </c>
      <c r="BM79" s="128">
        <v>43651.3</v>
      </c>
      <c r="BN79" s="128">
        <v>44699.299999999996</v>
      </c>
      <c r="BO79" s="128">
        <v>46149.204237090002</v>
      </c>
      <c r="BP79" s="128">
        <v>47624.648035759994</v>
      </c>
      <c r="BQ79" s="128">
        <v>49145.661116399991</v>
      </c>
      <c r="BR79" s="128">
        <v>49520.754450209999</v>
      </c>
      <c r="BS79" s="128">
        <v>50741.527521359996</v>
      </c>
      <c r="BT79" s="128">
        <v>52022.219947989986</v>
      </c>
      <c r="BU79" s="128">
        <v>53178.926808249998</v>
      </c>
      <c r="BV79" s="128">
        <v>53602.616919149994</v>
      </c>
      <c r="BW79" s="128">
        <v>54287.340104139999</v>
      </c>
      <c r="BX79" s="128">
        <v>56655.586632070001</v>
      </c>
      <c r="BY79" s="128">
        <v>57747.697430439999</v>
      </c>
      <c r="BZ79" s="128">
        <v>58613.988254679993</v>
      </c>
      <c r="CA79" s="128">
        <v>59659.68842962999</v>
      </c>
      <c r="CB79" s="128">
        <v>61348.440234410002</v>
      </c>
      <c r="CC79" s="128">
        <v>62526.014447080001</v>
      </c>
      <c r="CD79" s="128">
        <v>62833.275766239996</v>
      </c>
      <c r="CE79" s="128">
        <v>62839.141406839997</v>
      </c>
      <c r="CF79" s="128">
        <v>61717.66423414</v>
      </c>
      <c r="CG79" s="128">
        <v>61162.423126430003</v>
      </c>
      <c r="CH79" s="128">
        <v>60356.75797834</v>
      </c>
      <c r="CI79" s="128">
        <v>60417.540396769</v>
      </c>
      <c r="CJ79" s="128">
        <v>60838.65333809</v>
      </c>
      <c r="CK79" s="128">
        <v>61417.638180939997</v>
      </c>
      <c r="CL79" s="128">
        <v>62117.600005009997</v>
      </c>
      <c r="CM79" s="128">
        <v>62819.210918979981</v>
      </c>
      <c r="CN79" s="128">
        <v>63449.237459189986</v>
      </c>
      <c r="CO79" s="128">
        <v>64160.640211349986</v>
      </c>
      <c r="CP79" s="128">
        <v>64630.509820269988</v>
      </c>
    </row>
    <row r="80" spans="1:94" x14ac:dyDescent="0.25">
      <c r="B80" s="18" t="s">
        <v>63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28">
        <v>14761.8</v>
      </c>
      <c r="AN80" s="128">
        <v>14957.6</v>
      </c>
      <c r="AO80" s="128">
        <v>15299.9</v>
      </c>
      <c r="AP80" s="128">
        <v>15578.3</v>
      </c>
      <c r="AQ80" s="128">
        <v>16383.1</v>
      </c>
      <c r="AR80" s="128">
        <v>16900.099999999999</v>
      </c>
      <c r="AS80" s="128">
        <v>16965.900000000001</v>
      </c>
      <c r="AT80" s="128">
        <v>17545.400000000001</v>
      </c>
      <c r="AU80" s="128">
        <v>18085.400000000001</v>
      </c>
      <c r="AV80" s="128">
        <v>18551.3</v>
      </c>
      <c r="AW80" s="128">
        <v>19025.7</v>
      </c>
      <c r="AX80" s="128">
        <v>19478.099999999999</v>
      </c>
      <c r="AY80" s="128">
        <v>20366.400000000001</v>
      </c>
      <c r="AZ80" s="128">
        <v>20916.300000000003</v>
      </c>
      <c r="BA80" s="128">
        <v>21679.5</v>
      </c>
      <c r="BB80" s="128">
        <v>21882</v>
      </c>
      <c r="BC80" s="128">
        <v>22982.3</v>
      </c>
      <c r="BD80" s="128">
        <v>23471.8</v>
      </c>
      <c r="BE80" s="128">
        <v>24162.5</v>
      </c>
      <c r="BF80" s="128">
        <v>24719.699999999997</v>
      </c>
      <c r="BG80" s="128">
        <v>25750.7</v>
      </c>
      <c r="BH80" s="128">
        <v>26735.200000000001</v>
      </c>
      <c r="BI80" s="128">
        <v>27710.100000000002</v>
      </c>
      <c r="BJ80" s="128">
        <v>28835.8</v>
      </c>
      <c r="BK80" s="128">
        <v>29443</v>
      </c>
      <c r="BL80" s="128">
        <v>30211.8</v>
      </c>
      <c r="BM80" s="128">
        <v>30706.400000000001</v>
      </c>
      <c r="BN80" s="128">
        <v>30997.699999999997</v>
      </c>
      <c r="BO80" s="128">
        <v>31818.10263709</v>
      </c>
      <c r="BP80" s="128">
        <v>32625.112835759999</v>
      </c>
      <c r="BQ80" s="128">
        <v>33546.378116399996</v>
      </c>
      <c r="BR80" s="128">
        <v>33612.412750210002</v>
      </c>
      <c r="BS80" s="128">
        <v>34233.011854359997</v>
      </c>
      <c r="BT80" s="128">
        <v>34773.265676889991</v>
      </c>
      <c r="BU80" s="128">
        <v>35418.407519939996</v>
      </c>
      <c r="BV80" s="128">
        <v>35483.314541840002</v>
      </c>
      <c r="BW80" s="128">
        <v>35777.147839199999</v>
      </c>
      <c r="BX80" s="128">
        <v>36579.003623850003</v>
      </c>
      <c r="BY80" s="128">
        <v>37121.287670499994</v>
      </c>
      <c r="BZ80" s="128">
        <v>37077.575142709997</v>
      </c>
      <c r="CA80" s="128">
        <v>37254.743418759994</v>
      </c>
      <c r="CB80" s="128">
        <v>38210.218653110001</v>
      </c>
      <c r="CC80" s="128">
        <v>38782.825529080001</v>
      </c>
      <c r="CD80" s="128">
        <v>38701.65069984</v>
      </c>
      <c r="CE80" s="128">
        <v>38885.786298680003</v>
      </c>
      <c r="CF80" s="128">
        <v>38181.949368200003</v>
      </c>
      <c r="CG80" s="128">
        <v>37886.907326020002</v>
      </c>
      <c r="CH80" s="128">
        <v>37333.21631951</v>
      </c>
      <c r="CI80" s="128">
        <v>37674.207339029999</v>
      </c>
      <c r="CJ80" s="128">
        <v>38245.365648250001</v>
      </c>
      <c r="CK80" s="128">
        <v>38904.40962518</v>
      </c>
      <c r="CL80" s="128">
        <v>39587.70015959</v>
      </c>
      <c r="CM80" s="128">
        <v>40045.974759109988</v>
      </c>
      <c r="CN80" s="128">
        <v>40486.184207739985</v>
      </c>
      <c r="CO80" s="128">
        <v>40847.397609689986</v>
      </c>
      <c r="CP80" s="128">
        <v>40848.097593539991</v>
      </c>
    </row>
    <row r="81" spans="2:94" x14ac:dyDescent="0.25">
      <c r="B81" s="19" t="s">
        <v>64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28">
        <v>14761.8</v>
      </c>
      <c r="AN81" s="128">
        <v>14957.6</v>
      </c>
      <c r="AO81" s="128">
        <v>15299.9</v>
      </c>
      <c r="AP81" s="128">
        <v>15578.3</v>
      </c>
      <c r="AQ81" s="128">
        <v>16383.1</v>
      </c>
      <c r="AR81" s="128">
        <v>16900.099999999999</v>
      </c>
      <c r="AS81" s="128">
        <v>16965.900000000001</v>
      </c>
      <c r="AT81" s="128">
        <v>17545.400000000001</v>
      </c>
      <c r="AU81" s="128">
        <v>18085.400000000001</v>
      </c>
      <c r="AV81" s="128">
        <v>18551.3</v>
      </c>
      <c r="AW81" s="128">
        <v>19025.7</v>
      </c>
      <c r="AX81" s="28">
        <v>19478.099999999999</v>
      </c>
      <c r="AY81" s="28">
        <v>20366.400000000001</v>
      </c>
      <c r="AZ81" s="28">
        <v>20916.300000000003</v>
      </c>
      <c r="BA81" s="28">
        <v>21679.5</v>
      </c>
      <c r="BB81" s="28">
        <v>21882</v>
      </c>
      <c r="BC81" s="28">
        <v>22982.3</v>
      </c>
      <c r="BD81" s="28">
        <v>23471.8</v>
      </c>
      <c r="BE81" s="28">
        <v>24162.5</v>
      </c>
      <c r="BF81" s="28">
        <v>24719.699999999997</v>
      </c>
      <c r="BG81" s="28">
        <v>25750.7</v>
      </c>
      <c r="BH81" s="28">
        <v>26735.200000000001</v>
      </c>
      <c r="BI81" s="28">
        <v>27710.100000000002</v>
      </c>
      <c r="BJ81" s="28">
        <v>28835.8</v>
      </c>
      <c r="BK81" s="28">
        <v>29443</v>
      </c>
      <c r="BL81" s="28">
        <v>30211.8</v>
      </c>
      <c r="BM81" s="28">
        <v>30706.400000000001</v>
      </c>
      <c r="BN81" s="28">
        <v>30997.699999999997</v>
      </c>
      <c r="BO81" s="28">
        <v>31818.10263709</v>
      </c>
      <c r="BP81" s="28">
        <v>32625.112835759999</v>
      </c>
      <c r="BQ81" s="28">
        <v>33546.378116399996</v>
      </c>
      <c r="BR81" s="28">
        <v>33612.412750210002</v>
      </c>
      <c r="BS81" s="28">
        <v>34233.011854359997</v>
      </c>
      <c r="BT81" s="28">
        <v>34773.265676889991</v>
      </c>
      <c r="BU81" s="28">
        <v>35418.407519939996</v>
      </c>
      <c r="BV81" s="28">
        <v>35483.314541840002</v>
      </c>
      <c r="BW81" s="28">
        <v>35777.147839199999</v>
      </c>
      <c r="BX81" s="28">
        <v>36579.003623850003</v>
      </c>
      <c r="BY81" s="28">
        <v>37121.287670499994</v>
      </c>
      <c r="BZ81" s="28">
        <v>37077.575142709997</v>
      </c>
      <c r="CA81" s="28">
        <v>37254.743418759994</v>
      </c>
      <c r="CB81" s="28">
        <v>38210.218653110001</v>
      </c>
      <c r="CC81" s="28">
        <v>38782.825529080001</v>
      </c>
      <c r="CD81" s="28">
        <v>38701.65069984</v>
      </c>
      <c r="CE81" s="28">
        <v>38885.786298680003</v>
      </c>
      <c r="CF81" s="28">
        <v>38181.949368200003</v>
      </c>
      <c r="CG81" s="28">
        <v>37886.907326020002</v>
      </c>
      <c r="CH81" s="28">
        <v>37333.21631951</v>
      </c>
      <c r="CI81" s="28">
        <v>37674.207339029999</v>
      </c>
      <c r="CJ81" s="28">
        <v>38245.365648250001</v>
      </c>
      <c r="CK81" s="28">
        <v>38904.40962518</v>
      </c>
      <c r="CL81" s="28">
        <v>39587.70015959</v>
      </c>
      <c r="CM81" s="28">
        <v>40045.974759109988</v>
      </c>
      <c r="CN81" s="28">
        <v>40486.184207739985</v>
      </c>
      <c r="CO81" s="28">
        <v>40847.397609689986</v>
      </c>
      <c r="CP81" s="28">
        <v>40848.097593539991</v>
      </c>
    </row>
    <row r="82" spans="2:94" x14ac:dyDescent="0.25">
      <c r="B82" s="19" t="s">
        <v>65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28">
        <v>0</v>
      </c>
      <c r="AN82" s="128">
        <v>0</v>
      </c>
      <c r="AO82" s="128">
        <v>0</v>
      </c>
      <c r="AP82" s="128">
        <v>0</v>
      </c>
      <c r="AQ82" s="128">
        <v>0</v>
      </c>
      <c r="AR82" s="128">
        <v>0</v>
      </c>
      <c r="AS82" s="128">
        <v>0</v>
      </c>
      <c r="AT82" s="128">
        <v>0</v>
      </c>
      <c r="AU82" s="128">
        <v>0</v>
      </c>
      <c r="AV82" s="128">
        <v>0</v>
      </c>
      <c r="AW82" s="128">
        <v>0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>
        <v>0</v>
      </c>
      <c r="BO82" s="28">
        <v>0</v>
      </c>
      <c r="BP82" s="28">
        <v>0</v>
      </c>
      <c r="BQ82" s="28">
        <v>0</v>
      </c>
      <c r="BR82" s="28">
        <v>0</v>
      </c>
      <c r="BS82" s="28">
        <v>0</v>
      </c>
      <c r="BT82" s="28">
        <v>0</v>
      </c>
      <c r="BU82" s="28">
        <v>0</v>
      </c>
      <c r="BV82" s="28">
        <v>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</row>
    <row r="83" spans="2:94" x14ac:dyDescent="0.25">
      <c r="B83" s="19" t="s">
        <v>66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28">
        <v>0</v>
      </c>
      <c r="AN83" s="128">
        <v>0</v>
      </c>
      <c r="AO83" s="128">
        <v>0</v>
      </c>
      <c r="AP83" s="128">
        <v>0</v>
      </c>
      <c r="AQ83" s="128">
        <v>0</v>
      </c>
      <c r="AR83" s="128">
        <v>0</v>
      </c>
      <c r="AS83" s="128">
        <v>0</v>
      </c>
      <c r="AT83" s="128">
        <v>0</v>
      </c>
      <c r="AU83" s="128">
        <v>0</v>
      </c>
      <c r="AV83" s="128">
        <v>0</v>
      </c>
      <c r="AW83" s="128">
        <v>0</v>
      </c>
      <c r="AX83" s="28">
        <v>0</v>
      </c>
      <c r="AY83" s="28">
        <v>0</v>
      </c>
      <c r="AZ83" s="28">
        <v>0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>
        <v>0</v>
      </c>
      <c r="BO83" s="28">
        <v>0</v>
      </c>
      <c r="BP83" s="28">
        <v>0</v>
      </c>
      <c r="BQ83" s="28">
        <v>0</v>
      </c>
      <c r="BR83" s="28">
        <v>0</v>
      </c>
      <c r="BS83" s="28">
        <v>0</v>
      </c>
      <c r="BT83" s="28">
        <v>0</v>
      </c>
      <c r="BU83" s="28">
        <v>0</v>
      </c>
      <c r="BV83" s="28">
        <v>0</v>
      </c>
      <c r="BW83" s="28">
        <v>0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</row>
    <row r="84" spans="2:94" x14ac:dyDescent="0.25">
      <c r="B84" s="18" t="s">
        <v>67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28">
        <v>5029.8</v>
      </c>
      <c r="AN84" s="128">
        <v>5103.8999999999996</v>
      </c>
      <c r="AO84" s="128">
        <v>4986.8999999999996</v>
      </c>
      <c r="AP84" s="128">
        <v>4887.6000000000004</v>
      </c>
      <c r="AQ84" s="128">
        <v>5054.6000000000004</v>
      </c>
      <c r="AR84" s="128">
        <v>5165.3999999999996</v>
      </c>
      <c r="AS84" s="128">
        <v>5226.5</v>
      </c>
      <c r="AT84" s="128">
        <v>5469.6</v>
      </c>
      <c r="AU84" s="128">
        <v>6040.9</v>
      </c>
      <c r="AV84" s="128">
        <v>6961.2</v>
      </c>
      <c r="AW84" s="128">
        <v>7584.4</v>
      </c>
      <c r="AX84" s="128">
        <v>7631.2</v>
      </c>
      <c r="AY84" s="128">
        <v>8166.4999999999991</v>
      </c>
      <c r="AZ84" s="128">
        <v>8390.3999999999978</v>
      </c>
      <c r="BA84" s="128">
        <v>8662.6999999999989</v>
      </c>
      <c r="BB84" s="128">
        <v>8914.2999999999993</v>
      </c>
      <c r="BC84" s="128">
        <v>9195</v>
      </c>
      <c r="BD84" s="128">
        <v>9422.4</v>
      </c>
      <c r="BE84" s="128">
        <v>9646.5999999999985</v>
      </c>
      <c r="BF84" s="128">
        <v>9875.5999999999985</v>
      </c>
      <c r="BG84" s="128">
        <v>10127.399999999998</v>
      </c>
      <c r="BH84" s="128">
        <v>10304.999999999998</v>
      </c>
      <c r="BI84" s="128">
        <v>10517.199999999999</v>
      </c>
      <c r="BJ84" s="128">
        <v>10743.999999999998</v>
      </c>
      <c r="BK84" s="128">
        <v>11520</v>
      </c>
      <c r="BL84" s="128">
        <v>12213.699999999999</v>
      </c>
      <c r="BM84" s="128">
        <v>12944.9</v>
      </c>
      <c r="BN84" s="128">
        <v>13701.599999999999</v>
      </c>
      <c r="BO84" s="128">
        <v>14331.101599999998</v>
      </c>
      <c r="BP84" s="128">
        <v>14999.535199999998</v>
      </c>
      <c r="BQ84" s="128">
        <v>15599.282999999999</v>
      </c>
      <c r="BR84" s="128">
        <v>15908.341699999999</v>
      </c>
      <c r="BS84" s="128">
        <v>16508.515667</v>
      </c>
      <c r="BT84" s="128">
        <v>17248.954271099999</v>
      </c>
      <c r="BU84" s="128">
        <v>17760.519288310003</v>
      </c>
      <c r="BV84" s="128">
        <v>18119.302377309999</v>
      </c>
      <c r="BW84" s="128">
        <v>18510.19226494</v>
      </c>
      <c r="BX84" s="128">
        <v>20076.583008220001</v>
      </c>
      <c r="BY84" s="128">
        <v>20626.409759940001</v>
      </c>
      <c r="BZ84" s="128">
        <v>21536.41311197</v>
      </c>
      <c r="CA84" s="128">
        <v>22404.94501087</v>
      </c>
      <c r="CB84" s="128">
        <v>23138.2215813</v>
      </c>
      <c r="CC84" s="128">
        <v>23743.188918</v>
      </c>
      <c r="CD84" s="128">
        <v>24131.6250664</v>
      </c>
      <c r="CE84" s="128">
        <v>23953.355108160002</v>
      </c>
      <c r="CF84" s="128">
        <v>23535.714865940001</v>
      </c>
      <c r="CG84" s="128">
        <v>23275.515800410001</v>
      </c>
      <c r="CH84" s="128">
        <v>23023.54165883</v>
      </c>
      <c r="CI84" s="128">
        <v>22743.333057740001</v>
      </c>
      <c r="CJ84" s="128">
        <v>22593.287689839999</v>
      </c>
      <c r="CK84" s="128">
        <v>22513.228555760001</v>
      </c>
      <c r="CL84" s="128">
        <v>22529.899845420001</v>
      </c>
      <c r="CM84" s="128">
        <v>22773.236159869997</v>
      </c>
      <c r="CN84" s="128">
        <v>22963.053251450001</v>
      </c>
      <c r="CO84" s="128">
        <v>23313.24260166</v>
      </c>
      <c r="CP84" s="128">
        <v>23782.412226730001</v>
      </c>
    </row>
    <row r="85" spans="2:94" x14ac:dyDescent="0.25">
      <c r="B85" s="20" t="s">
        <v>64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128">
        <v>5029.8</v>
      </c>
      <c r="AN85" s="128">
        <v>5103.8999999999996</v>
      </c>
      <c r="AO85" s="128">
        <v>4986.8999999999996</v>
      </c>
      <c r="AP85" s="128">
        <v>4887.6000000000004</v>
      </c>
      <c r="AQ85" s="128">
        <v>5054.6000000000004</v>
      </c>
      <c r="AR85" s="128">
        <v>5165.3999999999996</v>
      </c>
      <c r="AS85" s="128">
        <v>5226.5</v>
      </c>
      <c r="AT85" s="128">
        <v>5469.6</v>
      </c>
      <c r="AU85" s="128">
        <v>6040.9</v>
      </c>
      <c r="AV85" s="128">
        <v>6961.2</v>
      </c>
      <c r="AW85" s="128">
        <v>7584.4</v>
      </c>
      <c r="AX85" s="28">
        <v>7631.2</v>
      </c>
      <c r="AY85" s="28">
        <v>8166.4999999999991</v>
      </c>
      <c r="AZ85" s="28">
        <v>8390.3999999999978</v>
      </c>
      <c r="BA85" s="28">
        <v>8662.6999999999989</v>
      </c>
      <c r="BB85" s="28">
        <v>8914.2999999999993</v>
      </c>
      <c r="BC85" s="28">
        <v>9195</v>
      </c>
      <c r="BD85" s="28">
        <v>9422.4</v>
      </c>
      <c r="BE85" s="28">
        <v>9646.5999999999985</v>
      </c>
      <c r="BF85" s="28">
        <v>9875.5999999999985</v>
      </c>
      <c r="BG85" s="28">
        <v>10127.399999999998</v>
      </c>
      <c r="BH85" s="28">
        <v>10304.999999999998</v>
      </c>
      <c r="BI85" s="28">
        <v>10517.199999999999</v>
      </c>
      <c r="BJ85" s="28">
        <v>10743.999999999998</v>
      </c>
      <c r="BK85" s="28">
        <v>11520</v>
      </c>
      <c r="BL85" s="28">
        <v>12213.699999999999</v>
      </c>
      <c r="BM85" s="28">
        <v>12944.9</v>
      </c>
      <c r="BN85" s="28">
        <v>13701.599999999999</v>
      </c>
      <c r="BO85" s="28">
        <v>14331.101599999998</v>
      </c>
      <c r="BP85" s="28">
        <v>14999.535199999998</v>
      </c>
      <c r="BQ85" s="28">
        <v>15599.282999999999</v>
      </c>
      <c r="BR85" s="28">
        <v>15908.341699999999</v>
      </c>
      <c r="BS85" s="28">
        <v>16508.515667</v>
      </c>
      <c r="BT85" s="28">
        <v>17248.954271099999</v>
      </c>
      <c r="BU85" s="28">
        <v>17760.519288310003</v>
      </c>
      <c r="BV85" s="28">
        <v>18119.302377309999</v>
      </c>
      <c r="BW85" s="28">
        <v>18510.19226494</v>
      </c>
      <c r="BX85" s="28">
        <v>20076.583008220001</v>
      </c>
      <c r="BY85" s="28">
        <v>20626.409759940001</v>
      </c>
      <c r="BZ85" s="28">
        <v>21536.41311197</v>
      </c>
      <c r="CA85" s="28">
        <v>22404.94501087</v>
      </c>
      <c r="CB85" s="28">
        <v>23138.2215813</v>
      </c>
      <c r="CC85" s="28">
        <v>23743.188918</v>
      </c>
      <c r="CD85" s="28">
        <v>24131.6250664</v>
      </c>
      <c r="CE85" s="28">
        <v>23953.355108160002</v>
      </c>
      <c r="CF85" s="28">
        <v>23535.714865940001</v>
      </c>
      <c r="CG85" s="28">
        <v>23275.515800410001</v>
      </c>
      <c r="CH85" s="28">
        <v>23023.54165883</v>
      </c>
      <c r="CI85" s="28">
        <v>22743.333057740001</v>
      </c>
      <c r="CJ85" s="28">
        <v>22593.287689839999</v>
      </c>
      <c r="CK85" s="28">
        <v>22513.228555760001</v>
      </c>
      <c r="CL85" s="28">
        <v>22529.899845420001</v>
      </c>
      <c r="CM85" s="28">
        <v>22773.236159869997</v>
      </c>
      <c r="CN85" s="28">
        <v>22963.053251450001</v>
      </c>
      <c r="CO85" s="28">
        <v>23313.24260166</v>
      </c>
      <c r="CP85" s="28">
        <v>23782.412226730001</v>
      </c>
    </row>
    <row r="86" spans="2:94" x14ac:dyDescent="0.25">
      <c r="B86" s="20" t="s">
        <v>65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128">
        <v>0</v>
      </c>
      <c r="AN86" s="128">
        <v>0</v>
      </c>
      <c r="AO86" s="128">
        <v>0</v>
      </c>
      <c r="AP86" s="128">
        <v>0</v>
      </c>
      <c r="AQ86" s="128">
        <v>0</v>
      </c>
      <c r="AR86" s="128">
        <v>0</v>
      </c>
      <c r="AS86" s="128">
        <v>0</v>
      </c>
      <c r="AT86" s="128">
        <v>0</v>
      </c>
      <c r="AU86" s="128">
        <v>0</v>
      </c>
      <c r="AV86" s="128">
        <v>0</v>
      </c>
      <c r="AW86" s="128">
        <v>0</v>
      </c>
      <c r="AX86" s="28">
        <v>0</v>
      </c>
      <c r="AY86" s="28">
        <v>0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0</v>
      </c>
      <c r="BF86" s="28">
        <v>0</v>
      </c>
      <c r="BG86" s="28">
        <v>0</v>
      </c>
      <c r="BH86" s="28">
        <v>0</v>
      </c>
      <c r="BI86" s="28">
        <v>0</v>
      </c>
      <c r="BJ86" s="28">
        <v>0</v>
      </c>
      <c r="BK86" s="28">
        <v>0</v>
      </c>
      <c r="BL86" s="28">
        <v>0</v>
      </c>
      <c r="BM86" s="28">
        <v>0</v>
      </c>
      <c r="BN86" s="28">
        <v>0</v>
      </c>
      <c r="BO86" s="28">
        <v>0</v>
      </c>
      <c r="BP86" s="28">
        <v>0</v>
      </c>
      <c r="BQ86" s="28">
        <v>0</v>
      </c>
      <c r="BR86" s="28">
        <v>0</v>
      </c>
      <c r="BS86" s="28">
        <v>0</v>
      </c>
      <c r="BT86" s="28">
        <v>0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</row>
    <row r="87" spans="2:94" x14ac:dyDescent="0.25">
      <c r="B87" s="20" t="s">
        <v>66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128">
        <v>0</v>
      </c>
      <c r="AN87" s="128">
        <v>0</v>
      </c>
      <c r="AO87" s="128">
        <v>0</v>
      </c>
      <c r="AP87" s="128">
        <v>0</v>
      </c>
      <c r="AQ87" s="128">
        <v>0</v>
      </c>
      <c r="AR87" s="128">
        <v>0</v>
      </c>
      <c r="AS87" s="128">
        <v>0</v>
      </c>
      <c r="AT87" s="128">
        <v>0</v>
      </c>
      <c r="AU87" s="128">
        <v>0</v>
      </c>
      <c r="AV87" s="128">
        <v>0</v>
      </c>
      <c r="AW87" s="128">
        <v>0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>
        <v>0</v>
      </c>
      <c r="BO87" s="28">
        <v>0</v>
      </c>
      <c r="BP87" s="28">
        <v>0</v>
      </c>
      <c r="BQ87" s="28">
        <v>0</v>
      </c>
      <c r="BR87" s="28">
        <v>0</v>
      </c>
      <c r="BS87" s="28">
        <v>0</v>
      </c>
      <c r="BT87" s="28">
        <v>0</v>
      </c>
      <c r="BU87" s="28">
        <v>0</v>
      </c>
      <c r="BV87" s="28">
        <v>0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</row>
    <row r="88" spans="2:94" x14ac:dyDescent="0.25">
      <c r="B88" s="17" t="s">
        <v>68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28">
        <v>6871.4</v>
      </c>
      <c r="AN88" s="128">
        <v>6871.4</v>
      </c>
      <c r="AO88" s="128">
        <v>6871.4</v>
      </c>
      <c r="AP88" s="128">
        <v>8790.7000000000007</v>
      </c>
      <c r="AQ88" s="128">
        <v>8830.9</v>
      </c>
      <c r="AR88" s="128">
        <v>9102.6</v>
      </c>
      <c r="AS88" s="128">
        <v>10083.700000000001</v>
      </c>
      <c r="AT88" s="128">
        <v>10477.200000000001</v>
      </c>
      <c r="AU88" s="128">
        <v>11263.9</v>
      </c>
      <c r="AV88" s="128">
        <v>11728</v>
      </c>
      <c r="AW88" s="128">
        <v>12158.3</v>
      </c>
      <c r="AX88" s="128">
        <v>12259</v>
      </c>
      <c r="AY88" s="128">
        <v>11242.900000000001</v>
      </c>
      <c r="AZ88" s="128">
        <v>12063.7</v>
      </c>
      <c r="BA88" s="128">
        <v>12041.7</v>
      </c>
      <c r="BB88" s="128">
        <v>12149.3</v>
      </c>
      <c r="BC88" s="128">
        <v>11878.7</v>
      </c>
      <c r="BD88" s="128">
        <v>12745.500000000002</v>
      </c>
      <c r="BE88" s="128">
        <v>12861.7</v>
      </c>
      <c r="BF88" s="128">
        <v>12782</v>
      </c>
      <c r="BG88" s="128">
        <v>12348</v>
      </c>
      <c r="BH88" s="128">
        <v>12581.2</v>
      </c>
      <c r="BI88" s="128">
        <v>13541.900000000001</v>
      </c>
      <c r="BJ88" s="128">
        <v>14142.900000000001</v>
      </c>
      <c r="BK88" s="128">
        <v>14880.400000000001</v>
      </c>
      <c r="BL88" s="128">
        <v>15198</v>
      </c>
      <c r="BM88" s="128">
        <v>15640.800000000003</v>
      </c>
      <c r="BN88" s="128">
        <v>15813.2</v>
      </c>
      <c r="BO88" s="128">
        <v>16610.174405170001</v>
      </c>
      <c r="BP88" s="128">
        <v>16435.100572210002</v>
      </c>
      <c r="BQ88" s="128">
        <v>16103.777309350002</v>
      </c>
      <c r="BR88" s="128">
        <v>15964.322333849999</v>
      </c>
      <c r="BS88" s="128">
        <v>15844.727555770001</v>
      </c>
      <c r="BT88" s="128">
        <v>16789.592942070001</v>
      </c>
      <c r="BU88" s="128">
        <v>17564.143543630002</v>
      </c>
      <c r="BV88" s="128">
        <v>17270.3864952</v>
      </c>
      <c r="BW88" s="128">
        <v>18624.19012096</v>
      </c>
      <c r="BX88" s="128">
        <v>20021.767666960004</v>
      </c>
      <c r="BY88" s="128">
        <v>19980.560197640003</v>
      </c>
      <c r="BZ88" s="128">
        <v>20839.166335420006</v>
      </c>
      <c r="CA88" s="128">
        <v>20942.096218190003</v>
      </c>
      <c r="CB88" s="128">
        <v>21149.447569530003</v>
      </c>
      <c r="CC88" s="128">
        <v>22947.585609380003</v>
      </c>
      <c r="CD88" s="128">
        <v>23778.708359250002</v>
      </c>
      <c r="CE88" s="128">
        <v>22406.959957620002</v>
      </c>
      <c r="CF88" s="128">
        <v>24301.047846900001</v>
      </c>
      <c r="CG88" s="128">
        <v>27073.006596039999</v>
      </c>
      <c r="CH88" s="128">
        <v>27507.953246180001</v>
      </c>
      <c r="CI88" s="128">
        <v>29412.934788930001</v>
      </c>
      <c r="CJ88" s="128">
        <v>29343.733051939998</v>
      </c>
      <c r="CK88" s="128">
        <v>29521.284777000001</v>
      </c>
      <c r="CL88" s="128">
        <v>30035.696887509999</v>
      </c>
      <c r="CM88" s="128">
        <v>32470.460475869997</v>
      </c>
      <c r="CN88" s="128">
        <v>32499.871421739997</v>
      </c>
      <c r="CO88" s="128">
        <v>32314.335988029998</v>
      </c>
      <c r="CP88" s="128">
        <v>32172.897261729995</v>
      </c>
    </row>
    <row r="89" spans="2:94" x14ac:dyDescent="0.25">
      <c r="B89" s="18" t="s">
        <v>63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28">
        <v>0</v>
      </c>
      <c r="AN89" s="128">
        <v>0</v>
      </c>
      <c r="AO89" s="128">
        <v>0</v>
      </c>
      <c r="AP89" s="128">
        <v>0</v>
      </c>
      <c r="AQ89" s="128">
        <v>0</v>
      </c>
      <c r="AR89" s="128">
        <v>0</v>
      </c>
      <c r="AS89" s="128">
        <v>0</v>
      </c>
      <c r="AT89" s="128">
        <v>0</v>
      </c>
      <c r="AU89" s="128">
        <v>0</v>
      </c>
      <c r="AV89" s="128">
        <v>0</v>
      </c>
      <c r="AW89" s="128">
        <v>0</v>
      </c>
      <c r="AX89" s="128">
        <v>0</v>
      </c>
      <c r="AY89" s="128">
        <v>0</v>
      </c>
      <c r="AZ89" s="128">
        <v>0</v>
      </c>
      <c r="BA89" s="128">
        <v>0</v>
      </c>
      <c r="BB89" s="128">
        <v>0</v>
      </c>
      <c r="BC89" s="128">
        <v>0</v>
      </c>
      <c r="BD89" s="128">
        <v>0</v>
      </c>
      <c r="BE89" s="128">
        <v>0</v>
      </c>
      <c r="BF89" s="128">
        <v>0</v>
      </c>
      <c r="BG89" s="128">
        <v>0</v>
      </c>
      <c r="BH89" s="128">
        <v>0</v>
      </c>
      <c r="BI89" s="128">
        <v>0</v>
      </c>
      <c r="BJ89" s="128">
        <v>0</v>
      </c>
      <c r="BK89" s="128">
        <v>0</v>
      </c>
      <c r="BL89" s="128">
        <v>0</v>
      </c>
      <c r="BM89" s="128">
        <v>0</v>
      </c>
      <c r="BN89" s="128">
        <v>0</v>
      </c>
      <c r="BO89" s="128">
        <v>0</v>
      </c>
      <c r="BP89" s="128">
        <v>0</v>
      </c>
      <c r="BQ89" s="128">
        <v>0</v>
      </c>
      <c r="BR89" s="128">
        <v>0</v>
      </c>
      <c r="BS89" s="128">
        <v>0</v>
      </c>
      <c r="BT89" s="128">
        <v>0</v>
      </c>
      <c r="BU89" s="128">
        <v>0</v>
      </c>
      <c r="BV89" s="128">
        <v>0</v>
      </c>
      <c r="BW89" s="128">
        <v>0</v>
      </c>
      <c r="BX89" s="128">
        <v>0</v>
      </c>
      <c r="BY89" s="128">
        <v>0</v>
      </c>
      <c r="BZ89" s="128">
        <v>0</v>
      </c>
      <c r="CA89" s="128">
        <v>0</v>
      </c>
      <c r="CB89" s="128">
        <v>0</v>
      </c>
      <c r="CC89" s="128">
        <v>0</v>
      </c>
      <c r="CD89" s="128">
        <v>0</v>
      </c>
      <c r="CE89" s="128">
        <v>0</v>
      </c>
      <c r="CF89" s="128">
        <v>0</v>
      </c>
      <c r="CG89" s="128">
        <v>0</v>
      </c>
      <c r="CH89" s="128">
        <v>0</v>
      </c>
      <c r="CI89" s="128">
        <v>0</v>
      </c>
      <c r="CJ89" s="128">
        <v>0</v>
      </c>
      <c r="CK89" s="128">
        <v>0</v>
      </c>
      <c r="CL89" s="128">
        <v>0</v>
      </c>
      <c r="CM89" s="128">
        <v>0</v>
      </c>
      <c r="CN89" s="128">
        <v>0</v>
      </c>
      <c r="CO89" s="128">
        <v>0</v>
      </c>
      <c r="CP89" s="128">
        <v>0</v>
      </c>
    </row>
    <row r="90" spans="2:94" x14ac:dyDescent="0.25">
      <c r="B90" s="19" t="s">
        <v>69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28">
        <v>0</v>
      </c>
      <c r="AN90" s="128">
        <v>0</v>
      </c>
      <c r="AO90" s="128">
        <v>0</v>
      </c>
      <c r="AP90" s="128">
        <v>0</v>
      </c>
      <c r="AQ90" s="128">
        <v>0</v>
      </c>
      <c r="AR90" s="128">
        <v>0</v>
      </c>
      <c r="AS90" s="128">
        <v>0</v>
      </c>
      <c r="AT90" s="128">
        <v>0</v>
      </c>
      <c r="AU90" s="128">
        <v>0</v>
      </c>
      <c r="AV90" s="128">
        <v>0</v>
      </c>
      <c r="AW90" s="1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</row>
    <row r="91" spans="2:94" x14ac:dyDescent="0.25">
      <c r="B91" s="19" t="s">
        <v>70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28">
        <v>0</v>
      </c>
      <c r="AN91" s="128">
        <v>0</v>
      </c>
      <c r="AO91" s="128">
        <v>0</v>
      </c>
      <c r="AP91" s="128">
        <v>0</v>
      </c>
      <c r="AQ91" s="128">
        <v>0</v>
      </c>
      <c r="AR91" s="128">
        <v>0</v>
      </c>
      <c r="AS91" s="128">
        <v>0</v>
      </c>
      <c r="AT91" s="128">
        <v>0</v>
      </c>
      <c r="AU91" s="128">
        <v>0</v>
      </c>
      <c r="AV91" s="128">
        <v>0</v>
      </c>
      <c r="AW91" s="1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</row>
    <row r="92" spans="2:94" x14ac:dyDescent="0.25">
      <c r="B92" s="19" t="s">
        <v>71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28">
        <v>0</v>
      </c>
      <c r="AN92" s="128">
        <v>0</v>
      </c>
      <c r="AO92" s="128">
        <v>0</v>
      </c>
      <c r="AP92" s="128">
        <v>0</v>
      </c>
      <c r="AQ92" s="128">
        <v>0</v>
      </c>
      <c r="AR92" s="128">
        <v>0</v>
      </c>
      <c r="AS92" s="128">
        <v>0</v>
      </c>
      <c r="AT92" s="128">
        <v>0</v>
      </c>
      <c r="AU92" s="128">
        <v>0</v>
      </c>
      <c r="AV92" s="128">
        <v>0</v>
      </c>
      <c r="AW92" s="1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</row>
    <row r="93" spans="2:94" x14ac:dyDescent="0.25">
      <c r="B93" s="19" t="s">
        <v>20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28">
        <v>0</v>
      </c>
      <c r="AN93" s="128">
        <v>0</v>
      </c>
      <c r="AO93" s="128">
        <v>0</v>
      </c>
      <c r="AP93" s="128">
        <v>0</v>
      </c>
      <c r="AQ93" s="128">
        <v>0</v>
      </c>
      <c r="AR93" s="128">
        <v>0</v>
      </c>
      <c r="AS93" s="128">
        <v>0</v>
      </c>
      <c r="AT93" s="128">
        <v>0</v>
      </c>
      <c r="AU93" s="128">
        <v>0</v>
      </c>
      <c r="AV93" s="128">
        <v>0</v>
      </c>
      <c r="AW93" s="1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</row>
    <row r="94" spans="2:94" x14ac:dyDescent="0.25">
      <c r="B94" s="21" t="s">
        <v>72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128">
        <v>0</v>
      </c>
      <c r="AN94" s="128">
        <v>0</v>
      </c>
      <c r="AO94" s="128">
        <v>0</v>
      </c>
      <c r="AP94" s="128">
        <v>0</v>
      </c>
      <c r="AQ94" s="128">
        <v>0</v>
      </c>
      <c r="AR94" s="128">
        <v>0</v>
      </c>
      <c r="AS94" s="128">
        <v>0</v>
      </c>
      <c r="AT94" s="128">
        <v>0</v>
      </c>
      <c r="AU94" s="128">
        <v>0</v>
      </c>
      <c r="AV94" s="128">
        <v>0</v>
      </c>
      <c r="AW94" s="1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</row>
    <row r="95" spans="2:94" x14ac:dyDescent="0.25">
      <c r="B95" s="18" t="s">
        <v>73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28">
        <v>6871.4</v>
      </c>
      <c r="AN95" s="128">
        <v>6871.4</v>
      </c>
      <c r="AO95" s="128">
        <v>6871.4</v>
      </c>
      <c r="AP95" s="128">
        <v>8790.7000000000007</v>
      </c>
      <c r="AQ95" s="128">
        <v>8830.9</v>
      </c>
      <c r="AR95" s="128">
        <v>9102.6</v>
      </c>
      <c r="AS95" s="128">
        <v>10083.700000000001</v>
      </c>
      <c r="AT95" s="128">
        <v>10477.200000000001</v>
      </c>
      <c r="AU95" s="128">
        <v>11263.9</v>
      </c>
      <c r="AV95" s="128">
        <v>11728</v>
      </c>
      <c r="AW95" s="128">
        <v>12158.3</v>
      </c>
      <c r="AX95" s="128">
        <v>12259</v>
      </c>
      <c r="AY95" s="128">
        <v>11242.900000000001</v>
      </c>
      <c r="AZ95" s="128">
        <v>12063.7</v>
      </c>
      <c r="BA95" s="128">
        <v>12041.7</v>
      </c>
      <c r="BB95" s="128">
        <v>12149.3</v>
      </c>
      <c r="BC95" s="128">
        <v>11878.7</v>
      </c>
      <c r="BD95" s="128">
        <v>12745.500000000002</v>
      </c>
      <c r="BE95" s="128">
        <v>12861.7</v>
      </c>
      <c r="BF95" s="128">
        <v>12782</v>
      </c>
      <c r="BG95" s="128">
        <v>12348</v>
      </c>
      <c r="BH95" s="128">
        <v>12581.2</v>
      </c>
      <c r="BI95" s="128">
        <v>13541.900000000001</v>
      </c>
      <c r="BJ95" s="128">
        <v>14142.900000000001</v>
      </c>
      <c r="BK95" s="128">
        <v>14880.400000000001</v>
      </c>
      <c r="BL95" s="128">
        <v>15198</v>
      </c>
      <c r="BM95" s="128">
        <v>15640.800000000003</v>
      </c>
      <c r="BN95" s="128">
        <v>15813.2</v>
      </c>
      <c r="BO95" s="128">
        <v>16610.174405170001</v>
      </c>
      <c r="BP95" s="128">
        <v>16435.100572210002</v>
      </c>
      <c r="BQ95" s="128">
        <v>16103.777309350002</v>
      </c>
      <c r="BR95" s="128">
        <v>15964.322333849999</v>
      </c>
      <c r="BS95" s="128">
        <v>15844.727555770001</v>
      </c>
      <c r="BT95" s="128">
        <v>16789.592942070001</v>
      </c>
      <c r="BU95" s="128">
        <v>17564.143543630002</v>
      </c>
      <c r="BV95" s="128">
        <v>17270.3864952</v>
      </c>
      <c r="BW95" s="128">
        <v>18624.19012096</v>
      </c>
      <c r="BX95" s="128">
        <v>20021.767666960004</v>
      </c>
      <c r="BY95" s="128">
        <v>19980.560197640003</v>
      </c>
      <c r="BZ95" s="128">
        <v>20839.166335420006</v>
      </c>
      <c r="CA95" s="128">
        <v>20942.096218190003</v>
      </c>
      <c r="CB95" s="128">
        <v>21149.447569530003</v>
      </c>
      <c r="CC95" s="128">
        <v>22947.585609380003</v>
      </c>
      <c r="CD95" s="128">
        <v>23778.708359250002</v>
      </c>
      <c r="CE95" s="128">
        <v>22406.959957620002</v>
      </c>
      <c r="CF95" s="128">
        <v>24301.047846900001</v>
      </c>
      <c r="CG95" s="128">
        <v>27073.006596039999</v>
      </c>
      <c r="CH95" s="128">
        <v>27507.953246180001</v>
      </c>
      <c r="CI95" s="128">
        <v>29412.934788930001</v>
      </c>
      <c r="CJ95" s="128">
        <v>29343.733051939998</v>
      </c>
      <c r="CK95" s="128">
        <v>29521.284777000001</v>
      </c>
      <c r="CL95" s="128">
        <v>30035.696887509999</v>
      </c>
      <c r="CM95" s="128">
        <v>32470.460475869997</v>
      </c>
      <c r="CN95" s="128">
        <v>32499.871421739997</v>
      </c>
      <c r="CO95" s="128">
        <v>32314.335988029998</v>
      </c>
      <c r="CP95" s="128">
        <v>32172.897261729995</v>
      </c>
    </row>
    <row r="96" spans="2:94" x14ac:dyDescent="0.25">
      <c r="B96" s="19" t="s">
        <v>69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28">
        <v>0</v>
      </c>
      <c r="AN96" s="128">
        <v>0</v>
      </c>
      <c r="AO96" s="128">
        <v>0</v>
      </c>
      <c r="AP96" s="128">
        <v>0</v>
      </c>
      <c r="AQ96" s="128">
        <v>0</v>
      </c>
      <c r="AR96" s="128">
        <v>0</v>
      </c>
      <c r="AS96" s="128">
        <v>0</v>
      </c>
      <c r="AT96" s="128">
        <v>0</v>
      </c>
      <c r="AU96" s="128">
        <v>0</v>
      </c>
      <c r="AV96" s="128">
        <v>0</v>
      </c>
      <c r="AW96" s="1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2000</v>
      </c>
      <c r="CH96" s="28">
        <v>2000</v>
      </c>
      <c r="CI96" s="28">
        <v>2000</v>
      </c>
      <c r="CJ96" s="28">
        <v>2019.86111112</v>
      </c>
      <c r="CK96" s="28">
        <v>1992.6681613000001</v>
      </c>
      <c r="CL96" s="28">
        <v>2013.2932098199999</v>
      </c>
      <c r="CM96" s="28">
        <v>2000.9970611400001</v>
      </c>
      <c r="CN96" s="28">
        <v>2013.8420659200001</v>
      </c>
      <c r="CO96" s="28">
        <v>2001.8282246200001</v>
      </c>
      <c r="CP96" s="28">
        <v>2015.6477166600002</v>
      </c>
    </row>
    <row r="97" spans="1:94" x14ac:dyDescent="0.25">
      <c r="B97" s="19" t="s">
        <v>70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28">
        <v>0</v>
      </c>
      <c r="AN97" s="128">
        <v>0</v>
      </c>
      <c r="AO97" s="128">
        <v>0</v>
      </c>
      <c r="AP97" s="128">
        <v>919.3</v>
      </c>
      <c r="AQ97" s="128">
        <v>959.5</v>
      </c>
      <c r="AR97" s="128">
        <v>1231.2</v>
      </c>
      <c r="AS97" s="128">
        <v>2212.3000000000002</v>
      </c>
      <c r="AT97" s="128">
        <v>2605.8000000000002</v>
      </c>
      <c r="AU97" s="128">
        <v>3225.1</v>
      </c>
      <c r="AV97" s="128">
        <v>3675.1</v>
      </c>
      <c r="AW97" s="128">
        <v>4079.8</v>
      </c>
      <c r="AX97" s="28">
        <v>4095.2</v>
      </c>
      <c r="AY97" s="28">
        <v>3761.8</v>
      </c>
      <c r="AZ97" s="28">
        <v>4568.6000000000004</v>
      </c>
      <c r="BA97" s="28">
        <v>4766.3</v>
      </c>
      <c r="BB97" s="28">
        <v>4991.3999999999996</v>
      </c>
      <c r="BC97" s="28">
        <v>5078.2000000000007</v>
      </c>
      <c r="BD97" s="28">
        <v>5069.9000000000005</v>
      </c>
      <c r="BE97" s="28">
        <v>5384.2000000000007</v>
      </c>
      <c r="BF97" s="28">
        <v>5502.2000000000007</v>
      </c>
      <c r="BG97" s="28">
        <v>5522.6</v>
      </c>
      <c r="BH97" s="28">
        <v>5942.9000000000005</v>
      </c>
      <c r="BI97" s="28">
        <v>5790</v>
      </c>
      <c r="BJ97" s="28">
        <v>6326.9000000000005</v>
      </c>
      <c r="BK97" s="28">
        <v>6241.3000000000011</v>
      </c>
      <c r="BL97" s="28">
        <v>6655.6000000000013</v>
      </c>
      <c r="BM97" s="28">
        <v>7085.300000000002</v>
      </c>
      <c r="BN97" s="28">
        <v>7233.9000000000015</v>
      </c>
      <c r="BO97" s="28">
        <v>6885.8571051700019</v>
      </c>
      <c r="BP97" s="28">
        <v>6811.463072210001</v>
      </c>
      <c r="BQ97" s="28">
        <v>6392.2003093500025</v>
      </c>
      <c r="BR97" s="28">
        <v>6519.2131338500012</v>
      </c>
      <c r="BS97" s="28">
        <v>6659.0168557700008</v>
      </c>
      <c r="BT97" s="28">
        <v>6214.7391420700014</v>
      </c>
      <c r="BU97" s="28">
        <v>6958.4962436300011</v>
      </c>
      <c r="BV97" s="28">
        <v>6834.9887952000008</v>
      </c>
      <c r="BW97" s="28">
        <v>6380.2525058600004</v>
      </c>
      <c r="BX97" s="28">
        <v>6604.2963178900009</v>
      </c>
      <c r="BY97" s="28">
        <v>6559.9280601500004</v>
      </c>
      <c r="BZ97" s="28">
        <v>6663.6381410400008</v>
      </c>
      <c r="CA97" s="28">
        <v>6750.9657945800009</v>
      </c>
      <c r="CB97" s="28">
        <v>6594.9306818500008</v>
      </c>
      <c r="CC97" s="28">
        <v>6620.2224080600008</v>
      </c>
      <c r="CD97" s="28">
        <v>5932.463202500001</v>
      </c>
      <c r="CE97" s="28">
        <v>5746.4167390399998</v>
      </c>
      <c r="CF97" s="28">
        <v>5242.60814218</v>
      </c>
      <c r="CG97" s="28">
        <v>4911.1853044500003</v>
      </c>
      <c r="CH97" s="28">
        <v>4839.7807151200004</v>
      </c>
      <c r="CI97" s="28">
        <v>4642.7586824199998</v>
      </c>
      <c r="CJ97" s="28">
        <v>4479.8766623399997</v>
      </c>
      <c r="CK97" s="28">
        <v>4364.8321133099998</v>
      </c>
      <c r="CL97" s="28">
        <v>4382.5863106999996</v>
      </c>
      <c r="CM97" s="28">
        <v>4569.0112343300016</v>
      </c>
      <c r="CN97" s="28">
        <v>4843.9468795000012</v>
      </c>
      <c r="CO97" s="28">
        <v>4573.412187320002</v>
      </c>
      <c r="CP97" s="28">
        <v>4166.2646958600017</v>
      </c>
    </row>
    <row r="98" spans="1:94" x14ac:dyDescent="0.25">
      <c r="B98" s="19" t="s">
        <v>71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28">
        <v>6871.4</v>
      </c>
      <c r="AN98" s="128">
        <v>6871.4</v>
      </c>
      <c r="AO98" s="128">
        <v>6871.4</v>
      </c>
      <c r="AP98" s="128">
        <v>7871.4</v>
      </c>
      <c r="AQ98" s="128">
        <v>7871.4</v>
      </c>
      <c r="AR98" s="128">
        <v>7871.4</v>
      </c>
      <c r="AS98" s="128">
        <v>7871.4</v>
      </c>
      <c r="AT98" s="128">
        <v>7871.4</v>
      </c>
      <c r="AU98" s="128">
        <v>8038.8</v>
      </c>
      <c r="AV98" s="128">
        <v>8052.9</v>
      </c>
      <c r="AW98" s="128">
        <v>8078.5</v>
      </c>
      <c r="AX98" s="28">
        <v>8163.8</v>
      </c>
      <c r="AY98" s="28">
        <v>7481.1</v>
      </c>
      <c r="AZ98" s="28">
        <v>7495.1</v>
      </c>
      <c r="BA98" s="28">
        <v>7275.4000000000005</v>
      </c>
      <c r="BB98" s="28">
        <v>7157.9000000000005</v>
      </c>
      <c r="BC98" s="28">
        <v>6800.5000000000009</v>
      </c>
      <c r="BD98" s="28">
        <v>7675.6000000000013</v>
      </c>
      <c r="BE98" s="28">
        <v>7477.5000000000009</v>
      </c>
      <c r="BF98" s="28">
        <v>7279.8</v>
      </c>
      <c r="BG98" s="28">
        <v>6825.4000000000005</v>
      </c>
      <c r="BH98" s="28">
        <v>6638.3</v>
      </c>
      <c r="BI98" s="28">
        <v>7751.9000000000005</v>
      </c>
      <c r="BJ98" s="28">
        <v>7816.0000000000009</v>
      </c>
      <c r="BK98" s="28">
        <v>8639.1</v>
      </c>
      <c r="BL98" s="28">
        <v>8542.4</v>
      </c>
      <c r="BM98" s="28">
        <v>8555.5</v>
      </c>
      <c r="BN98" s="28">
        <v>8579.2999999999993</v>
      </c>
      <c r="BO98" s="28">
        <v>9724.3172999999988</v>
      </c>
      <c r="BP98" s="28">
        <v>9623.6374999999989</v>
      </c>
      <c r="BQ98" s="28">
        <v>9711.5769999999993</v>
      </c>
      <c r="BR98" s="28">
        <v>9445.109199999999</v>
      </c>
      <c r="BS98" s="28">
        <v>9185.7106999999996</v>
      </c>
      <c r="BT98" s="28">
        <v>10574.853800000001</v>
      </c>
      <c r="BU98" s="28">
        <v>10605.647300000001</v>
      </c>
      <c r="BV98" s="28">
        <v>10435.397700000001</v>
      </c>
      <c r="BW98" s="28">
        <v>10418.016700000002</v>
      </c>
      <c r="BX98" s="28">
        <v>11383.951300000002</v>
      </c>
      <c r="BY98" s="28">
        <v>11406.202800000003</v>
      </c>
      <c r="BZ98" s="28">
        <v>12165.149800000003</v>
      </c>
      <c r="CA98" s="28">
        <v>12202.715378000003</v>
      </c>
      <c r="CB98" s="28">
        <v>12086.229482000002</v>
      </c>
      <c r="CC98" s="28">
        <v>13877.687603000002</v>
      </c>
      <c r="CD98" s="28">
        <v>15420.502213000002</v>
      </c>
      <c r="CE98" s="28">
        <v>14257.89906292</v>
      </c>
      <c r="CF98" s="28">
        <v>16668.10694849</v>
      </c>
      <c r="CG98" s="28">
        <v>18775.082518349998</v>
      </c>
      <c r="CH98" s="28">
        <v>18990.975672140001</v>
      </c>
      <c r="CI98" s="28">
        <v>21096.513817300001</v>
      </c>
      <c r="CJ98" s="28">
        <v>21187.68382427</v>
      </c>
      <c r="CK98" s="28">
        <v>21083.792379409999</v>
      </c>
      <c r="CL98" s="28">
        <v>21578.834059640001</v>
      </c>
      <c r="CM98" s="28">
        <v>23841.857200969996</v>
      </c>
      <c r="CN98" s="28">
        <v>23596.795142099996</v>
      </c>
      <c r="CO98" s="28">
        <v>23521.136838439998</v>
      </c>
      <c r="CP98" s="28">
        <v>23789.093047459995</v>
      </c>
    </row>
    <row r="99" spans="1:94" x14ac:dyDescent="0.25">
      <c r="B99" s="19" t="s">
        <v>20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28">
        <v>0</v>
      </c>
      <c r="AN99" s="128">
        <v>0</v>
      </c>
      <c r="AO99" s="128">
        <v>0</v>
      </c>
      <c r="AP99" s="128">
        <v>0</v>
      </c>
      <c r="AQ99" s="128">
        <v>0</v>
      </c>
      <c r="AR99" s="128">
        <v>0</v>
      </c>
      <c r="AS99" s="128">
        <v>0</v>
      </c>
      <c r="AT99" s="128">
        <v>0</v>
      </c>
      <c r="AU99" s="128">
        <v>0</v>
      </c>
      <c r="AV99" s="128">
        <v>0</v>
      </c>
      <c r="AW99" s="1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1825.9209151</v>
      </c>
      <c r="BX99" s="28">
        <v>2033.5200490699999</v>
      </c>
      <c r="BY99" s="28">
        <v>2014.4293374899999</v>
      </c>
      <c r="BZ99" s="28">
        <v>2010.3783943799997</v>
      </c>
      <c r="CA99" s="28">
        <v>1988.4150456099997</v>
      </c>
      <c r="CB99" s="28">
        <v>2468.2874056799997</v>
      </c>
      <c r="CC99" s="28">
        <v>2449.6755983199996</v>
      </c>
      <c r="CD99" s="28">
        <v>2425.7429437499995</v>
      </c>
      <c r="CE99" s="28">
        <v>2402.6441556599998</v>
      </c>
      <c r="CF99" s="28">
        <v>2390.3327562300001</v>
      </c>
      <c r="CG99" s="28">
        <v>2386.7387732399998</v>
      </c>
      <c r="CH99" s="28">
        <v>2677.1968589200001</v>
      </c>
      <c r="CI99" s="28">
        <v>2673.6622892099999</v>
      </c>
      <c r="CJ99" s="28">
        <v>2666.2420097700001</v>
      </c>
      <c r="CK99" s="28">
        <v>3076.3262036299998</v>
      </c>
      <c r="CL99" s="28">
        <v>3067.6299122599999</v>
      </c>
      <c r="CM99" s="28">
        <v>3059.0935099999983</v>
      </c>
      <c r="CN99" s="28">
        <v>3052.2083671799983</v>
      </c>
      <c r="CO99" s="28">
        <v>3218.8728499599983</v>
      </c>
      <c r="CP99" s="28">
        <v>3209.7156600799985</v>
      </c>
    </row>
    <row r="100" spans="1:94" x14ac:dyDescent="0.25">
      <c r="B100" s="21" t="s">
        <v>72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128">
        <v>0</v>
      </c>
      <c r="AN100" s="128">
        <v>0</v>
      </c>
      <c r="AO100" s="128">
        <v>0</v>
      </c>
      <c r="AP100" s="128">
        <v>0</v>
      </c>
      <c r="AQ100" s="128">
        <v>0</v>
      </c>
      <c r="AR100" s="128">
        <v>0</v>
      </c>
      <c r="AS100" s="128">
        <v>0</v>
      </c>
      <c r="AT100" s="128">
        <v>0</v>
      </c>
      <c r="AU100" s="128">
        <v>0</v>
      </c>
      <c r="AV100" s="128">
        <v>0</v>
      </c>
      <c r="AW100" s="1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</row>
    <row r="101" spans="1:94" x14ac:dyDescent="0.25">
      <c r="B101" s="17" t="s">
        <v>74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2</v>
      </c>
      <c r="AS101" s="28">
        <v>0</v>
      </c>
      <c r="AT101" s="28">
        <v>2.7</v>
      </c>
      <c r="AU101" s="28">
        <v>8</v>
      </c>
      <c r="AV101" s="28">
        <v>4.3</v>
      </c>
      <c r="AW101" s="28">
        <v>13</v>
      </c>
      <c r="AX101" s="28">
        <v>62.1</v>
      </c>
      <c r="AY101" s="28">
        <v>66</v>
      </c>
      <c r="AZ101" s="28">
        <v>70.900000000000006</v>
      </c>
      <c r="BA101" s="28">
        <v>86.5</v>
      </c>
      <c r="BB101" s="28">
        <v>91.100000000000009</v>
      </c>
      <c r="BC101" s="28">
        <v>59.4</v>
      </c>
      <c r="BD101" s="28">
        <v>53.2</v>
      </c>
      <c r="BE101" s="28">
        <v>46.5</v>
      </c>
      <c r="BF101" s="28">
        <v>40.200000000000003</v>
      </c>
      <c r="BG101" s="28">
        <v>49.1</v>
      </c>
      <c r="BH101" s="28">
        <v>38.700000000000003</v>
      </c>
      <c r="BI101" s="28">
        <v>71.5</v>
      </c>
      <c r="BJ101" s="28">
        <v>171.3</v>
      </c>
      <c r="BK101" s="28">
        <v>87.40000000000002</v>
      </c>
      <c r="BL101" s="28">
        <v>59.000000000000014</v>
      </c>
      <c r="BM101" s="28">
        <v>81.100000000000009</v>
      </c>
      <c r="BN101" s="28">
        <v>158.6</v>
      </c>
      <c r="BO101" s="28">
        <v>175.50091639999999</v>
      </c>
      <c r="BP101" s="28">
        <v>174.64539655000002</v>
      </c>
      <c r="BQ101" s="28">
        <v>173.90593182000003</v>
      </c>
      <c r="BR101" s="28">
        <v>224.52101988000001</v>
      </c>
      <c r="BS101" s="28">
        <v>221.84585067</v>
      </c>
      <c r="BT101" s="28">
        <v>177.27274451000002</v>
      </c>
      <c r="BU101" s="28">
        <v>171.59663601</v>
      </c>
      <c r="BV101" s="28">
        <v>194.09101851000003</v>
      </c>
      <c r="BW101" s="28">
        <v>197.58498178000002</v>
      </c>
      <c r="BX101" s="28">
        <v>205.81463022000003</v>
      </c>
      <c r="BY101" s="28">
        <v>234.18551199999999</v>
      </c>
      <c r="BZ101" s="28">
        <v>190.81351164000003</v>
      </c>
      <c r="CA101" s="28">
        <v>129.85764676000002</v>
      </c>
      <c r="CB101" s="28">
        <v>117.67895976999999</v>
      </c>
      <c r="CC101" s="28">
        <v>116.89214837999999</v>
      </c>
      <c r="CD101" s="28">
        <v>55.942712190000009</v>
      </c>
      <c r="CE101" s="28">
        <v>139.72022697</v>
      </c>
      <c r="CF101" s="28">
        <v>144.14475297999999</v>
      </c>
      <c r="CG101" s="28">
        <v>117.04664735999999</v>
      </c>
      <c r="CH101" s="28">
        <v>79.941187200000002</v>
      </c>
      <c r="CI101" s="28">
        <v>91.987089569999995</v>
      </c>
      <c r="CJ101" s="28">
        <v>128.96273615999999</v>
      </c>
      <c r="CK101" s="28">
        <v>144.16431392999999</v>
      </c>
      <c r="CL101" s="28">
        <v>112.29167117999999</v>
      </c>
      <c r="CM101" s="28">
        <v>112.62751579</v>
      </c>
      <c r="CN101" s="28">
        <v>131.67484988000001</v>
      </c>
      <c r="CO101" s="28">
        <v>134.36026757000002</v>
      </c>
      <c r="CP101" s="28">
        <v>96.535062710000005</v>
      </c>
    </row>
    <row r="102" spans="1:94" x14ac:dyDescent="0.25">
      <c r="B102" s="19" t="s">
        <v>69</v>
      </c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28">
        <v>0</v>
      </c>
      <c r="AN102" s="128">
        <v>0</v>
      </c>
      <c r="AO102" s="128">
        <v>0</v>
      </c>
      <c r="AP102" s="128">
        <v>0</v>
      </c>
      <c r="AQ102" s="128">
        <v>0</v>
      </c>
      <c r="AR102" s="128">
        <v>0</v>
      </c>
      <c r="AS102" s="128">
        <v>0</v>
      </c>
      <c r="AT102" s="128">
        <v>0</v>
      </c>
      <c r="AU102" s="128">
        <v>0</v>
      </c>
      <c r="AV102" s="128">
        <v>0</v>
      </c>
      <c r="AW102" s="128">
        <v>0</v>
      </c>
      <c r="AX102" s="128">
        <v>0</v>
      </c>
      <c r="AY102" s="128">
        <v>0</v>
      </c>
      <c r="AZ102" s="128">
        <v>0</v>
      </c>
      <c r="BA102" s="128">
        <v>0</v>
      </c>
      <c r="BB102" s="128">
        <v>0</v>
      </c>
      <c r="BC102" s="128">
        <v>0</v>
      </c>
      <c r="BD102" s="128">
        <v>0</v>
      </c>
      <c r="BE102" s="128">
        <v>0</v>
      </c>
      <c r="BF102" s="1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</row>
    <row r="103" spans="1:94" x14ac:dyDescent="0.25">
      <c r="B103" s="19" t="s">
        <v>70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28">
        <v>0</v>
      </c>
      <c r="AN103" s="128">
        <v>0</v>
      </c>
      <c r="AO103" s="128">
        <v>0</v>
      </c>
      <c r="AP103" s="128">
        <v>0</v>
      </c>
      <c r="AQ103" s="128">
        <v>0</v>
      </c>
      <c r="AR103" s="128">
        <v>0</v>
      </c>
      <c r="AS103" s="128">
        <v>0</v>
      </c>
      <c r="AT103" s="128">
        <v>0</v>
      </c>
      <c r="AU103" s="128">
        <v>0</v>
      </c>
      <c r="AV103" s="128">
        <v>0</v>
      </c>
      <c r="AW103" s="128">
        <v>0</v>
      </c>
      <c r="AX103" s="128">
        <v>57.9</v>
      </c>
      <c r="AY103" s="128">
        <v>53.800000000000004</v>
      </c>
      <c r="AZ103" s="128">
        <v>66.900000000000006</v>
      </c>
      <c r="BA103" s="128">
        <v>74.400000000000006</v>
      </c>
      <c r="BB103" s="128">
        <v>85.2</v>
      </c>
      <c r="BC103" s="128">
        <v>46</v>
      </c>
      <c r="BD103" s="128">
        <v>44.900000000000006</v>
      </c>
      <c r="BE103" s="128">
        <v>29.700000000000003</v>
      </c>
      <c r="BF103" s="128">
        <v>32.800000000000004</v>
      </c>
      <c r="BG103" s="128">
        <v>34.700000000000003</v>
      </c>
      <c r="BH103" s="128">
        <v>31.300000000000004</v>
      </c>
      <c r="BI103" s="128">
        <v>56.5</v>
      </c>
      <c r="BJ103" s="128">
        <v>165.8</v>
      </c>
      <c r="BK103" s="128">
        <v>74.000000000000014</v>
      </c>
      <c r="BL103" s="128">
        <v>54.70000000000001</v>
      </c>
      <c r="BM103" s="128">
        <v>68.100000000000009</v>
      </c>
      <c r="BN103" s="128">
        <v>154.5</v>
      </c>
      <c r="BO103" s="128">
        <v>153.64021540000002</v>
      </c>
      <c r="BP103" s="128">
        <v>165.79604055000001</v>
      </c>
      <c r="BQ103" s="128">
        <v>160.13673082000003</v>
      </c>
      <c r="BR103" s="128">
        <v>219.84808688000001</v>
      </c>
      <c r="BS103" s="128">
        <v>208.32980067</v>
      </c>
      <c r="BT103" s="128">
        <v>166.57827651000002</v>
      </c>
      <c r="BU103" s="128">
        <v>161.50547101000001</v>
      </c>
      <c r="BV103" s="128">
        <v>184.88854988000003</v>
      </c>
      <c r="BW103" s="128">
        <v>185.29149196000003</v>
      </c>
      <c r="BX103" s="128">
        <v>203.91741299</v>
      </c>
      <c r="BY103" s="128">
        <v>194.0478627</v>
      </c>
      <c r="BZ103" s="128">
        <v>164.13393825000003</v>
      </c>
      <c r="CA103" s="128">
        <v>120.24821300000001</v>
      </c>
      <c r="CB103" s="128">
        <v>111.17689228</v>
      </c>
      <c r="CC103" s="128">
        <v>109.55557722</v>
      </c>
      <c r="CD103" s="128">
        <v>47.381061060000015</v>
      </c>
      <c r="CE103" s="128">
        <v>129.71566597</v>
      </c>
      <c r="CF103" s="128">
        <v>133.57461258000001</v>
      </c>
      <c r="CG103" s="128">
        <v>110.30818768</v>
      </c>
      <c r="CH103" s="128">
        <v>64.910431709999997</v>
      </c>
      <c r="CI103" s="128">
        <v>85.440532610000005</v>
      </c>
      <c r="CJ103" s="128">
        <v>123.92306493</v>
      </c>
      <c r="CK103" s="128">
        <v>139.4346176</v>
      </c>
      <c r="CL103" s="128">
        <v>106.41870804</v>
      </c>
      <c r="CM103" s="128">
        <v>107.33780989</v>
      </c>
      <c r="CN103" s="128">
        <v>127.79977888000001</v>
      </c>
      <c r="CO103" s="128">
        <v>130.27759299000002</v>
      </c>
      <c r="CP103" s="128">
        <v>82.317434030000001</v>
      </c>
    </row>
    <row r="104" spans="1:94" x14ac:dyDescent="0.25">
      <c r="B104" s="19" t="s">
        <v>71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28">
        <v>0</v>
      </c>
      <c r="AN104" s="128">
        <v>0</v>
      </c>
      <c r="AO104" s="128">
        <v>0</v>
      </c>
      <c r="AP104" s="128">
        <v>0</v>
      </c>
      <c r="AQ104" s="128">
        <v>0</v>
      </c>
      <c r="AR104" s="128">
        <v>0</v>
      </c>
      <c r="AS104" s="128">
        <v>0</v>
      </c>
      <c r="AT104" s="128">
        <v>0</v>
      </c>
      <c r="AU104" s="128">
        <v>0</v>
      </c>
      <c r="AV104" s="128">
        <v>0</v>
      </c>
      <c r="AW104" s="128">
        <v>0</v>
      </c>
      <c r="AX104" s="128">
        <v>0</v>
      </c>
      <c r="AY104" s="128">
        <v>0</v>
      </c>
      <c r="AZ104" s="128">
        <v>0</v>
      </c>
      <c r="BA104" s="128">
        <v>0</v>
      </c>
      <c r="BB104" s="128">
        <v>1.7000000000000002</v>
      </c>
      <c r="BC104" s="128">
        <v>0.90000000000000013</v>
      </c>
      <c r="BD104" s="128">
        <v>4</v>
      </c>
      <c r="BE104" s="128">
        <v>3.8</v>
      </c>
      <c r="BF104" s="128">
        <v>2.9999999999999996</v>
      </c>
      <c r="BG104" s="128">
        <v>1.3999999999999995</v>
      </c>
      <c r="BH104" s="128">
        <v>2.9999999999999996</v>
      </c>
      <c r="BI104" s="128">
        <v>1.6999999999999997</v>
      </c>
      <c r="BJ104" s="128">
        <v>1.2999999999999998</v>
      </c>
      <c r="BK104" s="128">
        <v>0.49999999999999978</v>
      </c>
      <c r="BL104" s="128">
        <v>0</v>
      </c>
      <c r="BM104" s="128">
        <v>0</v>
      </c>
      <c r="BN104" s="128">
        <v>0</v>
      </c>
      <c r="BO104" s="128">
        <v>9.5357009999999995</v>
      </c>
      <c r="BP104" s="128">
        <v>5.0553559999999997</v>
      </c>
      <c r="BQ104" s="128">
        <v>2.2862009999999997</v>
      </c>
      <c r="BR104" s="128">
        <v>1.5679329999999996</v>
      </c>
      <c r="BS104" s="128">
        <v>4.4000500000000002</v>
      </c>
      <c r="BT104" s="128">
        <v>8.0874680000000012</v>
      </c>
      <c r="BU104" s="128">
        <v>2.3361650000000012</v>
      </c>
      <c r="BV104" s="128">
        <v>6.0464686300000015</v>
      </c>
      <c r="BW104" s="128">
        <v>3.0584898200000015</v>
      </c>
      <c r="BX104" s="128">
        <v>1.3002172300000014</v>
      </c>
      <c r="BY104" s="128">
        <v>3.1156493000000012</v>
      </c>
      <c r="BZ104" s="128">
        <v>4.1425733900000008</v>
      </c>
      <c r="CA104" s="128">
        <v>0.37443376</v>
      </c>
      <c r="CB104" s="128">
        <v>5.9050674900000004</v>
      </c>
      <c r="CC104" s="128">
        <v>0.54557116000000005</v>
      </c>
      <c r="CD104" s="128">
        <v>6.0356511300000006</v>
      </c>
      <c r="CE104" s="128">
        <v>3.7610610000000002</v>
      </c>
      <c r="CF104" s="128">
        <v>5.7394404000000003</v>
      </c>
      <c r="CG104" s="128">
        <v>2.5402596800000001</v>
      </c>
      <c r="CH104" s="128">
        <v>10.73295549</v>
      </c>
      <c r="CI104" s="128">
        <v>2.37325696</v>
      </c>
      <c r="CJ104" s="128">
        <v>0.75697122999999999</v>
      </c>
      <c r="CK104" s="128">
        <v>0.68399633000000004</v>
      </c>
      <c r="CL104" s="128">
        <v>2.2723631399999999</v>
      </c>
      <c r="CM104" s="128">
        <v>1.6678059000000007</v>
      </c>
      <c r="CN104" s="128">
        <v>0.538771</v>
      </c>
      <c r="CO104" s="128">
        <v>0.52777457999999999</v>
      </c>
      <c r="CP104" s="128">
        <v>10.968728680000002</v>
      </c>
    </row>
    <row r="105" spans="1:94" x14ac:dyDescent="0.25">
      <c r="B105" s="19" t="s">
        <v>20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28">
        <v>0</v>
      </c>
      <c r="AN105" s="128">
        <v>0</v>
      </c>
      <c r="AO105" s="128">
        <v>0</v>
      </c>
      <c r="AP105" s="128">
        <v>0</v>
      </c>
      <c r="AQ105" s="128">
        <v>0</v>
      </c>
      <c r="AR105" s="128">
        <v>2</v>
      </c>
      <c r="AS105" s="128">
        <v>0</v>
      </c>
      <c r="AT105" s="128">
        <v>2.7</v>
      </c>
      <c r="AU105" s="128">
        <v>8</v>
      </c>
      <c r="AV105" s="128">
        <v>4.3</v>
      </c>
      <c r="AW105" s="128">
        <v>13</v>
      </c>
      <c r="AX105" s="128">
        <v>4.2</v>
      </c>
      <c r="AY105" s="128">
        <v>12.2</v>
      </c>
      <c r="AZ105" s="128">
        <v>4</v>
      </c>
      <c r="BA105" s="128">
        <v>12.1</v>
      </c>
      <c r="BB105" s="128">
        <v>4.2</v>
      </c>
      <c r="BC105" s="128">
        <v>12.5</v>
      </c>
      <c r="BD105" s="128">
        <v>4.3000000000000007</v>
      </c>
      <c r="BE105" s="128">
        <v>13</v>
      </c>
      <c r="BF105" s="128">
        <v>4.4000000000000004</v>
      </c>
      <c r="BG105" s="128">
        <v>13</v>
      </c>
      <c r="BH105" s="128">
        <v>4.4000000000000004</v>
      </c>
      <c r="BI105" s="128">
        <v>13.3</v>
      </c>
      <c r="BJ105" s="128">
        <v>4.2000000000000011</v>
      </c>
      <c r="BK105" s="128">
        <v>12.9</v>
      </c>
      <c r="BL105" s="128">
        <v>4.3000000000000007</v>
      </c>
      <c r="BM105" s="128">
        <v>13</v>
      </c>
      <c r="BN105" s="128">
        <v>4.0999999999999996</v>
      </c>
      <c r="BO105" s="128">
        <v>12.324999999999999</v>
      </c>
      <c r="BP105" s="128">
        <v>3.7939999999999987</v>
      </c>
      <c r="BQ105" s="128">
        <v>11.482999999999999</v>
      </c>
      <c r="BR105" s="128">
        <v>3.1049999999999986</v>
      </c>
      <c r="BS105" s="128">
        <v>9.1159999999999997</v>
      </c>
      <c r="BT105" s="128">
        <v>2.6069999999999993</v>
      </c>
      <c r="BU105" s="128">
        <v>7.754999999999999</v>
      </c>
      <c r="BV105" s="128">
        <v>3.1559999999999988</v>
      </c>
      <c r="BW105" s="128">
        <v>9.2349999999999994</v>
      </c>
      <c r="BX105" s="128">
        <v>0.59699999999999953</v>
      </c>
      <c r="BY105" s="128">
        <v>37.021999999999998</v>
      </c>
      <c r="BZ105" s="128">
        <v>22.536999999999999</v>
      </c>
      <c r="CA105" s="128">
        <v>9.2349999999999994</v>
      </c>
      <c r="CB105" s="128">
        <v>0.59699999999999953</v>
      </c>
      <c r="CC105" s="128">
        <v>6.7909999999999995</v>
      </c>
      <c r="CD105" s="128">
        <v>2.5259999999999998</v>
      </c>
      <c r="CE105" s="128">
        <v>6.2435</v>
      </c>
      <c r="CF105" s="128">
        <v>4.8307000000000002</v>
      </c>
      <c r="CG105" s="128">
        <v>4.1981999999999999</v>
      </c>
      <c r="CH105" s="128">
        <v>4.2977999999999996</v>
      </c>
      <c r="CI105" s="128">
        <v>4.1733000000000002</v>
      </c>
      <c r="CJ105" s="128">
        <v>4.2827000000000002</v>
      </c>
      <c r="CK105" s="128">
        <v>4.0457000000000001</v>
      </c>
      <c r="CL105" s="128">
        <v>3.6006</v>
      </c>
      <c r="CM105" s="128">
        <v>3.6218999999999992</v>
      </c>
      <c r="CN105" s="128">
        <v>3.3362999999999992</v>
      </c>
      <c r="CO105" s="128">
        <v>3.5548999999999991</v>
      </c>
      <c r="CP105" s="128">
        <v>3.248899999999999</v>
      </c>
    </row>
    <row r="106" spans="1:94" x14ac:dyDescent="0.25">
      <c r="B106" s="21" t="s">
        <v>72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128">
        <v>0</v>
      </c>
      <c r="AN106" s="128">
        <v>0</v>
      </c>
      <c r="AO106" s="128">
        <v>0</v>
      </c>
      <c r="AP106" s="128">
        <v>0</v>
      </c>
      <c r="AQ106" s="128">
        <v>0</v>
      </c>
      <c r="AR106" s="128">
        <v>0</v>
      </c>
      <c r="AS106" s="128">
        <v>0</v>
      </c>
      <c r="AT106" s="128">
        <v>0</v>
      </c>
      <c r="AU106" s="128">
        <v>0</v>
      </c>
      <c r="AV106" s="128">
        <v>0</v>
      </c>
      <c r="AW106" s="128">
        <v>0</v>
      </c>
      <c r="AX106" s="128">
        <v>0</v>
      </c>
      <c r="AY106" s="128">
        <v>0</v>
      </c>
      <c r="AZ106" s="128">
        <v>0</v>
      </c>
      <c r="BA106" s="128">
        <v>0</v>
      </c>
      <c r="BB106" s="128">
        <v>0</v>
      </c>
      <c r="BC106" s="128">
        <v>0</v>
      </c>
      <c r="BD106" s="128">
        <v>0</v>
      </c>
      <c r="BE106" s="128">
        <v>0</v>
      </c>
      <c r="BF106" s="128">
        <v>0</v>
      </c>
      <c r="BG106" s="128">
        <v>0</v>
      </c>
      <c r="BH106" s="128">
        <v>0</v>
      </c>
      <c r="BI106" s="128">
        <v>0</v>
      </c>
      <c r="BJ106" s="128">
        <v>0</v>
      </c>
      <c r="BK106" s="128">
        <v>0</v>
      </c>
      <c r="BL106" s="128">
        <v>0</v>
      </c>
      <c r="BM106" s="128">
        <v>0</v>
      </c>
      <c r="BN106" s="128">
        <v>0</v>
      </c>
      <c r="BO106" s="128">
        <v>0</v>
      </c>
      <c r="BP106" s="128">
        <v>0</v>
      </c>
      <c r="BQ106" s="128">
        <v>0</v>
      </c>
      <c r="BR106" s="128">
        <v>0</v>
      </c>
      <c r="BS106" s="128">
        <v>0</v>
      </c>
      <c r="BT106" s="128">
        <v>0</v>
      </c>
      <c r="BU106" s="128">
        <v>0</v>
      </c>
      <c r="BV106" s="128">
        <v>0</v>
      </c>
      <c r="BW106" s="128">
        <v>0</v>
      </c>
      <c r="BX106" s="128">
        <v>0</v>
      </c>
      <c r="BY106" s="128">
        <v>0</v>
      </c>
      <c r="BZ106" s="128">
        <v>0</v>
      </c>
      <c r="CA106" s="128">
        <v>0</v>
      </c>
      <c r="CB106" s="128">
        <v>0</v>
      </c>
      <c r="CC106" s="128">
        <v>0</v>
      </c>
      <c r="CD106" s="128">
        <v>0</v>
      </c>
      <c r="CE106" s="128">
        <v>0</v>
      </c>
      <c r="CF106" s="128">
        <v>0</v>
      </c>
      <c r="CG106" s="128">
        <v>0</v>
      </c>
      <c r="CH106" s="128">
        <v>0</v>
      </c>
      <c r="CI106" s="128">
        <v>0</v>
      </c>
      <c r="CJ106" s="128">
        <v>0</v>
      </c>
      <c r="CK106" s="128">
        <v>0</v>
      </c>
      <c r="CL106" s="128">
        <v>0</v>
      </c>
      <c r="CM106" s="128">
        <v>0</v>
      </c>
      <c r="CN106" s="128">
        <v>0</v>
      </c>
      <c r="CO106" s="128">
        <v>0</v>
      </c>
      <c r="CP106" s="128">
        <v>0</v>
      </c>
    </row>
    <row r="107" spans="1:94" x14ac:dyDescent="0.25">
      <c r="B107" s="17" t="s">
        <v>75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28">
        <v>31229.599999999999</v>
      </c>
      <c r="AN107" s="128">
        <v>32373.7</v>
      </c>
      <c r="AO107" s="128">
        <v>32695.9</v>
      </c>
      <c r="AP107" s="128">
        <v>30212.3</v>
      </c>
      <c r="AQ107" s="128">
        <v>29782.5</v>
      </c>
      <c r="AR107" s="128">
        <v>30824.7</v>
      </c>
      <c r="AS107" s="128">
        <v>33201.199999999997</v>
      </c>
      <c r="AT107" s="128">
        <v>33716.199999999997</v>
      </c>
      <c r="AU107" s="128">
        <v>34055</v>
      </c>
      <c r="AV107" s="128">
        <v>35446.300000000003</v>
      </c>
      <c r="AW107" s="128">
        <v>36601.9</v>
      </c>
      <c r="AX107" s="128">
        <v>38951</v>
      </c>
      <c r="AY107" s="128">
        <v>39722.300000000003</v>
      </c>
      <c r="AZ107" s="128">
        <v>40130.900000000009</v>
      </c>
      <c r="BA107" s="128">
        <v>41155.500000000015</v>
      </c>
      <c r="BB107" s="128">
        <v>42977.9</v>
      </c>
      <c r="BC107" s="128">
        <v>46089.8</v>
      </c>
      <c r="BD107" s="128">
        <v>47699.200000000012</v>
      </c>
      <c r="BE107" s="128">
        <v>48535.700000000004</v>
      </c>
      <c r="BF107" s="128">
        <v>47323.400000000009</v>
      </c>
      <c r="BG107" s="128">
        <v>48845.500000000007</v>
      </c>
      <c r="BH107" s="128">
        <v>51482.9</v>
      </c>
      <c r="BI107" s="128">
        <v>51797.8</v>
      </c>
      <c r="BJ107" s="128">
        <v>53684.30000000001</v>
      </c>
      <c r="BK107" s="128">
        <v>55065.9</v>
      </c>
      <c r="BL107" s="128">
        <v>56509.400000000009</v>
      </c>
      <c r="BM107" s="128">
        <v>57444.80000000001</v>
      </c>
      <c r="BN107" s="128">
        <v>58452.4</v>
      </c>
      <c r="BO107" s="128">
        <v>58218.760210970002</v>
      </c>
      <c r="BP107" s="128">
        <v>58631.384599530014</v>
      </c>
      <c r="BQ107" s="128">
        <v>59597.588374949999</v>
      </c>
      <c r="BR107" s="128">
        <v>61215.82029352001</v>
      </c>
      <c r="BS107" s="128">
        <v>59735.229547560004</v>
      </c>
      <c r="BT107" s="128">
        <v>57578.599149170004</v>
      </c>
      <c r="BU107" s="128">
        <v>57462.599905600007</v>
      </c>
      <c r="BV107" s="128">
        <v>57490.482551870009</v>
      </c>
      <c r="BW107" s="128">
        <v>58238.086923900009</v>
      </c>
      <c r="BX107" s="128">
        <v>57651.94990259</v>
      </c>
      <c r="BY107" s="128">
        <v>58495.104873580007</v>
      </c>
      <c r="BZ107" s="128">
        <v>59704.669428460002</v>
      </c>
      <c r="CA107" s="128">
        <v>59036.8369189</v>
      </c>
      <c r="CB107" s="128">
        <v>58545.924212989994</v>
      </c>
      <c r="CC107" s="128">
        <v>57792.268019660005</v>
      </c>
      <c r="CD107" s="128">
        <v>59478.355118610009</v>
      </c>
      <c r="CE107" s="128">
        <v>62177.649195279999</v>
      </c>
      <c r="CF107" s="128">
        <v>63474.586523470003</v>
      </c>
      <c r="CG107" s="128">
        <v>62241.643581479999</v>
      </c>
      <c r="CH107" s="128">
        <v>61898.448163289999</v>
      </c>
      <c r="CI107" s="128">
        <v>61118.068048560002</v>
      </c>
      <c r="CJ107" s="128">
        <v>60912.36892678</v>
      </c>
      <c r="CK107" s="128">
        <v>64845.946148739997</v>
      </c>
      <c r="CL107" s="128">
        <v>66609.115024180006</v>
      </c>
      <c r="CM107" s="128">
        <v>67405.75735308</v>
      </c>
      <c r="CN107" s="128">
        <v>69416.443421429998</v>
      </c>
      <c r="CO107" s="128">
        <v>70640.821159720013</v>
      </c>
      <c r="CP107" s="128">
        <v>72341.102970199994</v>
      </c>
    </row>
    <row r="108" spans="1:94" x14ac:dyDescent="0.25">
      <c r="B108" s="18" t="s">
        <v>76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28">
        <v>0</v>
      </c>
      <c r="AN108" s="128">
        <v>0</v>
      </c>
      <c r="AO108" s="128">
        <v>0</v>
      </c>
      <c r="AP108" s="128">
        <v>0</v>
      </c>
      <c r="AQ108" s="128">
        <v>0</v>
      </c>
      <c r="AR108" s="128">
        <v>0</v>
      </c>
      <c r="AS108" s="128">
        <v>0</v>
      </c>
      <c r="AT108" s="128">
        <v>0</v>
      </c>
      <c r="AU108" s="128">
        <v>0</v>
      </c>
      <c r="AV108" s="128">
        <v>0</v>
      </c>
      <c r="AW108" s="128">
        <v>0</v>
      </c>
      <c r="AX108" s="128">
        <v>0</v>
      </c>
      <c r="AY108" s="128">
        <v>0</v>
      </c>
      <c r="AZ108" s="128">
        <v>0</v>
      </c>
      <c r="BA108" s="128">
        <v>0</v>
      </c>
      <c r="BB108" s="128">
        <v>0</v>
      </c>
      <c r="BC108" s="128">
        <v>0</v>
      </c>
      <c r="BD108" s="128">
        <v>0</v>
      </c>
      <c r="BE108" s="128">
        <v>0</v>
      </c>
      <c r="BF108" s="128">
        <v>0</v>
      </c>
      <c r="BG108" s="128">
        <v>0</v>
      </c>
      <c r="BH108" s="128">
        <v>0</v>
      </c>
      <c r="BI108" s="128">
        <v>0</v>
      </c>
      <c r="BJ108" s="128">
        <v>0</v>
      </c>
      <c r="BK108" s="128">
        <v>0</v>
      </c>
      <c r="BL108" s="128">
        <v>0</v>
      </c>
      <c r="BM108" s="128">
        <v>0</v>
      </c>
      <c r="BN108" s="128">
        <v>0</v>
      </c>
      <c r="BO108" s="128">
        <v>0</v>
      </c>
      <c r="BP108" s="128">
        <v>0</v>
      </c>
      <c r="BQ108" s="128">
        <v>0</v>
      </c>
      <c r="BR108" s="128">
        <v>0</v>
      </c>
      <c r="BS108" s="128">
        <v>0</v>
      </c>
      <c r="BT108" s="128">
        <v>0</v>
      </c>
      <c r="BU108" s="128">
        <v>0</v>
      </c>
      <c r="BV108" s="128">
        <v>0</v>
      </c>
      <c r="BW108" s="128">
        <v>0</v>
      </c>
      <c r="BX108" s="128">
        <v>0</v>
      </c>
      <c r="BY108" s="128">
        <v>0</v>
      </c>
      <c r="BZ108" s="128">
        <v>0</v>
      </c>
      <c r="CA108" s="128">
        <v>0</v>
      </c>
      <c r="CB108" s="128">
        <v>0</v>
      </c>
      <c r="CC108" s="128">
        <v>0</v>
      </c>
      <c r="CD108" s="128">
        <v>0</v>
      </c>
      <c r="CE108" s="128">
        <v>0</v>
      </c>
      <c r="CF108" s="128">
        <v>0</v>
      </c>
      <c r="CG108" s="128">
        <v>0</v>
      </c>
      <c r="CH108" s="128">
        <v>0</v>
      </c>
      <c r="CI108" s="128">
        <v>0</v>
      </c>
      <c r="CJ108" s="128">
        <v>0</v>
      </c>
      <c r="CK108" s="128">
        <v>0</v>
      </c>
      <c r="CL108" s="128">
        <v>0</v>
      </c>
      <c r="CM108" s="128">
        <v>0</v>
      </c>
      <c r="CN108" s="128">
        <v>0</v>
      </c>
      <c r="CO108" s="128">
        <v>0</v>
      </c>
      <c r="CP108" s="128">
        <v>0</v>
      </c>
    </row>
    <row r="109" spans="1:94" x14ac:dyDescent="0.25">
      <c r="B109" s="18" t="s">
        <v>86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28">
        <v>40.5</v>
      </c>
      <c r="AN109" s="128">
        <v>42</v>
      </c>
      <c r="AO109" s="128">
        <v>313.2</v>
      </c>
      <c r="AP109" s="128">
        <v>307.10000000000002</v>
      </c>
      <c r="AQ109" s="128">
        <v>299.10000000000002</v>
      </c>
      <c r="AR109" s="128">
        <v>291.39999999999998</v>
      </c>
      <c r="AS109" s="128">
        <v>306.60000000000002</v>
      </c>
      <c r="AT109" s="128">
        <v>303.39999999999998</v>
      </c>
      <c r="AU109" s="128">
        <v>312.3</v>
      </c>
      <c r="AV109" s="128">
        <v>315.3</v>
      </c>
      <c r="AW109" s="128">
        <v>307.60000000000002</v>
      </c>
      <c r="AX109" s="128">
        <v>302.5</v>
      </c>
      <c r="AY109" s="128">
        <v>305.2</v>
      </c>
      <c r="AZ109" s="128">
        <v>299</v>
      </c>
      <c r="BA109" s="128">
        <v>303.8</v>
      </c>
      <c r="BB109" s="128">
        <v>302.8</v>
      </c>
      <c r="BC109" s="128">
        <v>295.40000000000003</v>
      </c>
      <c r="BD109" s="128">
        <v>296.3</v>
      </c>
      <c r="BE109" s="128">
        <v>302.2</v>
      </c>
      <c r="BF109" s="128">
        <v>303.39999999999998</v>
      </c>
      <c r="BG109" s="128">
        <v>304.5</v>
      </c>
      <c r="BH109" s="128">
        <v>304.60000000000002</v>
      </c>
      <c r="BI109" s="128">
        <v>292.10000000000002</v>
      </c>
      <c r="BJ109" s="128">
        <v>285.40000000000003</v>
      </c>
      <c r="BK109" s="128">
        <v>271.8</v>
      </c>
      <c r="BL109" s="128">
        <v>277.10000000000002</v>
      </c>
      <c r="BM109" s="128">
        <v>276.60000000000002</v>
      </c>
      <c r="BN109" s="128">
        <v>273</v>
      </c>
      <c r="BO109" s="128">
        <v>277.55459999999999</v>
      </c>
      <c r="BP109" s="128">
        <v>275.58690000000001</v>
      </c>
      <c r="BQ109" s="128">
        <v>274.99</v>
      </c>
      <c r="BR109" s="128">
        <v>264.84780000000001</v>
      </c>
      <c r="BS109" s="128">
        <v>267.31440000000003</v>
      </c>
      <c r="BT109" s="128">
        <v>274.11910000000006</v>
      </c>
      <c r="BU109" s="128">
        <v>278.43570000000005</v>
      </c>
      <c r="BV109" s="128">
        <v>280.56930000000006</v>
      </c>
      <c r="BW109" s="128">
        <v>286.42644881000007</v>
      </c>
      <c r="BX109" s="128">
        <v>277.10979743000007</v>
      </c>
      <c r="BY109" s="128">
        <v>278.43568163000009</v>
      </c>
      <c r="BZ109" s="128">
        <v>274.00096345999998</v>
      </c>
      <c r="CA109" s="128">
        <v>273.5005554600001</v>
      </c>
      <c r="CB109" s="128">
        <v>273.88669707000008</v>
      </c>
      <c r="CC109" s="128">
        <v>268.58710049000007</v>
      </c>
      <c r="CD109" s="128">
        <v>272.43275570000009</v>
      </c>
      <c r="CE109" s="128">
        <v>268.88064692</v>
      </c>
      <c r="CF109" s="128">
        <v>271.02806708999998</v>
      </c>
      <c r="CG109" s="128">
        <v>277.30680846000001</v>
      </c>
      <c r="CH109" s="128">
        <v>283.74906898</v>
      </c>
      <c r="CI109" s="128">
        <v>279.20599473999999</v>
      </c>
      <c r="CJ109" s="128">
        <v>281.02046627999999</v>
      </c>
      <c r="CK109" s="128">
        <v>786.37048212000002</v>
      </c>
      <c r="CL109" s="128">
        <v>781.19078628</v>
      </c>
      <c r="CM109" s="128">
        <v>771.59606953000002</v>
      </c>
      <c r="CN109" s="128">
        <v>741.10954079999999</v>
      </c>
      <c r="CO109" s="128">
        <v>714.37382629000001</v>
      </c>
      <c r="CP109" s="128">
        <v>742.81750083999998</v>
      </c>
    </row>
    <row r="110" spans="1:94" ht="14.25" customHeight="1" x14ac:dyDescent="0.25">
      <c r="B110" s="18" t="s">
        <v>87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28">
        <v>31189</v>
      </c>
      <c r="AN110" s="128">
        <v>32331.599999999999</v>
      </c>
      <c r="AO110" s="128">
        <v>32382.6</v>
      </c>
      <c r="AP110" s="128">
        <v>29905.100000000002</v>
      </c>
      <c r="AQ110" s="128">
        <v>29483.3</v>
      </c>
      <c r="AR110" s="128">
        <v>30533.200000000001</v>
      </c>
      <c r="AS110" s="128">
        <v>32894.5</v>
      </c>
      <c r="AT110" s="128">
        <v>33412.699999999997</v>
      </c>
      <c r="AU110" s="128">
        <v>33742.6</v>
      </c>
      <c r="AV110" s="128">
        <v>35130.899999999994</v>
      </c>
      <c r="AW110" s="128">
        <v>36294.200000000004</v>
      </c>
      <c r="AX110" s="128">
        <v>38648.399999999994</v>
      </c>
      <c r="AY110" s="128">
        <v>39417.100000000006</v>
      </c>
      <c r="AZ110" s="128">
        <v>39831.900000000009</v>
      </c>
      <c r="BA110" s="128">
        <v>40851.700000000012</v>
      </c>
      <c r="BB110" s="128">
        <v>42675.1</v>
      </c>
      <c r="BC110" s="128">
        <v>45794.400000000001</v>
      </c>
      <c r="BD110" s="128">
        <v>47402.900000000009</v>
      </c>
      <c r="BE110" s="128">
        <v>48233.500000000007</v>
      </c>
      <c r="BF110" s="128">
        <v>47020.000000000007</v>
      </c>
      <c r="BG110" s="128">
        <v>48541.000000000007</v>
      </c>
      <c r="BH110" s="128">
        <v>51178.3</v>
      </c>
      <c r="BI110" s="128">
        <v>51505.700000000004</v>
      </c>
      <c r="BJ110" s="128">
        <v>53398.900000000009</v>
      </c>
      <c r="BK110" s="128">
        <v>54794.1</v>
      </c>
      <c r="BL110" s="128">
        <v>56232.30000000001</v>
      </c>
      <c r="BM110" s="128">
        <v>57168.200000000012</v>
      </c>
      <c r="BN110" s="128">
        <v>58179.4</v>
      </c>
      <c r="BO110" s="128">
        <v>57941.205610969999</v>
      </c>
      <c r="BP110" s="128">
        <v>58355.797699530012</v>
      </c>
      <c r="BQ110" s="128">
        <v>59322.598374950001</v>
      </c>
      <c r="BR110" s="128">
        <v>60950.972493520007</v>
      </c>
      <c r="BS110" s="128">
        <v>59467.915147560001</v>
      </c>
      <c r="BT110" s="128">
        <v>57304.480049170001</v>
      </c>
      <c r="BU110" s="128">
        <v>57184.164205600006</v>
      </c>
      <c r="BV110" s="128">
        <v>57209.913251870006</v>
      </c>
      <c r="BW110" s="128">
        <v>57951.660475090001</v>
      </c>
      <c r="BX110" s="128">
        <v>57374.840105160001</v>
      </c>
      <c r="BY110" s="128">
        <v>58216.669191950008</v>
      </c>
      <c r="BZ110" s="128">
        <v>59430.668465000002</v>
      </c>
      <c r="CA110" s="128">
        <v>58763.336363440001</v>
      </c>
      <c r="CB110" s="128">
        <v>58272.037515919998</v>
      </c>
      <c r="CC110" s="128">
        <v>57523.680919170001</v>
      </c>
      <c r="CD110" s="128">
        <v>59205.922362910009</v>
      </c>
      <c r="CE110" s="128">
        <v>61908.76854836</v>
      </c>
      <c r="CF110" s="128">
        <v>63203.55845638</v>
      </c>
      <c r="CG110" s="128">
        <v>61964.336773019997</v>
      </c>
      <c r="CH110" s="128">
        <v>61614.699094309995</v>
      </c>
      <c r="CI110" s="128">
        <v>60838.862053819998</v>
      </c>
      <c r="CJ110" s="128">
        <v>60631.348460500005</v>
      </c>
      <c r="CK110" s="128">
        <v>64059.575666620003</v>
      </c>
      <c r="CL110" s="128">
        <v>65827.924237900006</v>
      </c>
      <c r="CM110" s="128">
        <v>66634.161283549998</v>
      </c>
      <c r="CN110" s="128">
        <v>68675.333880630002</v>
      </c>
      <c r="CO110" s="128">
        <v>69926.447333430013</v>
      </c>
      <c r="CP110" s="128">
        <v>71598.285469359995</v>
      </c>
    </row>
    <row r="111" spans="1:94" ht="14.25" customHeight="1" x14ac:dyDescent="0.25">
      <c r="A111" s="22"/>
      <c r="B111" s="20" t="s">
        <v>58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128">
        <v>21697.7</v>
      </c>
      <c r="AN111" s="128">
        <v>22986.3</v>
      </c>
      <c r="AO111" s="128">
        <v>23634.5</v>
      </c>
      <c r="AP111" s="128">
        <v>21455.3</v>
      </c>
      <c r="AQ111" s="128">
        <v>19463.8</v>
      </c>
      <c r="AR111" s="128">
        <v>20006.599999999999</v>
      </c>
      <c r="AS111" s="128">
        <v>21233</v>
      </c>
      <c r="AT111" s="128">
        <v>20781.5</v>
      </c>
      <c r="AU111" s="128">
        <v>21751.1</v>
      </c>
      <c r="AV111" s="128">
        <v>22593.4</v>
      </c>
      <c r="AW111" s="128">
        <v>23690.7</v>
      </c>
      <c r="AX111" s="128">
        <v>24497.3</v>
      </c>
      <c r="AY111" s="128">
        <v>25226.800000000003</v>
      </c>
      <c r="AZ111" s="128">
        <v>25755.900000000005</v>
      </c>
      <c r="BA111" s="128">
        <v>25850.100000000006</v>
      </c>
      <c r="BB111" s="128">
        <v>26656.600000000006</v>
      </c>
      <c r="BC111" s="128">
        <v>28880.400000000005</v>
      </c>
      <c r="BD111" s="128">
        <v>30302.800000000003</v>
      </c>
      <c r="BE111" s="128">
        <v>30523.800000000007</v>
      </c>
      <c r="BF111" s="128">
        <v>27953.800000000003</v>
      </c>
      <c r="BG111" s="128">
        <v>28489.100000000002</v>
      </c>
      <c r="BH111" s="128">
        <v>30540.500000000004</v>
      </c>
      <c r="BI111" s="128">
        <v>31400.700000000004</v>
      </c>
      <c r="BJ111" s="128">
        <v>32195.200000000008</v>
      </c>
      <c r="BK111" s="128">
        <v>33247.9</v>
      </c>
      <c r="BL111" s="128">
        <v>34676.400000000009</v>
      </c>
      <c r="BM111" s="128">
        <v>35093.100000000013</v>
      </c>
      <c r="BN111" s="28">
        <v>34990.700000000004</v>
      </c>
      <c r="BO111" s="28">
        <v>34755.590654880005</v>
      </c>
      <c r="BP111" s="28">
        <v>34875.218171930013</v>
      </c>
      <c r="BQ111" s="28">
        <v>35142.094799820006</v>
      </c>
      <c r="BR111" s="28">
        <v>35390.542114350006</v>
      </c>
      <c r="BS111" s="28">
        <v>34970.10304829001</v>
      </c>
      <c r="BT111" s="28">
        <v>33211.142305770009</v>
      </c>
      <c r="BU111" s="28">
        <v>32162.103202480008</v>
      </c>
      <c r="BV111" s="28">
        <v>31978.955427240009</v>
      </c>
      <c r="BW111" s="28">
        <v>32081.223660020001</v>
      </c>
      <c r="BX111" s="28">
        <v>31097.054436330003</v>
      </c>
      <c r="BY111" s="28">
        <v>31013.189639900011</v>
      </c>
      <c r="BZ111" s="28">
        <v>30959.840320440006</v>
      </c>
      <c r="CA111" s="28">
        <v>31539.563888230005</v>
      </c>
      <c r="CB111" s="28">
        <v>31366.216445870006</v>
      </c>
      <c r="CC111" s="28">
        <v>31065.588437800001</v>
      </c>
      <c r="CD111" s="28">
        <v>32386.362822800009</v>
      </c>
      <c r="CE111" s="28">
        <v>32526.789077450001</v>
      </c>
      <c r="CF111" s="28">
        <v>33561.14311913</v>
      </c>
      <c r="CG111" s="28">
        <v>33063.61109513</v>
      </c>
      <c r="CH111" s="28">
        <v>32411.50901374</v>
      </c>
      <c r="CI111" s="28">
        <v>32704.366372230001</v>
      </c>
      <c r="CJ111" s="28">
        <v>32267.394459620002</v>
      </c>
      <c r="CK111" s="28">
        <v>34573.106991109998</v>
      </c>
      <c r="CL111" s="28">
        <v>34025.014550309999</v>
      </c>
      <c r="CM111" s="28">
        <v>34722.546505710001</v>
      </c>
      <c r="CN111" s="28">
        <v>35729.701022500005</v>
      </c>
      <c r="CO111" s="28">
        <v>35729.283726300004</v>
      </c>
      <c r="CP111" s="28">
        <v>35930.612512120002</v>
      </c>
    </row>
    <row r="112" spans="1:94" ht="14.25" customHeight="1" x14ac:dyDescent="0.25">
      <c r="A112" s="22"/>
      <c r="B112" s="19" t="s">
        <v>69</v>
      </c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28">
        <v>65.599999999999994</v>
      </c>
      <c r="AN112" s="128">
        <v>63</v>
      </c>
      <c r="AO112" s="128">
        <v>67.900000000000006</v>
      </c>
      <c r="AP112" s="128">
        <v>70.599999999999994</v>
      </c>
      <c r="AQ112" s="128">
        <v>69</v>
      </c>
      <c r="AR112" s="128">
        <v>71.7</v>
      </c>
      <c r="AS112" s="128">
        <v>72.7</v>
      </c>
      <c r="AT112" s="128">
        <v>72.400000000000006</v>
      </c>
      <c r="AU112" s="128">
        <v>74.7</v>
      </c>
      <c r="AV112" s="128">
        <v>71.8</v>
      </c>
      <c r="AW112" s="128">
        <v>72.400000000000006</v>
      </c>
      <c r="AX112" s="128">
        <v>72.5</v>
      </c>
      <c r="AY112" s="128">
        <v>72.500000000000014</v>
      </c>
      <c r="AZ112" s="128">
        <v>97</v>
      </c>
      <c r="BA112" s="128">
        <v>89.800000000000011</v>
      </c>
      <c r="BB112" s="128">
        <v>83.4</v>
      </c>
      <c r="BC112" s="128">
        <v>82.7</v>
      </c>
      <c r="BD112" s="128">
        <v>81.100000000000009</v>
      </c>
      <c r="BE112" s="128">
        <v>81.3</v>
      </c>
      <c r="BF112" s="128">
        <v>80.400000000000006</v>
      </c>
      <c r="BG112" s="128">
        <v>76.3</v>
      </c>
      <c r="BH112" s="128">
        <v>77.3</v>
      </c>
      <c r="BI112" s="128">
        <v>73.7</v>
      </c>
      <c r="BJ112" s="128">
        <v>66.699999999999989</v>
      </c>
      <c r="BK112" s="128">
        <v>62.099999999999994</v>
      </c>
      <c r="BL112" s="128">
        <v>54.499999999999993</v>
      </c>
      <c r="BM112" s="128">
        <v>55.3</v>
      </c>
      <c r="BN112" s="128">
        <v>48.099999999999994</v>
      </c>
      <c r="BO112" s="128">
        <v>44.546101419999999</v>
      </c>
      <c r="BP112" s="128">
        <v>44.280017779999994</v>
      </c>
      <c r="BQ112" s="128">
        <v>36.559332529999992</v>
      </c>
      <c r="BR112" s="128">
        <v>34.77430579</v>
      </c>
      <c r="BS112" s="128">
        <v>32.259738049999996</v>
      </c>
      <c r="BT112" s="128">
        <v>35.446078159999999</v>
      </c>
      <c r="BU112" s="128">
        <v>63.857146659999998</v>
      </c>
      <c r="BV112" s="128">
        <v>44.519716689999996</v>
      </c>
      <c r="BW112" s="128">
        <v>92.472884619999988</v>
      </c>
      <c r="BX112" s="128">
        <v>84.603054419999992</v>
      </c>
      <c r="BY112" s="128">
        <v>88.379326379999995</v>
      </c>
      <c r="BZ112" s="128">
        <v>90.801281540000005</v>
      </c>
      <c r="CA112" s="128">
        <v>60.204219559999999</v>
      </c>
      <c r="CB112" s="128">
        <v>41.030797120000003</v>
      </c>
      <c r="CC112" s="128">
        <v>39.675268880000004</v>
      </c>
      <c r="CD112" s="128">
        <v>39.230163940000004</v>
      </c>
      <c r="CE112" s="128">
        <v>35.357807659999999</v>
      </c>
      <c r="CF112" s="128">
        <v>37.261941159999999</v>
      </c>
      <c r="CG112" s="128">
        <v>37.529609919999999</v>
      </c>
      <c r="CH112" s="128">
        <v>38.012974440000001</v>
      </c>
      <c r="CI112" s="128">
        <v>37.196188999999997</v>
      </c>
      <c r="CJ112" s="128">
        <v>35.753298219999998</v>
      </c>
      <c r="CK112" s="128">
        <v>36.952135980000001</v>
      </c>
      <c r="CL112" s="128">
        <v>38.270168140000003</v>
      </c>
      <c r="CM112" s="128">
        <v>36.36022414</v>
      </c>
      <c r="CN112" s="128">
        <v>36.473595239999995</v>
      </c>
      <c r="CO112" s="128">
        <v>38.510596640000003</v>
      </c>
      <c r="CP112" s="128">
        <v>38.581055719999995</v>
      </c>
    </row>
    <row r="113" spans="1:94" ht="14.25" customHeight="1" x14ac:dyDescent="0.25">
      <c r="A113" s="22"/>
      <c r="B113" s="19" t="s">
        <v>70</v>
      </c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28">
        <v>21632.1</v>
      </c>
      <c r="AN113" s="128">
        <v>22923.3</v>
      </c>
      <c r="AO113" s="128">
        <v>23566.6</v>
      </c>
      <c r="AP113" s="128">
        <v>21384.7</v>
      </c>
      <c r="AQ113" s="128">
        <v>19394.8</v>
      </c>
      <c r="AR113" s="128">
        <v>19934.900000000001</v>
      </c>
      <c r="AS113" s="128">
        <v>21160.3</v>
      </c>
      <c r="AT113" s="128">
        <v>20709.099999999999</v>
      </c>
      <c r="AU113" s="128">
        <v>21676.400000000001</v>
      </c>
      <c r="AV113" s="128">
        <v>22521.599999999999</v>
      </c>
      <c r="AW113" s="128">
        <v>23618.3</v>
      </c>
      <c r="AX113" s="128">
        <v>24424.799999999999</v>
      </c>
      <c r="AY113" s="128">
        <v>25154.300000000003</v>
      </c>
      <c r="AZ113" s="128">
        <v>25658.900000000005</v>
      </c>
      <c r="BA113" s="128">
        <v>25760.300000000007</v>
      </c>
      <c r="BB113" s="128">
        <v>26573.200000000004</v>
      </c>
      <c r="BC113" s="128">
        <v>28797.700000000004</v>
      </c>
      <c r="BD113" s="128">
        <v>30221.700000000004</v>
      </c>
      <c r="BE113" s="128">
        <v>30442.500000000007</v>
      </c>
      <c r="BF113" s="128">
        <v>27873.4</v>
      </c>
      <c r="BG113" s="128">
        <v>28412.800000000003</v>
      </c>
      <c r="BH113" s="128">
        <v>30463.200000000004</v>
      </c>
      <c r="BI113" s="128">
        <v>31327.000000000004</v>
      </c>
      <c r="BJ113" s="128">
        <v>32128.500000000007</v>
      </c>
      <c r="BK113" s="128">
        <v>33185.800000000003</v>
      </c>
      <c r="BL113" s="128">
        <v>34621.900000000009</v>
      </c>
      <c r="BM113" s="128">
        <v>35037.80000000001</v>
      </c>
      <c r="BN113" s="128">
        <v>34942.600000000006</v>
      </c>
      <c r="BO113" s="128">
        <v>34711.044553460008</v>
      </c>
      <c r="BP113" s="128">
        <v>34830.938154150012</v>
      </c>
      <c r="BQ113" s="128">
        <v>35105.535467290007</v>
      </c>
      <c r="BR113" s="128">
        <v>35355.767808560006</v>
      </c>
      <c r="BS113" s="128">
        <v>34937.843310240009</v>
      </c>
      <c r="BT113" s="128">
        <v>33175.696227610009</v>
      </c>
      <c r="BU113" s="128">
        <v>32098.246055820007</v>
      </c>
      <c r="BV113" s="128">
        <v>31934.435710550009</v>
      </c>
      <c r="BW113" s="128">
        <v>32034.987217710008</v>
      </c>
      <c r="BX113" s="128">
        <v>31054.752909120005</v>
      </c>
      <c r="BY113" s="128">
        <v>30968.999976710009</v>
      </c>
      <c r="BZ113" s="128">
        <v>30914.439679670006</v>
      </c>
      <c r="CA113" s="128">
        <v>31509.461778450004</v>
      </c>
      <c r="CB113" s="128">
        <v>31345.701047310005</v>
      </c>
      <c r="CC113" s="128">
        <v>31045.750803360002</v>
      </c>
      <c r="CD113" s="128">
        <v>32366.747740830007</v>
      </c>
      <c r="CE113" s="128">
        <v>32509.11017362</v>
      </c>
      <c r="CF113" s="128">
        <v>33542.512148549999</v>
      </c>
      <c r="CG113" s="128">
        <v>33044.846290169997</v>
      </c>
      <c r="CH113" s="128">
        <v>32392.502526519998</v>
      </c>
      <c r="CI113" s="128">
        <v>32685.76827773</v>
      </c>
      <c r="CJ113" s="128">
        <v>32249.517810509999</v>
      </c>
      <c r="CK113" s="128">
        <v>34554.630923119999</v>
      </c>
      <c r="CL113" s="128">
        <v>34005.879466240003</v>
      </c>
      <c r="CM113" s="128">
        <v>34704.366393639997</v>
      </c>
      <c r="CN113" s="128">
        <v>35711.464224880008</v>
      </c>
      <c r="CO113" s="128">
        <v>35710.028427980003</v>
      </c>
      <c r="CP113" s="128">
        <v>35911.321984260001</v>
      </c>
    </row>
    <row r="114" spans="1:94" ht="14.25" customHeight="1" x14ac:dyDescent="0.25">
      <c r="A114" s="22"/>
      <c r="B114" s="19" t="s">
        <v>71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28">
        <v>0</v>
      </c>
      <c r="AN114" s="128">
        <v>0</v>
      </c>
      <c r="AO114" s="128">
        <v>0</v>
      </c>
      <c r="AP114" s="128">
        <v>0</v>
      </c>
      <c r="AQ114" s="128">
        <v>0</v>
      </c>
      <c r="AR114" s="128">
        <v>0</v>
      </c>
      <c r="AS114" s="128">
        <v>0</v>
      </c>
      <c r="AT114" s="128">
        <v>0</v>
      </c>
      <c r="AU114" s="128">
        <v>0</v>
      </c>
      <c r="AV114" s="128">
        <v>0</v>
      </c>
      <c r="AW114" s="128">
        <v>0</v>
      </c>
      <c r="AX114" s="128">
        <v>0</v>
      </c>
      <c r="AY114" s="128">
        <v>0</v>
      </c>
      <c r="AZ114" s="128">
        <v>0</v>
      </c>
      <c r="BA114" s="128">
        <v>0</v>
      </c>
      <c r="BB114" s="128">
        <v>0</v>
      </c>
      <c r="BC114" s="128">
        <v>0</v>
      </c>
      <c r="BD114" s="128">
        <v>0</v>
      </c>
      <c r="BE114" s="128">
        <v>0</v>
      </c>
      <c r="BF114" s="128">
        <v>0</v>
      </c>
      <c r="BG114" s="128">
        <v>0</v>
      </c>
      <c r="BH114" s="128">
        <v>0</v>
      </c>
      <c r="BI114" s="128">
        <v>0</v>
      </c>
      <c r="BJ114" s="128">
        <v>0</v>
      </c>
      <c r="BK114" s="128">
        <v>0</v>
      </c>
      <c r="BL114" s="128">
        <v>0</v>
      </c>
      <c r="BM114" s="128">
        <v>0</v>
      </c>
      <c r="BN114" s="128">
        <v>0</v>
      </c>
      <c r="BO114" s="128">
        <v>0</v>
      </c>
      <c r="BP114" s="128">
        <v>0</v>
      </c>
      <c r="BQ114" s="128">
        <v>0</v>
      </c>
      <c r="BR114" s="128">
        <v>0</v>
      </c>
      <c r="BS114" s="128">
        <v>0</v>
      </c>
      <c r="BT114" s="128">
        <v>0</v>
      </c>
      <c r="BU114" s="128">
        <v>0</v>
      </c>
      <c r="BV114" s="128">
        <v>0</v>
      </c>
      <c r="BW114" s="128">
        <v>0</v>
      </c>
      <c r="BX114" s="128">
        <v>0</v>
      </c>
      <c r="BY114" s="128">
        <v>0</v>
      </c>
      <c r="BZ114" s="128">
        <v>0</v>
      </c>
      <c r="CA114" s="128">
        <v>0</v>
      </c>
      <c r="CB114" s="128">
        <v>0</v>
      </c>
      <c r="CC114" s="128">
        <v>0</v>
      </c>
      <c r="CD114" s="128">
        <v>0</v>
      </c>
      <c r="CE114" s="128">
        <v>0</v>
      </c>
      <c r="CF114" s="128">
        <v>0</v>
      </c>
      <c r="CG114" s="128">
        <v>0</v>
      </c>
      <c r="CH114" s="128">
        <v>0</v>
      </c>
      <c r="CI114" s="128">
        <v>0</v>
      </c>
      <c r="CJ114" s="128">
        <v>0</v>
      </c>
      <c r="CK114" s="128">
        <v>0</v>
      </c>
      <c r="CL114" s="128">
        <v>0</v>
      </c>
      <c r="CM114" s="128">
        <v>0</v>
      </c>
      <c r="CN114" s="128">
        <v>0</v>
      </c>
      <c r="CO114" s="128">
        <v>0</v>
      </c>
      <c r="CP114" s="128">
        <v>0</v>
      </c>
    </row>
    <row r="115" spans="1:94" ht="14.25" customHeight="1" x14ac:dyDescent="0.25">
      <c r="A115" s="22"/>
      <c r="B115" s="19" t="s">
        <v>20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28">
        <v>0</v>
      </c>
      <c r="AN115" s="128">
        <v>0</v>
      </c>
      <c r="AO115" s="128">
        <v>0</v>
      </c>
      <c r="AP115" s="128">
        <v>0</v>
      </c>
      <c r="AQ115" s="128">
        <v>0</v>
      </c>
      <c r="AR115" s="128">
        <v>0</v>
      </c>
      <c r="AS115" s="128">
        <v>0</v>
      </c>
      <c r="AT115" s="128">
        <v>0</v>
      </c>
      <c r="AU115" s="128">
        <v>0</v>
      </c>
      <c r="AV115" s="128">
        <v>0</v>
      </c>
      <c r="AW115" s="128">
        <v>0</v>
      </c>
      <c r="AX115" s="128">
        <v>0</v>
      </c>
      <c r="AY115" s="128">
        <v>0</v>
      </c>
      <c r="AZ115" s="128">
        <v>0</v>
      </c>
      <c r="BA115" s="128">
        <v>0</v>
      </c>
      <c r="BB115" s="128">
        <v>0</v>
      </c>
      <c r="BC115" s="128">
        <v>0</v>
      </c>
      <c r="BD115" s="128">
        <v>0</v>
      </c>
      <c r="BE115" s="128">
        <v>0</v>
      </c>
      <c r="BF115" s="128">
        <v>0</v>
      </c>
      <c r="BG115" s="128">
        <v>0</v>
      </c>
      <c r="BH115" s="128">
        <v>0</v>
      </c>
      <c r="BI115" s="128">
        <v>0</v>
      </c>
      <c r="BJ115" s="128">
        <v>0</v>
      </c>
      <c r="BK115" s="128">
        <v>0</v>
      </c>
      <c r="BL115" s="128">
        <v>0</v>
      </c>
      <c r="BM115" s="128">
        <v>0</v>
      </c>
      <c r="BN115" s="128">
        <v>0</v>
      </c>
      <c r="BO115" s="128">
        <v>0</v>
      </c>
      <c r="BP115" s="128">
        <v>0</v>
      </c>
      <c r="BQ115" s="128">
        <v>0</v>
      </c>
      <c r="BR115" s="128">
        <v>0</v>
      </c>
      <c r="BS115" s="128">
        <v>0</v>
      </c>
      <c r="BT115" s="128">
        <v>0</v>
      </c>
      <c r="BU115" s="128">
        <v>0</v>
      </c>
      <c r="BV115" s="128">
        <v>0</v>
      </c>
      <c r="BW115" s="128">
        <v>0</v>
      </c>
      <c r="BX115" s="128">
        <v>0</v>
      </c>
      <c r="BY115" s="128">
        <v>0</v>
      </c>
      <c r="BZ115" s="128">
        <v>0</v>
      </c>
      <c r="CA115" s="128">
        <v>0</v>
      </c>
      <c r="CB115" s="128">
        <v>0</v>
      </c>
      <c r="CC115" s="128">
        <v>0</v>
      </c>
      <c r="CD115" s="128">
        <v>0</v>
      </c>
      <c r="CE115" s="128">
        <v>0</v>
      </c>
      <c r="CF115" s="128">
        <v>0</v>
      </c>
      <c r="CG115" s="128">
        <v>0</v>
      </c>
      <c r="CH115" s="128">
        <v>0</v>
      </c>
      <c r="CI115" s="128">
        <v>0</v>
      </c>
      <c r="CJ115" s="128">
        <v>0</v>
      </c>
      <c r="CK115" s="128">
        <v>0</v>
      </c>
      <c r="CL115" s="128">
        <v>0</v>
      </c>
      <c r="CM115" s="128">
        <v>0</v>
      </c>
      <c r="CN115" s="128">
        <v>0</v>
      </c>
      <c r="CO115" s="128">
        <v>0</v>
      </c>
      <c r="CP115" s="128">
        <v>0</v>
      </c>
    </row>
    <row r="116" spans="1:94" ht="14.25" customHeight="1" x14ac:dyDescent="0.25">
      <c r="A116" s="22"/>
      <c r="B116" s="21" t="s">
        <v>72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128">
        <v>0</v>
      </c>
      <c r="AN116" s="128">
        <v>0</v>
      </c>
      <c r="AO116" s="128">
        <v>0</v>
      </c>
      <c r="AP116" s="128">
        <v>0</v>
      </c>
      <c r="AQ116" s="128">
        <v>0</v>
      </c>
      <c r="AR116" s="128">
        <v>0</v>
      </c>
      <c r="AS116" s="128">
        <v>0</v>
      </c>
      <c r="AT116" s="128">
        <v>0</v>
      </c>
      <c r="AU116" s="128">
        <v>0</v>
      </c>
      <c r="AV116" s="128">
        <v>0</v>
      </c>
      <c r="AW116" s="128">
        <v>0</v>
      </c>
      <c r="AX116" s="128">
        <v>0</v>
      </c>
      <c r="AY116" s="128">
        <v>0</v>
      </c>
      <c r="AZ116" s="128">
        <v>0</v>
      </c>
      <c r="BA116" s="128">
        <v>0</v>
      </c>
      <c r="BB116" s="128">
        <v>0</v>
      </c>
      <c r="BC116" s="128">
        <v>0</v>
      </c>
      <c r="BD116" s="128">
        <v>0</v>
      </c>
      <c r="BE116" s="128">
        <v>0</v>
      </c>
      <c r="BF116" s="128">
        <v>0</v>
      </c>
      <c r="BG116" s="128">
        <v>0</v>
      </c>
      <c r="BH116" s="128">
        <v>0</v>
      </c>
      <c r="BI116" s="128">
        <v>0</v>
      </c>
      <c r="BJ116" s="128">
        <v>0</v>
      </c>
      <c r="BK116" s="128">
        <v>0</v>
      </c>
      <c r="BL116" s="128">
        <v>0</v>
      </c>
      <c r="BM116" s="128">
        <v>0</v>
      </c>
      <c r="BN116" s="128">
        <v>0</v>
      </c>
      <c r="BO116" s="128">
        <v>0</v>
      </c>
      <c r="BP116" s="128">
        <v>0</v>
      </c>
      <c r="BQ116" s="128">
        <v>0</v>
      </c>
      <c r="BR116" s="128">
        <v>0</v>
      </c>
      <c r="BS116" s="128">
        <v>0</v>
      </c>
      <c r="BT116" s="128">
        <v>0</v>
      </c>
      <c r="BU116" s="128">
        <v>0</v>
      </c>
      <c r="BV116" s="128">
        <v>0</v>
      </c>
      <c r="BW116" s="128">
        <v>0</v>
      </c>
      <c r="BX116" s="128">
        <v>0</v>
      </c>
      <c r="BY116" s="128">
        <v>0</v>
      </c>
      <c r="BZ116" s="128">
        <v>0</v>
      </c>
      <c r="CA116" s="128">
        <v>0</v>
      </c>
      <c r="CB116" s="128">
        <v>0</v>
      </c>
      <c r="CC116" s="128">
        <v>0</v>
      </c>
      <c r="CD116" s="128">
        <v>0</v>
      </c>
      <c r="CE116" s="128">
        <v>0</v>
      </c>
      <c r="CF116" s="128">
        <v>0</v>
      </c>
      <c r="CG116" s="128">
        <v>0</v>
      </c>
      <c r="CH116" s="128">
        <v>0</v>
      </c>
      <c r="CI116" s="128">
        <v>0</v>
      </c>
      <c r="CJ116" s="128">
        <v>0</v>
      </c>
      <c r="CK116" s="128">
        <v>0</v>
      </c>
      <c r="CL116" s="128">
        <v>0</v>
      </c>
      <c r="CM116" s="128">
        <v>0</v>
      </c>
      <c r="CN116" s="128">
        <v>0</v>
      </c>
      <c r="CO116" s="128">
        <v>0</v>
      </c>
      <c r="CP116" s="128">
        <v>0</v>
      </c>
    </row>
    <row r="117" spans="1:94" ht="14.25" customHeight="1" x14ac:dyDescent="0.25">
      <c r="A117" s="22"/>
      <c r="B117" s="20" t="s">
        <v>54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128">
        <v>7696.8</v>
      </c>
      <c r="AN117" s="128">
        <v>7368.8</v>
      </c>
      <c r="AO117" s="128">
        <v>6858.1</v>
      </c>
      <c r="AP117" s="128">
        <v>6977</v>
      </c>
      <c r="AQ117" s="128">
        <v>8569</v>
      </c>
      <c r="AR117" s="128">
        <v>8926</v>
      </c>
      <c r="AS117" s="128">
        <v>9873.7999999999993</v>
      </c>
      <c r="AT117" s="128">
        <v>10790.2</v>
      </c>
      <c r="AU117" s="128">
        <v>10109</v>
      </c>
      <c r="AV117" s="128">
        <v>10542.8</v>
      </c>
      <c r="AW117" s="128">
        <v>10497.7</v>
      </c>
      <c r="AX117" s="128">
        <v>11658.4</v>
      </c>
      <c r="AY117" s="128">
        <v>11430.800000000001</v>
      </c>
      <c r="AZ117" s="128">
        <v>11267.900000000001</v>
      </c>
      <c r="BA117" s="128">
        <v>12074.800000000001</v>
      </c>
      <c r="BB117" s="128">
        <v>13173.099999999999</v>
      </c>
      <c r="BC117" s="128">
        <v>13223.8</v>
      </c>
      <c r="BD117" s="128">
        <v>13109</v>
      </c>
      <c r="BE117" s="128">
        <v>13853.1</v>
      </c>
      <c r="BF117" s="128">
        <v>15214.900000000001</v>
      </c>
      <c r="BG117" s="128">
        <v>16065.699999999999</v>
      </c>
      <c r="BH117" s="128">
        <v>16595.799999999996</v>
      </c>
      <c r="BI117" s="128">
        <v>16280.699999999999</v>
      </c>
      <c r="BJ117" s="128">
        <v>17209.399999999998</v>
      </c>
      <c r="BK117" s="128">
        <v>17474.099999999999</v>
      </c>
      <c r="BL117" s="128">
        <v>17362.699999999997</v>
      </c>
      <c r="BM117" s="128">
        <v>17783.699999999997</v>
      </c>
      <c r="BN117" s="28">
        <v>18965.199999999997</v>
      </c>
      <c r="BO117" s="28">
        <v>18842.691116879996</v>
      </c>
      <c r="BP117" s="28">
        <v>19105.467113569997</v>
      </c>
      <c r="BQ117" s="28">
        <v>19717.003365649998</v>
      </c>
      <c r="BR117" s="28">
        <v>21062.836439659997</v>
      </c>
      <c r="BS117" s="28">
        <v>19812.764940159996</v>
      </c>
      <c r="BT117" s="28">
        <v>19363.740225049994</v>
      </c>
      <c r="BU117" s="28">
        <v>20216.024809999995</v>
      </c>
      <c r="BV117" s="28">
        <v>20381.146049649997</v>
      </c>
      <c r="BW117" s="28">
        <v>19925.816175459997</v>
      </c>
      <c r="BX117" s="28">
        <v>20325.160305389996</v>
      </c>
      <c r="BY117" s="28">
        <v>21442.484123219998</v>
      </c>
      <c r="BZ117" s="28">
        <v>22544.077724709998</v>
      </c>
      <c r="CA117" s="28">
        <v>21008.874797389999</v>
      </c>
      <c r="CB117" s="28">
        <v>20716.964305569996</v>
      </c>
      <c r="CC117" s="28">
        <v>20127.202159119999</v>
      </c>
      <c r="CD117" s="28">
        <v>20339.946523049999</v>
      </c>
      <c r="CE117" s="28">
        <v>20879.783310269999</v>
      </c>
      <c r="CF117" s="28">
        <v>21525.157815999999</v>
      </c>
      <c r="CG117" s="28">
        <v>20455.672589369999</v>
      </c>
      <c r="CH117" s="28">
        <v>20673.14094596</v>
      </c>
      <c r="CI117" s="28">
        <v>19564.04834044</v>
      </c>
      <c r="CJ117" s="28">
        <v>19731.651054369999</v>
      </c>
      <c r="CK117" s="28">
        <v>20136.096158069999</v>
      </c>
      <c r="CL117" s="28">
        <v>22908.25590348</v>
      </c>
      <c r="CM117" s="28">
        <v>23253.925920239999</v>
      </c>
      <c r="CN117" s="28">
        <v>24320.002135559997</v>
      </c>
      <c r="CO117" s="28">
        <v>25522.136474079998</v>
      </c>
      <c r="CP117" s="28">
        <v>26785.184262809998</v>
      </c>
    </row>
    <row r="118" spans="1:94" ht="14.25" customHeight="1" x14ac:dyDescent="0.25">
      <c r="A118" s="22"/>
      <c r="B118" s="19" t="s">
        <v>69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28">
        <v>7.4</v>
      </c>
      <c r="AN118" s="128">
        <v>4.8</v>
      </c>
      <c r="AO118" s="128">
        <v>3.1</v>
      </c>
      <c r="AP118" s="128">
        <v>2.8</v>
      </c>
      <c r="AQ118" s="128">
        <v>2.7</v>
      </c>
      <c r="AR118" s="128">
        <v>0.5</v>
      </c>
      <c r="AS118" s="128">
        <v>0.4</v>
      </c>
      <c r="AT118" s="128">
        <v>0.4</v>
      </c>
      <c r="AU118" s="128">
        <v>0.3</v>
      </c>
      <c r="AV118" s="128">
        <v>0.3</v>
      </c>
      <c r="AW118" s="128">
        <v>0.2</v>
      </c>
      <c r="AX118" s="128">
        <v>0.1</v>
      </c>
      <c r="AY118" s="128">
        <v>0</v>
      </c>
      <c r="AZ118" s="128">
        <v>0</v>
      </c>
      <c r="BA118" s="128">
        <v>0</v>
      </c>
      <c r="BB118" s="128">
        <v>0</v>
      </c>
      <c r="BC118" s="128">
        <v>0</v>
      </c>
      <c r="BD118" s="128">
        <v>0</v>
      </c>
      <c r="BE118" s="128">
        <v>0</v>
      </c>
      <c r="BF118" s="128">
        <v>0</v>
      </c>
      <c r="BG118" s="128">
        <v>0</v>
      </c>
      <c r="BH118" s="128">
        <v>0</v>
      </c>
      <c r="BI118" s="128">
        <v>0</v>
      </c>
      <c r="BJ118" s="128">
        <v>0</v>
      </c>
      <c r="BK118" s="128">
        <v>0</v>
      </c>
      <c r="BL118" s="128">
        <v>0</v>
      </c>
      <c r="BM118" s="128">
        <v>0</v>
      </c>
      <c r="BN118" s="128">
        <v>0</v>
      </c>
      <c r="BO118" s="128">
        <v>0</v>
      </c>
      <c r="BP118" s="128">
        <v>0</v>
      </c>
      <c r="BQ118" s="128">
        <v>0</v>
      </c>
      <c r="BR118" s="128">
        <v>0</v>
      </c>
      <c r="BS118" s="128">
        <v>0</v>
      </c>
      <c r="BT118" s="128">
        <v>0</v>
      </c>
      <c r="BU118" s="128">
        <v>0</v>
      </c>
      <c r="BV118" s="128">
        <v>0</v>
      </c>
      <c r="BW118" s="128">
        <v>0</v>
      </c>
      <c r="BX118" s="128">
        <v>0</v>
      </c>
      <c r="BY118" s="128">
        <v>0</v>
      </c>
      <c r="BZ118" s="128">
        <v>0</v>
      </c>
      <c r="CA118" s="128">
        <v>0</v>
      </c>
      <c r="CB118" s="128">
        <v>100.23688021999999</v>
      </c>
      <c r="CC118" s="128">
        <v>0</v>
      </c>
      <c r="CD118" s="128">
        <v>100</v>
      </c>
      <c r="CE118" s="128">
        <v>200</v>
      </c>
      <c r="CF118" s="128">
        <v>401.32000820000002</v>
      </c>
      <c r="CG118" s="128">
        <v>1316.4916567400001</v>
      </c>
      <c r="CH118" s="128">
        <v>1150.90391578</v>
      </c>
      <c r="CI118" s="128">
        <v>1147.0833333600001</v>
      </c>
      <c r="CJ118" s="128">
        <v>1145.10375196</v>
      </c>
      <c r="CK118" s="128">
        <v>1084.4069420599999</v>
      </c>
      <c r="CL118" s="128">
        <v>1090.0755334200001</v>
      </c>
      <c r="CM118" s="128">
        <v>1089.0762374600004</v>
      </c>
      <c r="CN118" s="128">
        <v>1094.9009927800003</v>
      </c>
      <c r="CO118" s="128">
        <v>735.70418798000026</v>
      </c>
      <c r="CP118" s="128">
        <v>739.77858608000031</v>
      </c>
    </row>
    <row r="119" spans="1:94" ht="14.25" customHeight="1" x14ac:dyDescent="0.25">
      <c r="A119" s="22"/>
      <c r="B119" s="19" t="s">
        <v>70</v>
      </c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28">
        <v>5056.8</v>
      </c>
      <c r="AN119" s="128">
        <v>4559</v>
      </c>
      <c r="AO119" s="128">
        <v>3795</v>
      </c>
      <c r="AP119" s="128">
        <v>3769.1</v>
      </c>
      <c r="AQ119" s="128">
        <v>4929.8</v>
      </c>
      <c r="AR119" s="128">
        <v>5210.7</v>
      </c>
      <c r="AS119" s="128">
        <v>6137.5</v>
      </c>
      <c r="AT119" s="128">
        <v>6841.9</v>
      </c>
      <c r="AU119" s="128">
        <v>6047.6</v>
      </c>
      <c r="AV119" s="128">
        <v>6100</v>
      </c>
      <c r="AW119" s="128">
        <v>5969.7</v>
      </c>
      <c r="AX119" s="128">
        <v>6731.9</v>
      </c>
      <c r="AY119" s="128">
        <v>6355.9000000000005</v>
      </c>
      <c r="AZ119" s="128">
        <v>5987.4000000000005</v>
      </c>
      <c r="BA119" s="128">
        <v>6648</v>
      </c>
      <c r="BB119" s="128">
        <v>7256.3</v>
      </c>
      <c r="BC119" s="128">
        <v>7173.8</v>
      </c>
      <c r="BD119" s="128">
        <v>6697.3</v>
      </c>
      <c r="BE119" s="128">
        <v>7253</v>
      </c>
      <c r="BF119" s="128">
        <v>8026.5999999999995</v>
      </c>
      <c r="BG119" s="128">
        <v>7674.7999999999993</v>
      </c>
      <c r="BH119" s="128">
        <v>7651.8999999999987</v>
      </c>
      <c r="BI119" s="128">
        <v>7253.9</v>
      </c>
      <c r="BJ119" s="128">
        <v>8242.6999999999989</v>
      </c>
      <c r="BK119" s="128">
        <v>8528.4</v>
      </c>
      <c r="BL119" s="128">
        <v>8414.6999999999989</v>
      </c>
      <c r="BM119" s="128">
        <v>8154.7999999999975</v>
      </c>
      <c r="BN119" s="128">
        <v>9199.3999999999978</v>
      </c>
      <c r="BO119" s="128">
        <v>8848.1879168799969</v>
      </c>
      <c r="BP119" s="128">
        <v>8920.7270135699982</v>
      </c>
      <c r="BQ119" s="128">
        <v>9405.3589656499971</v>
      </c>
      <c r="BR119" s="128">
        <v>10190.821539659999</v>
      </c>
      <c r="BS119" s="128">
        <v>8747.5848601599973</v>
      </c>
      <c r="BT119" s="128">
        <v>8429.7083150500002</v>
      </c>
      <c r="BU119" s="128">
        <v>9058.5914099999973</v>
      </c>
      <c r="BV119" s="128">
        <v>9109.5683496499987</v>
      </c>
      <c r="BW119" s="128">
        <v>8644.7678143599987</v>
      </c>
      <c r="BX119" s="128">
        <v>9210.0877483799977</v>
      </c>
      <c r="BY119" s="128">
        <v>10171.003930319999</v>
      </c>
      <c r="BZ119" s="128">
        <v>11181.621210389998</v>
      </c>
      <c r="CA119" s="128">
        <v>9691.6601778399981</v>
      </c>
      <c r="CB119" s="128">
        <v>9310.8386423999982</v>
      </c>
      <c r="CC119" s="128">
        <v>8656.6770119599987</v>
      </c>
      <c r="CD119" s="128">
        <v>8624.9535582699991</v>
      </c>
      <c r="CE119" s="128">
        <v>9155.9271107299992</v>
      </c>
      <c r="CF119" s="128">
        <v>8998.1978230999994</v>
      </c>
      <c r="CG119" s="128">
        <v>6970.8334401299999</v>
      </c>
      <c r="CH119" s="128">
        <v>6528.19380301</v>
      </c>
      <c r="CI119" s="128">
        <v>5508.9370633199997</v>
      </c>
      <c r="CJ119" s="128">
        <v>5701.75705268</v>
      </c>
      <c r="CK119" s="128">
        <v>5843.9412716200004</v>
      </c>
      <c r="CL119" s="128">
        <v>8225.9216674700001</v>
      </c>
      <c r="CM119" s="128">
        <v>8713.50092778</v>
      </c>
      <c r="CN119" s="128">
        <v>9527.1509044699997</v>
      </c>
      <c r="CO119" s="128">
        <v>11299.61918188</v>
      </c>
      <c r="CP119" s="128">
        <v>12362.779344049999</v>
      </c>
    </row>
    <row r="120" spans="1:94" ht="14.25" customHeight="1" x14ac:dyDescent="0.25">
      <c r="A120" s="22"/>
      <c r="B120" s="19" t="s">
        <v>71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28">
        <v>1679.6</v>
      </c>
      <c r="AN120" s="128">
        <v>1793.7</v>
      </c>
      <c r="AO120" s="128">
        <v>1940.4</v>
      </c>
      <c r="AP120" s="128">
        <v>2031.7</v>
      </c>
      <c r="AQ120" s="128">
        <v>2020.1</v>
      </c>
      <c r="AR120" s="128">
        <v>2030.2</v>
      </c>
      <c r="AS120" s="128">
        <v>2052.3000000000002</v>
      </c>
      <c r="AT120" s="128">
        <v>2314.6</v>
      </c>
      <c r="AU120" s="128">
        <v>2300.6999999999998</v>
      </c>
      <c r="AV120" s="128">
        <v>2311.6999999999998</v>
      </c>
      <c r="AW120" s="128">
        <v>2408.5</v>
      </c>
      <c r="AX120" s="128">
        <v>2583.8000000000002</v>
      </c>
      <c r="AY120" s="128">
        <v>2798.4</v>
      </c>
      <c r="AZ120" s="128">
        <v>2955.0000000000005</v>
      </c>
      <c r="BA120" s="128">
        <v>3040.7000000000007</v>
      </c>
      <c r="BB120" s="128">
        <v>3003.7000000000007</v>
      </c>
      <c r="BC120" s="128">
        <v>3282.8000000000006</v>
      </c>
      <c r="BD120" s="128">
        <v>3588.7000000000007</v>
      </c>
      <c r="BE120" s="128">
        <v>3676.1000000000008</v>
      </c>
      <c r="BF120" s="128">
        <v>3875.1000000000004</v>
      </c>
      <c r="BG120" s="128">
        <v>4327.5</v>
      </c>
      <c r="BH120" s="128">
        <v>4868.7999999999993</v>
      </c>
      <c r="BI120" s="128">
        <v>4851.5999999999995</v>
      </c>
      <c r="BJ120" s="128">
        <v>4800.2</v>
      </c>
      <c r="BK120" s="128">
        <v>4747.2999999999993</v>
      </c>
      <c r="BL120" s="128">
        <v>4658.8999999999987</v>
      </c>
      <c r="BM120" s="128">
        <v>5217.9999999999991</v>
      </c>
      <c r="BN120" s="128">
        <v>5231.9999999999991</v>
      </c>
      <c r="BO120" s="128">
        <v>5242.7775999999994</v>
      </c>
      <c r="BP120" s="128">
        <v>5214.6358999999993</v>
      </c>
      <c r="BQ120" s="128">
        <v>5128.8376999999991</v>
      </c>
      <c r="BR120" s="128">
        <v>5478.8280999999988</v>
      </c>
      <c r="BS120" s="128">
        <v>5668.9169499999989</v>
      </c>
      <c r="BT120" s="128">
        <v>5536.0613799999983</v>
      </c>
      <c r="BU120" s="128">
        <v>5770.5559399999984</v>
      </c>
      <c r="BV120" s="128">
        <v>5888.0980799999988</v>
      </c>
      <c r="BW120" s="128">
        <v>5946.0991186699994</v>
      </c>
      <c r="BX120" s="128">
        <v>5896.6709377799998</v>
      </c>
      <c r="BY120" s="128">
        <v>6083.3910430400001</v>
      </c>
      <c r="BZ120" s="128">
        <v>6315.6648430400001</v>
      </c>
      <c r="CA120" s="128">
        <v>6205.2696203099995</v>
      </c>
      <c r="CB120" s="128">
        <v>6341.5023430399997</v>
      </c>
      <c r="CC120" s="128">
        <v>6367.4433430399995</v>
      </c>
      <c r="CD120" s="128">
        <v>6662.3691430399995</v>
      </c>
      <c r="CE120" s="128">
        <v>6582.7833879500004</v>
      </c>
      <c r="CF120" s="128">
        <v>7385.3149262999996</v>
      </c>
      <c r="CG120" s="128">
        <v>7847.8086262999996</v>
      </c>
      <c r="CH120" s="128">
        <v>8673.3662263000006</v>
      </c>
      <c r="CI120" s="128">
        <v>8557.3189534800003</v>
      </c>
      <c r="CJ120" s="128">
        <v>8598.0383186100007</v>
      </c>
      <c r="CK120" s="128">
        <v>8852.9117308799996</v>
      </c>
      <c r="CL120" s="128">
        <v>9318.0098052100002</v>
      </c>
      <c r="CM120" s="128">
        <v>9169.847532339998</v>
      </c>
      <c r="CN120" s="128">
        <v>9495.2565111799995</v>
      </c>
      <c r="CO120" s="128">
        <v>9582.5303526199987</v>
      </c>
      <c r="CP120" s="128">
        <v>9814.2475683299981</v>
      </c>
    </row>
    <row r="121" spans="1:94" ht="14.25" customHeight="1" x14ac:dyDescent="0.25">
      <c r="A121" s="22"/>
      <c r="B121" s="19" t="s">
        <v>20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28">
        <v>953</v>
      </c>
      <c r="AN121" s="128">
        <v>1011.3</v>
      </c>
      <c r="AO121" s="128">
        <v>1119.5999999999999</v>
      </c>
      <c r="AP121" s="128">
        <v>1173.4000000000001</v>
      </c>
      <c r="AQ121" s="128">
        <v>1616.4</v>
      </c>
      <c r="AR121" s="128">
        <v>1684.6</v>
      </c>
      <c r="AS121" s="128">
        <v>1683.6</v>
      </c>
      <c r="AT121" s="128">
        <v>1633.3</v>
      </c>
      <c r="AU121" s="128">
        <v>1760.4</v>
      </c>
      <c r="AV121" s="128">
        <v>2130.8000000000002</v>
      </c>
      <c r="AW121" s="128">
        <v>2119.3000000000002</v>
      </c>
      <c r="AX121" s="128">
        <v>2342.6</v>
      </c>
      <c r="AY121" s="128">
        <v>2276.5</v>
      </c>
      <c r="AZ121" s="128">
        <v>2325.5</v>
      </c>
      <c r="BA121" s="128">
        <v>2386.1</v>
      </c>
      <c r="BB121" s="128">
        <v>2913.0999999999995</v>
      </c>
      <c r="BC121" s="128">
        <v>2767.2</v>
      </c>
      <c r="BD121" s="128">
        <v>2823</v>
      </c>
      <c r="BE121" s="128">
        <v>2924</v>
      </c>
      <c r="BF121" s="128">
        <v>3313.2</v>
      </c>
      <c r="BG121" s="128">
        <v>4063.3999999999996</v>
      </c>
      <c r="BH121" s="128">
        <v>4075.0999999999995</v>
      </c>
      <c r="BI121" s="128">
        <v>4175.1999999999989</v>
      </c>
      <c r="BJ121" s="128">
        <v>4166.4999999999991</v>
      </c>
      <c r="BK121" s="128">
        <v>4198.3999999999996</v>
      </c>
      <c r="BL121" s="128">
        <v>4289.0999999999995</v>
      </c>
      <c r="BM121" s="128">
        <v>4410.8999999999996</v>
      </c>
      <c r="BN121" s="128">
        <v>4533.7999999999993</v>
      </c>
      <c r="BO121" s="128">
        <v>4751.7255999999998</v>
      </c>
      <c r="BP121" s="128">
        <v>4970.1041999999998</v>
      </c>
      <c r="BQ121" s="128">
        <v>5182.8067000000001</v>
      </c>
      <c r="BR121" s="128">
        <v>5393.1867999999995</v>
      </c>
      <c r="BS121" s="128">
        <v>5396.2631299999994</v>
      </c>
      <c r="BT121" s="128">
        <v>5397.9705299999996</v>
      </c>
      <c r="BU121" s="128">
        <v>5386.8774599999997</v>
      </c>
      <c r="BV121" s="128">
        <v>5383.4796199999992</v>
      </c>
      <c r="BW121" s="128">
        <v>5334.9492424299997</v>
      </c>
      <c r="BX121" s="128">
        <v>5218.4016192299996</v>
      </c>
      <c r="BY121" s="128">
        <v>5188.0891498599995</v>
      </c>
      <c r="BZ121" s="128">
        <v>5046.7916712799997</v>
      </c>
      <c r="CA121" s="128">
        <v>5111.9449992399996</v>
      </c>
      <c r="CB121" s="128">
        <v>5014.5048800199993</v>
      </c>
      <c r="CC121" s="128">
        <v>5103.0818041199991</v>
      </c>
      <c r="CD121" s="128">
        <v>5002.6238217399996</v>
      </c>
      <c r="CE121" s="128">
        <v>5041.0728115900001</v>
      </c>
      <c r="CF121" s="128">
        <v>4940.9850624999999</v>
      </c>
      <c r="CG121" s="128">
        <v>4978.7846945700003</v>
      </c>
      <c r="CH121" s="128">
        <v>4896.1289587600004</v>
      </c>
      <c r="CI121" s="128">
        <v>4924.25065696</v>
      </c>
      <c r="CJ121" s="128">
        <v>4859.3038071000001</v>
      </c>
      <c r="CK121" s="128">
        <v>4897.0396845400001</v>
      </c>
      <c r="CL121" s="128">
        <v>4819.2866640900002</v>
      </c>
      <c r="CM121" s="128">
        <v>4826.0393413900001</v>
      </c>
      <c r="CN121" s="128">
        <v>4750.1442235199993</v>
      </c>
      <c r="CO121" s="128">
        <v>4272.1348455899997</v>
      </c>
      <c r="CP121" s="128">
        <v>4238.2680573899997</v>
      </c>
    </row>
    <row r="122" spans="1:94" ht="14.25" customHeight="1" x14ac:dyDescent="0.25">
      <c r="A122" s="22"/>
      <c r="B122" s="21" t="s">
        <v>72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128">
        <v>0</v>
      </c>
      <c r="AN122" s="128">
        <v>0</v>
      </c>
      <c r="AO122" s="128">
        <v>0</v>
      </c>
      <c r="AP122" s="128">
        <v>0</v>
      </c>
      <c r="AQ122" s="128">
        <v>0</v>
      </c>
      <c r="AR122" s="128">
        <v>0</v>
      </c>
      <c r="AS122" s="128">
        <v>0</v>
      </c>
      <c r="AT122" s="128">
        <v>0</v>
      </c>
      <c r="AU122" s="128">
        <v>0</v>
      </c>
      <c r="AV122" s="128">
        <v>0</v>
      </c>
      <c r="AW122" s="128">
        <v>0</v>
      </c>
      <c r="AX122" s="128">
        <v>0</v>
      </c>
      <c r="AY122" s="128">
        <v>0</v>
      </c>
      <c r="AZ122" s="128">
        <v>0</v>
      </c>
      <c r="BA122" s="128">
        <v>0</v>
      </c>
      <c r="BB122" s="128">
        <v>0</v>
      </c>
      <c r="BC122" s="128">
        <v>0</v>
      </c>
      <c r="BD122" s="128">
        <v>0</v>
      </c>
      <c r="BE122" s="128">
        <v>0</v>
      </c>
      <c r="BF122" s="128">
        <v>0</v>
      </c>
      <c r="BG122" s="128">
        <v>0</v>
      </c>
      <c r="BH122" s="128">
        <v>0</v>
      </c>
      <c r="BI122" s="128">
        <v>0</v>
      </c>
      <c r="BJ122" s="128">
        <v>0</v>
      </c>
      <c r="BK122" s="128">
        <v>0</v>
      </c>
      <c r="BL122" s="128">
        <v>0</v>
      </c>
      <c r="BM122" s="128">
        <v>0</v>
      </c>
      <c r="BN122" s="128">
        <v>0</v>
      </c>
      <c r="BO122" s="128">
        <v>0</v>
      </c>
      <c r="BP122" s="128">
        <v>0</v>
      </c>
      <c r="BQ122" s="128">
        <v>0</v>
      </c>
      <c r="BR122" s="128">
        <v>0</v>
      </c>
      <c r="BS122" s="128">
        <v>0</v>
      </c>
      <c r="BT122" s="128">
        <v>0</v>
      </c>
      <c r="BU122" s="128">
        <v>0</v>
      </c>
      <c r="BV122" s="128">
        <v>0</v>
      </c>
      <c r="BW122" s="128">
        <v>0</v>
      </c>
      <c r="BX122" s="128">
        <v>0</v>
      </c>
      <c r="BY122" s="128">
        <v>0</v>
      </c>
      <c r="BZ122" s="128">
        <v>0</v>
      </c>
      <c r="CA122" s="128">
        <v>0</v>
      </c>
      <c r="CB122" s="128">
        <v>0</v>
      </c>
      <c r="CC122" s="128">
        <v>0</v>
      </c>
      <c r="CD122" s="128">
        <v>0</v>
      </c>
      <c r="CE122" s="128">
        <v>0</v>
      </c>
      <c r="CF122" s="128">
        <v>0</v>
      </c>
      <c r="CG122" s="128">
        <v>0</v>
      </c>
      <c r="CH122" s="128">
        <v>0</v>
      </c>
      <c r="CI122" s="128">
        <v>0</v>
      </c>
      <c r="CJ122" s="128">
        <v>0</v>
      </c>
      <c r="CK122" s="128">
        <v>0</v>
      </c>
      <c r="CL122" s="128">
        <v>0</v>
      </c>
      <c r="CM122" s="128">
        <v>0</v>
      </c>
      <c r="CN122" s="128">
        <v>0</v>
      </c>
      <c r="CO122" s="128">
        <v>0</v>
      </c>
      <c r="CP122" s="128">
        <v>0</v>
      </c>
    </row>
    <row r="123" spans="1:94" ht="14.25" customHeight="1" x14ac:dyDescent="0.25">
      <c r="A123" s="22"/>
      <c r="B123" s="20" t="s">
        <v>77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128">
        <v>0</v>
      </c>
      <c r="AN123" s="128">
        <v>0</v>
      </c>
      <c r="AO123" s="128">
        <v>0</v>
      </c>
      <c r="AP123" s="128">
        <v>0</v>
      </c>
      <c r="AQ123" s="128">
        <v>0</v>
      </c>
      <c r="AR123" s="128">
        <v>0</v>
      </c>
      <c r="AS123" s="128">
        <v>0</v>
      </c>
      <c r="AT123" s="128">
        <v>0</v>
      </c>
      <c r="AU123" s="128">
        <v>0</v>
      </c>
      <c r="AV123" s="128">
        <v>0</v>
      </c>
      <c r="AW123" s="128">
        <v>0</v>
      </c>
      <c r="AX123" s="128">
        <v>0</v>
      </c>
      <c r="AY123" s="128">
        <v>0</v>
      </c>
      <c r="AZ123" s="128">
        <v>0</v>
      </c>
      <c r="BA123" s="128">
        <v>0</v>
      </c>
      <c r="BB123" s="128">
        <v>0</v>
      </c>
      <c r="BC123" s="128">
        <v>0</v>
      </c>
      <c r="BD123" s="128">
        <v>0</v>
      </c>
      <c r="BE123" s="128">
        <v>0</v>
      </c>
      <c r="BF123" s="128">
        <v>0</v>
      </c>
      <c r="BG123" s="128">
        <v>0</v>
      </c>
      <c r="BH123" s="128">
        <v>0</v>
      </c>
      <c r="BI123" s="128">
        <v>0</v>
      </c>
      <c r="BJ123" s="128">
        <v>0</v>
      </c>
      <c r="BK123" s="128">
        <v>0</v>
      </c>
      <c r="BL123" s="128">
        <v>0</v>
      </c>
      <c r="BM123" s="128">
        <v>0</v>
      </c>
      <c r="BN123" s="28">
        <v>0</v>
      </c>
      <c r="BO123" s="28">
        <v>0</v>
      </c>
      <c r="BP123" s="28">
        <v>0</v>
      </c>
      <c r="BQ123" s="28">
        <v>0</v>
      </c>
      <c r="BR123" s="28">
        <v>0</v>
      </c>
      <c r="BS123" s="28">
        <v>0</v>
      </c>
      <c r="BT123" s="28">
        <v>0</v>
      </c>
      <c r="BU123" s="28">
        <v>0</v>
      </c>
      <c r="BV123" s="28">
        <v>0</v>
      </c>
      <c r="BW123" s="28">
        <v>0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</row>
    <row r="124" spans="1:94" ht="14.25" customHeight="1" x14ac:dyDescent="0.25">
      <c r="A124" s="22"/>
      <c r="B124" s="19" t="s">
        <v>69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28">
        <v>0</v>
      </c>
      <c r="AN124" s="128">
        <v>0</v>
      </c>
      <c r="AO124" s="128">
        <v>0</v>
      </c>
      <c r="AP124" s="128">
        <v>0</v>
      </c>
      <c r="AQ124" s="128">
        <v>0</v>
      </c>
      <c r="AR124" s="128">
        <v>0</v>
      </c>
      <c r="AS124" s="128">
        <v>0</v>
      </c>
      <c r="AT124" s="128">
        <v>0</v>
      </c>
      <c r="AU124" s="128">
        <v>0</v>
      </c>
      <c r="AV124" s="128">
        <v>0</v>
      </c>
      <c r="AW124" s="128">
        <v>0</v>
      </c>
      <c r="AX124" s="128">
        <v>0</v>
      </c>
      <c r="AY124" s="128">
        <v>0</v>
      </c>
      <c r="AZ124" s="128">
        <v>0</v>
      </c>
      <c r="BA124" s="128">
        <v>0</v>
      </c>
      <c r="BB124" s="128">
        <v>0</v>
      </c>
      <c r="BC124" s="128">
        <v>0</v>
      </c>
      <c r="BD124" s="128">
        <v>0</v>
      </c>
      <c r="BE124" s="128">
        <v>0</v>
      </c>
      <c r="BF124" s="128">
        <v>0</v>
      </c>
      <c r="BG124" s="128">
        <v>0</v>
      </c>
      <c r="BH124" s="128">
        <v>0</v>
      </c>
      <c r="BI124" s="128">
        <v>0</v>
      </c>
      <c r="BJ124" s="128">
        <v>0</v>
      </c>
      <c r="BK124" s="128">
        <v>0</v>
      </c>
      <c r="BL124" s="128">
        <v>0</v>
      </c>
      <c r="BM124" s="128">
        <v>0</v>
      </c>
      <c r="BN124" s="128">
        <v>0</v>
      </c>
      <c r="BO124" s="128">
        <v>0</v>
      </c>
      <c r="BP124" s="128">
        <v>0</v>
      </c>
      <c r="BQ124" s="128">
        <v>0</v>
      </c>
      <c r="BR124" s="128">
        <v>0</v>
      </c>
      <c r="BS124" s="128">
        <v>0</v>
      </c>
      <c r="BT124" s="128">
        <v>0</v>
      </c>
      <c r="BU124" s="128">
        <v>0</v>
      </c>
      <c r="BV124" s="128">
        <v>0</v>
      </c>
      <c r="BW124" s="128">
        <v>0</v>
      </c>
      <c r="BX124" s="128">
        <v>0</v>
      </c>
      <c r="BY124" s="128">
        <v>0</v>
      </c>
      <c r="BZ124" s="128">
        <v>0</v>
      </c>
      <c r="CA124" s="128">
        <v>0</v>
      </c>
      <c r="CB124" s="128">
        <v>0</v>
      </c>
      <c r="CC124" s="128">
        <v>0</v>
      </c>
      <c r="CD124" s="128">
        <v>0</v>
      </c>
      <c r="CE124" s="128">
        <v>0</v>
      </c>
      <c r="CF124" s="128">
        <v>0</v>
      </c>
      <c r="CG124" s="128">
        <v>0</v>
      </c>
      <c r="CH124" s="128">
        <v>0</v>
      </c>
      <c r="CI124" s="128">
        <v>0</v>
      </c>
      <c r="CJ124" s="128">
        <v>0</v>
      </c>
      <c r="CK124" s="128">
        <v>0</v>
      </c>
      <c r="CL124" s="128">
        <v>0</v>
      </c>
      <c r="CM124" s="128">
        <v>0</v>
      </c>
      <c r="CN124" s="128">
        <v>0</v>
      </c>
      <c r="CO124" s="128">
        <v>0</v>
      </c>
      <c r="CP124" s="128">
        <v>0</v>
      </c>
    </row>
    <row r="125" spans="1:94" ht="14.25" customHeight="1" x14ac:dyDescent="0.25">
      <c r="A125" s="22"/>
      <c r="B125" s="19" t="s">
        <v>70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28">
        <v>0</v>
      </c>
      <c r="AN125" s="128">
        <v>0</v>
      </c>
      <c r="AO125" s="128">
        <v>0</v>
      </c>
      <c r="AP125" s="128">
        <v>0</v>
      </c>
      <c r="AQ125" s="128">
        <v>0</v>
      </c>
      <c r="AR125" s="128">
        <v>0</v>
      </c>
      <c r="AS125" s="128">
        <v>0</v>
      </c>
      <c r="AT125" s="128">
        <v>0</v>
      </c>
      <c r="AU125" s="128">
        <v>0</v>
      </c>
      <c r="AV125" s="128">
        <v>0</v>
      </c>
      <c r="AW125" s="128">
        <v>0</v>
      </c>
      <c r="AX125" s="128">
        <v>0</v>
      </c>
      <c r="AY125" s="128">
        <v>0</v>
      </c>
      <c r="AZ125" s="128">
        <v>0</v>
      </c>
      <c r="BA125" s="128">
        <v>0</v>
      </c>
      <c r="BB125" s="128">
        <v>0</v>
      </c>
      <c r="BC125" s="128">
        <v>0</v>
      </c>
      <c r="BD125" s="128">
        <v>0</v>
      </c>
      <c r="BE125" s="128">
        <v>0</v>
      </c>
      <c r="BF125" s="128">
        <v>0</v>
      </c>
      <c r="BG125" s="128">
        <v>0</v>
      </c>
      <c r="BH125" s="128">
        <v>0</v>
      </c>
      <c r="BI125" s="128">
        <v>0</v>
      </c>
      <c r="BJ125" s="128">
        <v>0</v>
      </c>
      <c r="BK125" s="128">
        <v>0</v>
      </c>
      <c r="BL125" s="128">
        <v>0</v>
      </c>
      <c r="BM125" s="128">
        <v>0</v>
      </c>
      <c r="BN125" s="128">
        <v>0</v>
      </c>
      <c r="BO125" s="128">
        <v>0</v>
      </c>
      <c r="BP125" s="128">
        <v>0</v>
      </c>
      <c r="BQ125" s="128">
        <v>0</v>
      </c>
      <c r="BR125" s="128">
        <v>0</v>
      </c>
      <c r="BS125" s="128">
        <v>0</v>
      </c>
      <c r="BT125" s="128">
        <v>0</v>
      </c>
      <c r="BU125" s="128">
        <v>0</v>
      </c>
      <c r="BV125" s="128">
        <v>0</v>
      </c>
      <c r="BW125" s="128">
        <v>0</v>
      </c>
      <c r="BX125" s="128">
        <v>0</v>
      </c>
      <c r="BY125" s="128">
        <v>0</v>
      </c>
      <c r="BZ125" s="128">
        <v>0</v>
      </c>
      <c r="CA125" s="128">
        <v>0</v>
      </c>
      <c r="CB125" s="128">
        <v>0</v>
      </c>
      <c r="CC125" s="128">
        <v>0</v>
      </c>
      <c r="CD125" s="128">
        <v>0</v>
      </c>
      <c r="CE125" s="128">
        <v>0</v>
      </c>
      <c r="CF125" s="128">
        <v>0</v>
      </c>
      <c r="CG125" s="128">
        <v>0</v>
      </c>
      <c r="CH125" s="128">
        <v>0</v>
      </c>
      <c r="CI125" s="128">
        <v>0</v>
      </c>
      <c r="CJ125" s="128">
        <v>0</v>
      </c>
      <c r="CK125" s="128">
        <v>0</v>
      </c>
      <c r="CL125" s="128">
        <v>0</v>
      </c>
      <c r="CM125" s="128">
        <v>0</v>
      </c>
      <c r="CN125" s="128">
        <v>0</v>
      </c>
      <c r="CO125" s="128">
        <v>0</v>
      </c>
      <c r="CP125" s="128">
        <v>0</v>
      </c>
    </row>
    <row r="126" spans="1:94" ht="14.25" customHeight="1" x14ac:dyDescent="0.25">
      <c r="A126" s="22"/>
      <c r="B126" s="19" t="s">
        <v>71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28">
        <v>0</v>
      </c>
      <c r="AN126" s="128">
        <v>0</v>
      </c>
      <c r="AO126" s="128">
        <v>0</v>
      </c>
      <c r="AP126" s="128">
        <v>0</v>
      </c>
      <c r="AQ126" s="128">
        <v>0</v>
      </c>
      <c r="AR126" s="128">
        <v>0</v>
      </c>
      <c r="AS126" s="128">
        <v>0</v>
      </c>
      <c r="AT126" s="128">
        <v>0</v>
      </c>
      <c r="AU126" s="128">
        <v>0</v>
      </c>
      <c r="AV126" s="128">
        <v>0</v>
      </c>
      <c r="AW126" s="128">
        <v>0</v>
      </c>
      <c r="AX126" s="128">
        <v>0</v>
      </c>
      <c r="AY126" s="128">
        <v>0</v>
      </c>
      <c r="AZ126" s="128">
        <v>0</v>
      </c>
      <c r="BA126" s="128">
        <v>0</v>
      </c>
      <c r="BB126" s="128">
        <v>0</v>
      </c>
      <c r="BC126" s="128">
        <v>0</v>
      </c>
      <c r="BD126" s="128">
        <v>0</v>
      </c>
      <c r="BE126" s="128">
        <v>0</v>
      </c>
      <c r="BF126" s="128">
        <v>0</v>
      </c>
      <c r="BG126" s="128">
        <v>0</v>
      </c>
      <c r="BH126" s="128">
        <v>0</v>
      </c>
      <c r="BI126" s="128">
        <v>0</v>
      </c>
      <c r="BJ126" s="128">
        <v>0</v>
      </c>
      <c r="BK126" s="128">
        <v>0</v>
      </c>
      <c r="BL126" s="128">
        <v>0</v>
      </c>
      <c r="BM126" s="128">
        <v>0</v>
      </c>
      <c r="BN126" s="128">
        <v>0</v>
      </c>
      <c r="BO126" s="128">
        <v>0</v>
      </c>
      <c r="BP126" s="128">
        <v>0</v>
      </c>
      <c r="BQ126" s="128">
        <v>0</v>
      </c>
      <c r="BR126" s="128">
        <v>0</v>
      </c>
      <c r="BS126" s="128">
        <v>0</v>
      </c>
      <c r="BT126" s="128">
        <v>0</v>
      </c>
      <c r="BU126" s="128">
        <v>0</v>
      </c>
      <c r="BV126" s="128">
        <v>0</v>
      </c>
      <c r="BW126" s="128">
        <v>0</v>
      </c>
      <c r="BX126" s="128">
        <v>0</v>
      </c>
      <c r="BY126" s="128">
        <v>0</v>
      </c>
      <c r="BZ126" s="128">
        <v>0</v>
      </c>
      <c r="CA126" s="128">
        <v>0</v>
      </c>
      <c r="CB126" s="128">
        <v>0</v>
      </c>
      <c r="CC126" s="128">
        <v>0</v>
      </c>
      <c r="CD126" s="128">
        <v>0</v>
      </c>
      <c r="CE126" s="128">
        <v>0</v>
      </c>
      <c r="CF126" s="128">
        <v>0</v>
      </c>
      <c r="CG126" s="128">
        <v>0</v>
      </c>
      <c r="CH126" s="128">
        <v>0</v>
      </c>
      <c r="CI126" s="128">
        <v>0</v>
      </c>
      <c r="CJ126" s="128">
        <v>0</v>
      </c>
      <c r="CK126" s="128">
        <v>0</v>
      </c>
      <c r="CL126" s="128">
        <v>0</v>
      </c>
      <c r="CM126" s="128">
        <v>0</v>
      </c>
      <c r="CN126" s="128">
        <v>0</v>
      </c>
      <c r="CO126" s="128">
        <v>0</v>
      </c>
      <c r="CP126" s="128">
        <v>0</v>
      </c>
    </row>
    <row r="127" spans="1:94" ht="14.25" customHeight="1" x14ac:dyDescent="0.25">
      <c r="A127" s="22"/>
      <c r="B127" s="19" t="s">
        <v>20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28">
        <v>0</v>
      </c>
      <c r="AN127" s="128">
        <v>0</v>
      </c>
      <c r="AO127" s="128">
        <v>0</v>
      </c>
      <c r="AP127" s="128">
        <v>0</v>
      </c>
      <c r="AQ127" s="128">
        <v>0</v>
      </c>
      <c r="AR127" s="128">
        <v>0</v>
      </c>
      <c r="AS127" s="128">
        <v>0</v>
      </c>
      <c r="AT127" s="128">
        <v>0</v>
      </c>
      <c r="AU127" s="128">
        <v>0</v>
      </c>
      <c r="AV127" s="128">
        <v>0</v>
      </c>
      <c r="AW127" s="128">
        <v>0</v>
      </c>
      <c r="AX127" s="128">
        <v>0</v>
      </c>
      <c r="AY127" s="128">
        <v>0</v>
      </c>
      <c r="AZ127" s="128">
        <v>0</v>
      </c>
      <c r="BA127" s="128">
        <v>0</v>
      </c>
      <c r="BB127" s="128">
        <v>0</v>
      </c>
      <c r="BC127" s="128">
        <v>0</v>
      </c>
      <c r="BD127" s="128">
        <v>0</v>
      </c>
      <c r="BE127" s="128">
        <v>0</v>
      </c>
      <c r="BF127" s="128">
        <v>0</v>
      </c>
      <c r="BG127" s="128">
        <v>0</v>
      </c>
      <c r="BH127" s="128">
        <v>0</v>
      </c>
      <c r="BI127" s="128">
        <v>0</v>
      </c>
      <c r="BJ127" s="128">
        <v>0</v>
      </c>
      <c r="BK127" s="128">
        <v>0</v>
      </c>
      <c r="BL127" s="128">
        <v>0</v>
      </c>
      <c r="BM127" s="128">
        <v>0</v>
      </c>
      <c r="BN127" s="128">
        <v>0</v>
      </c>
      <c r="BO127" s="128">
        <v>0</v>
      </c>
      <c r="BP127" s="128">
        <v>0</v>
      </c>
      <c r="BQ127" s="128">
        <v>0</v>
      </c>
      <c r="BR127" s="128">
        <v>0</v>
      </c>
      <c r="BS127" s="128">
        <v>0</v>
      </c>
      <c r="BT127" s="128">
        <v>0</v>
      </c>
      <c r="BU127" s="128">
        <v>0</v>
      </c>
      <c r="BV127" s="128">
        <v>0</v>
      </c>
      <c r="BW127" s="128">
        <v>0</v>
      </c>
      <c r="BX127" s="128">
        <v>0</v>
      </c>
      <c r="BY127" s="128">
        <v>0</v>
      </c>
      <c r="BZ127" s="128">
        <v>0</v>
      </c>
      <c r="CA127" s="128">
        <v>0</v>
      </c>
      <c r="CB127" s="128">
        <v>0</v>
      </c>
      <c r="CC127" s="128">
        <v>0</v>
      </c>
      <c r="CD127" s="128">
        <v>0</v>
      </c>
      <c r="CE127" s="128">
        <v>0</v>
      </c>
      <c r="CF127" s="128">
        <v>0</v>
      </c>
      <c r="CG127" s="128">
        <v>0</v>
      </c>
      <c r="CH127" s="128">
        <v>0</v>
      </c>
      <c r="CI127" s="128">
        <v>0</v>
      </c>
      <c r="CJ127" s="128">
        <v>0</v>
      </c>
      <c r="CK127" s="128">
        <v>0</v>
      </c>
      <c r="CL127" s="128">
        <v>0</v>
      </c>
      <c r="CM127" s="128">
        <v>0</v>
      </c>
      <c r="CN127" s="128">
        <v>0</v>
      </c>
      <c r="CO127" s="128">
        <v>0</v>
      </c>
      <c r="CP127" s="128">
        <v>0</v>
      </c>
    </row>
    <row r="128" spans="1:94" ht="14.25" customHeight="1" x14ac:dyDescent="0.25">
      <c r="A128" s="22"/>
      <c r="B128" s="21" t="s">
        <v>72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128">
        <v>0</v>
      </c>
      <c r="AN128" s="128">
        <v>0</v>
      </c>
      <c r="AO128" s="128">
        <v>0</v>
      </c>
      <c r="AP128" s="128">
        <v>0</v>
      </c>
      <c r="AQ128" s="128">
        <v>0</v>
      </c>
      <c r="AR128" s="128">
        <v>0</v>
      </c>
      <c r="AS128" s="128">
        <v>0</v>
      </c>
      <c r="AT128" s="128">
        <v>0</v>
      </c>
      <c r="AU128" s="128">
        <v>0</v>
      </c>
      <c r="AV128" s="128">
        <v>0</v>
      </c>
      <c r="AW128" s="128">
        <v>0</v>
      </c>
      <c r="AX128" s="128">
        <v>0</v>
      </c>
      <c r="AY128" s="128">
        <v>0</v>
      </c>
      <c r="AZ128" s="128">
        <v>0</v>
      </c>
      <c r="BA128" s="128">
        <v>0</v>
      </c>
      <c r="BB128" s="128">
        <v>0</v>
      </c>
      <c r="BC128" s="128">
        <v>0</v>
      </c>
      <c r="BD128" s="128">
        <v>0</v>
      </c>
      <c r="BE128" s="128">
        <v>0</v>
      </c>
      <c r="BF128" s="128">
        <v>0</v>
      </c>
      <c r="BG128" s="128">
        <v>0</v>
      </c>
      <c r="BH128" s="128">
        <v>0</v>
      </c>
      <c r="BI128" s="128">
        <v>0</v>
      </c>
      <c r="BJ128" s="128">
        <v>0</v>
      </c>
      <c r="BK128" s="128">
        <v>0</v>
      </c>
      <c r="BL128" s="128">
        <v>0</v>
      </c>
      <c r="BM128" s="128">
        <v>0</v>
      </c>
      <c r="BN128" s="128">
        <v>0</v>
      </c>
      <c r="BO128" s="128">
        <v>0</v>
      </c>
      <c r="BP128" s="128">
        <v>0</v>
      </c>
      <c r="BQ128" s="128">
        <v>0</v>
      </c>
      <c r="BR128" s="128">
        <v>0</v>
      </c>
      <c r="BS128" s="128">
        <v>0</v>
      </c>
      <c r="BT128" s="128">
        <v>0</v>
      </c>
      <c r="BU128" s="128">
        <v>0</v>
      </c>
      <c r="BV128" s="128">
        <v>0</v>
      </c>
      <c r="BW128" s="128">
        <v>0</v>
      </c>
      <c r="BX128" s="128">
        <v>0</v>
      </c>
      <c r="BY128" s="128">
        <v>0</v>
      </c>
      <c r="BZ128" s="128">
        <v>0</v>
      </c>
      <c r="CA128" s="128">
        <v>0</v>
      </c>
      <c r="CB128" s="128">
        <v>0</v>
      </c>
      <c r="CC128" s="128">
        <v>0</v>
      </c>
      <c r="CD128" s="128">
        <v>0</v>
      </c>
      <c r="CE128" s="128">
        <v>0</v>
      </c>
      <c r="CF128" s="128">
        <v>0</v>
      </c>
      <c r="CG128" s="128">
        <v>0</v>
      </c>
      <c r="CH128" s="128">
        <v>0</v>
      </c>
      <c r="CI128" s="128">
        <v>0</v>
      </c>
      <c r="CJ128" s="128">
        <v>0</v>
      </c>
      <c r="CK128" s="128">
        <v>0</v>
      </c>
      <c r="CL128" s="128">
        <v>0</v>
      </c>
      <c r="CM128" s="128">
        <v>0</v>
      </c>
      <c r="CN128" s="128">
        <v>0</v>
      </c>
      <c r="CO128" s="128">
        <v>0</v>
      </c>
      <c r="CP128" s="128">
        <v>0</v>
      </c>
    </row>
    <row r="129" spans="1:94" ht="14.25" customHeight="1" x14ac:dyDescent="0.25">
      <c r="A129" s="22"/>
      <c r="B129" s="20" t="s">
        <v>78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128">
        <v>1094.9000000000001</v>
      </c>
      <c r="AN129" s="128">
        <v>1103.3</v>
      </c>
      <c r="AO129" s="128">
        <v>1079.5</v>
      </c>
      <c r="AP129" s="128">
        <v>1068.4000000000001</v>
      </c>
      <c r="AQ129" s="128">
        <v>1168.7</v>
      </c>
      <c r="AR129" s="128">
        <v>1236.9000000000001</v>
      </c>
      <c r="AS129" s="128">
        <v>1295</v>
      </c>
      <c r="AT129" s="128">
        <v>1339.4</v>
      </c>
      <c r="AU129" s="128">
        <v>1480.9</v>
      </c>
      <c r="AV129" s="128">
        <v>1582.2</v>
      </c>
      <c r="AW129" s="128">
        <v>1628</v>
      </c>
      <c r="AX129" s="128">
        <v>2005</v>
      </c>
      <c r="AY129" s="128">
        <v>2071.5</v>
      </c>
      <c r="AZ129" s="128">
        <v>2119.3000000000002</v>
      </c>
      <c r="BA129" s="128">
        <v>2233.5000000000005</v>
      </c>
      <c r="BB129" s="128">
        <v>2216.7000000000003</v>
      </c>
      <c r="BC129" s="128">
        <v>3010.5000000000005</v>
      </c>
      <c r="BD129" s="128">
        <v>3094.8</v>
      </c>
      <c r="BE129" s="128">
        <v>3108.9000000000005</v>
      </c>
      <c r="BF129" s="128">
        <v>3148.0000000000005</v>
      </c>
      <c r="BG129" s="128">
        <v>3243.4000000000005</v>
      </c>
      <c r="BH129" s="128">
        <v>3292.2000000000007</v>
      </c>
      <c r="BI129" s="128">
        <v>3298.2000000000007</v>
      </c>
      <c r="BJ129" s="128">
        <v>3324.8000000000006</v>
      </c>
      <c r="BK129" s="128">
        <v>3473.0000000000009</v>
      </c>
      <c r="BL129" s="128">
        <v>3491.900000000001</v>
      </c>
      <c r="BM129" s="128">
        <v>3514.4000000000005</v>
      </c>
      <c r="BN129" s="28">
        <v>3525.3000000000011</v>
      </c>
      <c r="BO129" s="28">
        <v>3581.1000000000004</v>
      </c>
      <c r="BP129" s="28">
        <v>3637.3000000000006</v>
      </c>
      <c r="BQ129" s="28">
        <v>3693.7000000000007</v>
      </c>
      <c r="BR129" s="28">
        <v>3749.8000000000006</v>
      </c>
      <c r="BS129" s="28">
        <v>3797.1000000000004</v>
      </c>
      <c r="BT129" s="28">
        <v>3847.2000000000007</v>
      </c>
      <c r="BU129" s="28">
        <v>3897.5000000000005</v>
      </c>
      <c r="BV129" s="28">
        <v>3944.2000000000003</v>
      </c>
      <c r="BW129" s="28">
        <v>4980.0350970300005</v>
      </c>
      <c r="BX129" s="28">
        <v>4934.8365682000003</v>
      </c>
      <c r="BY129" s="28">
        <v>4768.9861544300002</v>
      </c>
      <c r="BZ129" s="28">
        <v>4916.7934619900007</v>
      </c>
      <c r="CA129" s="28">
        <v>5111.4885428500002</v>
      </c>
      <c r="CB129" s="28">
        <v>5019.6925581200003</v>
      </c>
      <c r="CC129" s="28">
        <v>5073.6791670500006</v>
      </c>
      <c r="CD129" s="28">
        <v>5084.6782540800004</v>
      </c>
      <c r="CE129" s="28">
        <v>5305.8401319599998</v>
      </c>
      <c r="CF129" s="28">
        <v>5296.6618048500004</v>
      </c>
      <c r="CG129" s="28">
        <v>5498.59428269</v>
      </c>
      <c r="CH129" s="28">
        <v>5464.9519942200004</v>
      </c>
      <c r="CI129" s="28">
        <v>5538.79577978</v>
      </c>
      <c r="CJ129" s="28">
        <v>5592.6266929100002</v>
      </c>
      <c r="CK129" s="28">
        <v>5669.2478232800004</v>
      </c>
      <c r="CL129" s="28">
        <v>5667.6676860400003</v>
      </c>
      <c r="CM129" s="28">
        <v>5579.9929089200004</v>
      </c>
      <c r="CN129" s="28">
        <v>5653.2332235100002</v>
      </c>
      <c r="CO129" s="28">
        <v>5702.0920765499995</v>
      </c>
      <c r="CP129" s="28">
        <v>5779.2819640899997</v>
      </c>
    </row>
    <row r="130" spans="1:94" ht="14.25" customHeight="1" x14ac:dyDescent="0.25">
      <c r="A130" s="22"/>
      <c r="B130" s="19" t="s">
        <v>69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28">
        <v>0</v>
      </c>
      <c r="AN130" s="128">
        <v>0</v>
      </c>
      <c r="AO130" s="128">
        <v>0</v>
      </c>
      <c r="AP130" s="128">
        <v>0</v>
      </c>
      <c r="AQ130" s="128">
        <v>0</v>
      </c>
      <c r="AR130" s="128">
        <v>0</v>
      </c>
      <c r="AS130" s="128">
        <v>0</v>
      </c>
      <c r="AT130" s="128">
        <v>0</v>
      </c>
      <c r="AU130" s="128">
        <v>0</v>
      </c>
      <c r="AV130" s="128">
        <v>0</v>
      </c>
      <c r="AW130" s="128">
        <v>0</v>
      </c>
      <c r="AX130" s="128">
        <v>0</v>
      </c>
      <c r="AY130" s="128">
        <v>0</v>
      </c>
      <c r="AZ130" s="128">
        <v>0</v>
      </c>
      <c r="BA130" s="128">
        <v>0</v>
      </c>
      <c r="BB130" s="128">
        <v>0</v>
      </c>
      <c r="BC130" s="128">
        <v>0</v>
      </c>
      <c r="BD130" s="128">
        <v>0</v>
      </c>
      <c r="BE130" s="128">
        <v>0</v>
      </c>
      <c r="BF130" s="128">
        <v>0</v>
      </c>
      <c r="BG130" s="128">
        <v>0</v>
      </c>
      <c r="BH130" s="128">
        <v>0</v>
      </c>
      <c r="BI130" s="128">
        <v>0</v>
      </c>
      <c r="BJ130" s="128">
        <v>0</v>
      </c>
      <c r="BK130" s="128">
        <v>0</v>
      </c>
      <c r="BL130" s="128">
        <v>0</v>
      </c>
      <c r="BM130" s="128">
        <v>0</v>
      </c>
      <c r="BN130" s="128">
        <v>0</v>
      </c>
      <c r="BO130" s="128">
        <v>0</v>
      </c>
      <c r="BP130" s="128">
        <v>0</v>
      </c>
      <c r="BQ130" s="128">
        <v>0</v>
      </c>
      <c r="BR130" s="128">
        <v>0</v>
      </c>
      <c r="BS130" s="128">
        <v>0</v>
      </c>
      <c r="BT130" s="128">
        <v>0</v>
      </c>
      <c r="BU130" s="128">
        <v>0</v>
      </c>
      <c r="BV130" s="128">
        <v>0</v>
      </c>
      <c r="BW130" s="128">
        <v>0</v>
      </c>
      <c r="BX130" s="128">
        <v>0</v>
      </c>
      <c r="BY130" s="128">
        <v>0</v>
      </c>
      <c r="BZ130" s="128">
        <v>0</v>
      </c>
      <c r="CA130" s="128">
        <v>0</v>
      </c>
      <c r="CB130" s="128">
        <v>0</v>
      </c>
      <c r="CC130" s="128">
        <v>0</v>
      </c>
      <c r="CD130" s="128">
        <v>0</v>
      </c>
      <c r="CE130" s="128">
        <v>0</v>
      </c>
      <c r="CF130" s="128">
        <v>0</v>
      </c>
      <c r="CG130" s="128">
        <v>0</v>
      </c>
      <c r="CH130" s="128">
        <v>0</v>
      </c>
      <c r="CI130" s="128">
        <v>0</v>
      </c>
      <c r="CJ130" s="128">
        <v>0</v>
      </c>
      <c r="CK130" s="128">
        <v>0</v>
      </c>
      <c r="CL130" s="128">
        <v>0</v>
      </c>
      <c r="CM130" s="128">
        <v>0</v>
      </c>
      <c r="CN130" s="128">
        <v>0</v>
      </c>
      <c r="CO130" s="128">
        <v>0</v>
      </c>
      <c r="CP130" s="128">
        <v>0</v>
      </c>
    </row>
    <row r="131" spans="1:94" ht="14.25" customHeight="1" x14ac:dyDescent="0.25">
      <c r="A131" s="22"/>
      <c r="B131" s="19" t="s">
        <v>70</v>
      </c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28">
        <v>0</v>
      </c>
      <c r="AN131" s="128">
        <v>0</v>
      </c>
      <c r="AO131" s="128">
        <v>0</v>
      </c>
      <c r="AP131" s="128">
        <v>0</v>
      </c>
      <c r="AQ131" s="128">
        <v>0</v>
      </c>
      <c r="AR131" s="128">
        <v>0</v>
      </c>
      <c r="AS131" s="128">
        <v>0</v>
      </c>
      <c r="AT131" s="128">
        <v>0</v>
      </c>
      <c r="AU131" s="128">
        <v>0</v>
      </c>
      <c r="AV131" s="128">
        <v>0</v>
      </c>
      <c r="AW131" s="128">
        <v>0</v>
      </c>
      <c r="AX131" s="128">
        <v>0</v>
      </c>
      <c r="AY131" s="128">
        <v>0</v>
      </c>
      <c r="AZ131" s="128">
        <v>0</v>
      </c>
      <c r="BA131" s="128">
        <v>0</v>
      </c>
      <c r="BB131" s="128">
        <v>0</v>
      </c>
      <c r="BC131" s="128">
        <v>0</v>
      </c>
      <c r="BD131" s="128">
        <v>0</v>
      </c>
      <c r="BE131" s="128">
        <v>0</v>
      </c>
      <c r="BF131" s="128">
        <v>0</v>
      </c>
      <c r="BG131" s="128">
        <v>0</v>
      </c>
      <c r="BH131" s="128">
        <v>0</v>
      </c>
      <c r="BI131" s="128">
        <v>0</v>
      </c>
      <c r="BJ131" s="128">
        <v>0</v>
      </c>
      <c r="BK131" s="128">
        <v>0</v>
      </c>
      <c r="BL131" s="128">
        <v>0</v>
      </c>
      <c r="BM131" s="128">
        <v>0</v>
      </c>
      <c r="BN131" s="128">
        <v>0</v>
      </c>
      <c r="BO131" s="128">
        <v>0</v>
      </c>
      <c r="BP131" s="128">
        <v>0</v>
      </c>
      <c r="BQ131" s="128">
        <v>0</v>
      </c>
      <c r="BR131" s="128">
        <v>0</v>
      </c>
      <c r="BS131" s="128">
        <v>0</v>
      </c>
      <c r="BT131" s="128">
        <v>0</v>
      </c>
      <c r="BU131" s="128">
        <v>0</v>
      </c>
      <c r="BV131" s="128">
        <v>0</v>
      </c>
      <c r="BW131" s="128">
        <v>0</v>
      </c>
      <c r="BX131" s="128">
        <v>0</v>
      </c>
      <c r="BY131" s="128">
        <v>0</v>
      </c>
      <c r="BZ131" s="128">
        <v>0</v>
      </c>
      <c r="CA131" s="128">
        <v>0</v>
      </c>
      <c r="CB131" s="128">
        <v>0</v>
      </c>
      <c r="CC131" s="128">
        <v>0</v>
      </c>
      <c r="CD131" s="128">
        <v>0</v>
      </c>
      <c r="CE131" s="128">
        <v>0</v>
      </c>
      <c r="CF131" s="128">
        <v>0</v>
      </c>
      <c r="CG131" s="128">
        <v>0</v>
      </c>
      <c r="CH131" s="128">
        <v>0</v>
      </c>
      <c r="CI131" s="128">
        <v>0</v>
      </c>
      <c r="CJ131" s="128">
        <v>0</v>
      </c>
      <c r="CK131" s="128">
        <v>0</v>
      </c>
      <c r="CL131" s="128">
        <v>0</v>
      </c>
      <c r="CM131" s="128">
        <v>0</v>
      </c>
      <c r="CN131" s="128">
        <v>0</v>
      </c>
      <c r="CO131" s="128">
        <v>0</v>
      </c>
      <c r="CP131" s="128">
        <v>0</v>
      </c>
    </row>
    <row r="132" spans="1:94" ht="14.25" customHeight="1" x14ac:dyDescent="0.25">
      <c r="A132" s="22"/>
      <c r="B132" s="19" t="s">
        <v>71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28">
        <v>0</v>
      </c>
      <c r="AN132" s="128">
        <v>0</v>
      </c>
      <c r="AO132" s="128">
        <v>0</v>
      </c>
      <c r="AP132" s="128">
        <v>0</v>
      </c>
      <c r="AQ132" s="128">
        <v>0</v>
      </c>
      <c r="AR132" s="128">
        <v>0</v>
      </c>
      <c r="AS132" s="128">
        <v>0</v>
      </c>
      <c r="AT132" s="128">
        <v>0</v>
      </c>
      <c r="AU132" s="128">
        <v>0</v>
      </c>
      <c r="AV132" s="128">
        <v>0</v>
      </c>
      <c r="AW132" s="128">
        <v>0</v>
      </c>
      <c r="AX132" s="128">
        <v>0</v>
      </c>
      <c r="AY132" s="128">
        <v>0</v>
      </c>
      <c r="AZ132" s="128">
        <v>0</v>
      </c>
      <c r="BA132" s="128">
        <v>0</v>
      </c>
      <c r="BB132" s="128">
        <v>0</v>
      </c>
      <c r="BC132" s="128">
        <v>0</v>
      </c>
      <c r="BD132" s="128">
        <v>0</v>
      </c>
      <c r="BE132" s="128">
        <v>0</v>
      </c>
      <c r="BF132" s="128">
        <v>0</v>
      </c>
      <c r="BG132" s="128">
        <v>0</v>
      </c>
      <c r="BH132" s="128">
        <v>0</v>
      </c>
      <c r="BI132" s="128">
        <v>0</v>
      </c>
      <c r="BJ132" s="128">
        <v>0</v>
      </c>
      <c r="BK132" s="128">
        <v>0</v>
      </c>
      <c r="BL132" s="128">
        <v>0</v>
      </c>
      <c r="BM132" s="128">
        <v>0</v>
      </c>
      <c r="BN132" s="128">
        <v>0</v>
      </c>
      <c r="BO132" s="128">
        <v>0</v>
      </c>
      <c r="BP132" s="128">
        <v>0</v>
      </c>
      <c r="BQ132" s="128">
        <v>0</v>
      </c>
      <c r="BR132" s="128">
        <v>0</v>
      </c>
      <c r="BS132" s="128">
        <v>0</v>
      </c>
      <c r="BT132" s="128">
        <v>0</v>
      </c>
      <c r="BU132" s="128">
        <v>0</v>
      </c>
      <c r="BV132" s="128">
        <v>0</v>
      </c>
      <c r="BW132" s="128">
        <v>0</v>
      </c>
      <c r="BX132" s="128">
        <v>0</v>
      </c>
      <c r="BY132" s="128">
        <v>0</v>
      </c>
      <c r="BZ132" s="128">
        <v>0</v>
      </c>
      <c r="CA132" s="128">
        <v>0</v>
      </c>
      <c r="CB132" s="128">
        <v>0</v>
      </c>
      <c r="CC132" s="128">
        <v>0</v>
      </c>
      <c r="CD132" s="128">
        <v>0</v>
      </c>
      <c r="CE132" s="128">
        <v>0</v>
      </c>
      <c r="CF132" s="128">
        <v>0</v>
      </c>
      <c r="CG132" s="128">
        <v>0</v>
      </c>
      <c r="CH132" s="128">
        <v>0</v>
      </c>
      <c r="CI132" s="128">
        <v>0</v>
      </c>
      <c r="CJ132" s="128">
        <v>0</v>
      </c>
      <c r="CK132" s="128">
        <v>0</v>
      </c>
      <c r="CL132" s="128">
        <v>0</v>
      </c>
      <c r="CM132" s="128">
        <v>0</v>
      </c>
      <c r="CN132" s="128">
        <v>0</v>
      </c>
      <c r="CO132" s="128">
        <v>0</v>
      </c>
      <c r="CP132" s="128">
        <v>0</v>
      </c>
    </row>
    <row r="133" spans="1:94" ht="14.25" customHeight="1" x14ac:dyDescent="0.25">
      <c r="A133" s="22"/>
      <c r="B133" s="19" t="s">
        <v>20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28">
        <v>1094.9000000000001</v>
      </c>
      <c r="AN133" s="128">
        <v>1103.3</v>
      </c>
      <c r="AO133" s="128">
        <v>1079.5</v>
      </c>
      <c r="AP133" s="128">
        <v>1068.4000000000001</v>
      </c>
      <c r="AQ133" s="128">
        <v>1168.7</v>
      </c>
      <c r="AR133" s="128">
        <v>1236.9000000000001</v>
      </c>
      <c r="AS133" s="128">
        <v>1295</v>
      </c>
      <c r="AT133" s="128">
        <v>1339.4</v>
      </c>
      <c r="AU133" s="128">
        <v>1480.9</v>
      </c>
      <c r="AV133" s="128">
        <v>1582.2</v>
      </c>
      <c r="AW133" s="128">
        <v>1628</v>
      </c>
      <c r="AX133" s="128">
        <v>2005</v>
      </c>
      <c r="AY133" s="128">
        <v>2071.5</v>
      </c>
      <c r="AZ133" s="128">
        <v>2119.3000000000002</v>
      </c>
      <c r="BA133" s="128">
        <v>2233.5000000000005</v>
      </c>
      <c r="BB133" s="128">
        <v>2216.7000000000003</v>
      </c>
      <c r="BC133" s="128">
        <v>3010.5000000000005</v>
      </c>
      <c r="BD133" s="128">
        <v>3094.8</v>
      </c>
      <c r="BE133" s="128">
        <v>3108.9000000000005</v>
      </c>
      <c r="BF133" s="128">
        <v>3148.0000000000005</v>
      </c>
      <c r="BG133" s="128">
        <v>3243.4000000000005</v>
      </c>
      <c r="BH133" s="128">
        <v>3292.2000000000007</v>
      </c>
      <c r="BI133" s="128">
        <v>3298.2000000000007</v>
      </c>
      <c r="BJ133" s="128">
        <v>3324.8000000000006</v>
      </c>
      <c r="BK133" s="128">
        <v>3473.0000000000009</v>
      </c>
      <c r="BL133" s="128">
        <v>3491.900000000001</v>
      </c>
      <c r="BM133" s="128">
        <v>3514.4000000000005</v>
      </c>
      <c r="BN133" s="128">
        <v>3525.3000000000011</v>
      </c>
      <c r="BO133" s="128">
        <v>3581.1000000000004</v>
      </c>
      <c r="BP133" s="128">
        <v>3637.3000000000006</v>
      </c>
      <c r="BQ133" s="128">
        <v>3693.7000000000007</v>
      </c>
      <c r="BR133" s="128">
        <v>3749.8000000000006</v>
      </c>
      <c r="BS133" s="128">
        <v>3797.1000000000004</v>
      </c>
      <c r="BT133" s="128">
        <v>3847.2000000000007</v>
      </c>
      <c r="BU133" s="128">
        <v>3897.5000000000005</v>
      </c>
      <c r="BV133" s="128">
        <v>3944.2000000000003</v>
      </c>
      <c r="BW133" s="128">
        <v>4980.0350970300005</v>
      </c>
      <c r="BX133" s="128">
        <v>4934.8365682000003</v>
      </c>
      <c r="BY133" s="128">
        <v>4768.9861544300002</v>
      </c>
      <c r="BZ133" s="128">
        <v>4916.7934619900007</v>
      </c>
      <c r="CA133" s="128">
        <v>5111.4885428500002</v>
      </c>
      <c r="CB133" s="28">
        <v>5019.6925581200003</v>
      </c>
      <c r="CC133" s="28">
        <v>5073.6791670500006</v>
      </c>
      <c r="CD133" s="28">
        <v>5084.6782540800004</v>
      </c>
      <c r="CE133" s="28">
        <v>5305.8401319599998</v>
      </c>
      <c r="CF133" s="28">
        <v>5296.6618048500004</v>
      </c>
      <c r="CG133" s="28">
        <v>5498.59428269</v>
      </c>
      <c r="CH133" s="28">
        <v>5464.9519942200004</v>
      </c>
      <c r="CI133" s="28">
        <v>5538.79577978</v>
      </c>
      <c r="CJ133" s="28">
        <v>5592.6266929100002</v>
      </c>
      <c r="CK133" s="28">
        <v>5669.2478232800004</v>
      </c>
      <c r="CL133" s="28">
        <v>5667.6676860400003</v>
      </c>
      <c r="CM133" s="28">
        <v>5579.9929089200004</v>
      </c>
      <c r="CN133" s="28">
        <v>5653.2332235100002</v>
      </c>
      <c r="CO133" s="28">
        <v>5702.0920765499995</v>
      </c>
      <c r="CP133" s="28">
        <v>5779.2819640899997</v>
      </c>
    </row>
    <row r="134" spans="1:94" ht="14.25" customHeight="1" x14ac:dyDescent="0.25">
      <c r="A134" s="22"/>
      <c r="B134" s="21" t="s">
        <v>72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128">
        <v>0</v>
      </c>
      <c r="AN134" s="128">
        <v>0</v>
      </c>
      <c r="AO134" s="128">
        <v>0</v>
      </c>
      <c r="AP134" s="128">
        <v>0</v>
      </c>
      <c r="AQ134" s="128">
        <v>0</v>
      </c>
      <c r="AR134" s="128">
        <v>0</v>
      </c>
      <c r="AS134" s="128">
        <v>0</v>
      </c>
      <c r="AT134" s="128">
        <v>0</v>
      </c>
      <c r="AU134" s="128">
        <v>0</v>
      </c>
      <c r="AV134" s="128">
        <v>0</v>
      </c>
      <c r="AW134" s="128">
        <v>0</v>
      </c>
      <c r="AX134" s="128">
        <v>0</v>
      </c>
      <c r="AY134" s="128">
        <v>0</v>
      </c>
      <c r="AZ134" s="128">
        <v>0</v>
      </c>
      <c r="BA134" s="128">
        <v>0</v>
      </c>
      <c r="BB134" s="128">
        <v>0</v>
      </c>
      <c r="BC134" s="128">
        <v>0</v>
      </c>
      <c r="BD134" s="128">
        <v>0</v>
      </c>
      <c r="BE134" s="128">
        <v>0</v>
      </c>
      <c r="BF134" s="128">
        <v>0</v>
      </c>
      <c r="BG134" s="128">
        <v>0</v>
      </c>
      <c r="BH134" s="128">
        <v>0</v>
      </c>
      <c r="BI134" s="128">
        <v>0</v>
      </c>
      <c r="BJ134" s="128">
        <v>0</v>
      </c>
      <c r="BK134" s="128">
        <v>0</v>
      </c>
      <c r="BL134" s="128">
        <v>0</v>
      </c>
      <c r="BM134" s="128">
        <v>0</v>
      </c>
      <c r="BN134" s="128">
        <v>0</v>
      </c>
      <c r="BO134" s="128">
        <v>0</v>
      </c>
      <c r="BP134" s="128">
        <v>0</v>
      </c>
      <c r="BQ134" s="128">
        <v>0</v>
      </c>
      <c r="BR134" s="128">
        <v>0</v>
      </c>
      <c r="BS134" s="128">
        <v>0</v>
      </c>
      <c r="BT134" s="128">
        <v>0</v>
      </c>
      <c r="BU134" s="128">
        <v>0</v>
      </c>
      <c r="BV134" s="128">
        <v>0</v>
      </c>
      <c r="BW134" s="128">
        <v>0</v>
      </c>
      <c r="BX134" s="128">
        <v>0</v>
      </c>
      <c r="BY134" s="128">
        <v>0</v>
      </c>
      <c r="BZ134" s="128">
        <v>0</v>
      </c>
      <c r="CA134" s="128">
        <v>0</v>
      </c>
      <c r="CB134" s="128">
        <v>0</v>
      </c>
      <c r="CC134" s="128">
        <v>0</v>
      </c>
      <c r="CD134" s="128">
        <v>0</v>
      </c>
      <c r="CE134" s="128">
        <v>0</v>
      </c>
      <c r="CF134" s="128">
        <v>0</v>
      </c>
      <c r="CG134" s="128">
        <v>0</v>
      </c>
      <c r="CH134" s="128">
        <v>0</v>
      </c>
      <c r="CI134" s="128">
        <v>0</v>
      </c>
      <c r="CJ134" s="128">
        <v>0</v>
      </c>
      <c r="CK134" s="128">
        <v>0</v>
      </c>
      <c r="CL134" s="128">
        <v>0</v>
      </c>
      <c r="CM134" s="128">
        <v>0</v>
      </c>
      <c r="CN134" s="128">
        <v>0</v>
      </c>
      <c r="CO134" s="128">
        <v>0</v>
      </c>
      <c r="CP134" s="128">
        <v>0</v>
      </c>
    </row>
    <row r="135" spans="1:94" ht="14.25" customHeight="1" x14ac:dyDescent="0.25">
      <c r="A135" s="22"/>
      <c r="B135" s="20" t="s">
        <v>196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128">
        <v>699.6</v>
      </c>
      <c r="AN135" s="128">
        <v>873.2</v>
      </c>
      <c r="AO135" s="128">
        <v>810.5</v>
      </c>
      <c r="AP135" s="128">
        <v>404.4</v>
      </c>
      <c r="AQ135" s="128">
        <v>281.8</v>
      </c>
      <c r="AR135" s="128">
        <v>363.7</v>
      </c>
      <c r="AS135" s="128">
        <v>492.7</v>
      </c>
      <c r="AT135" s="128">
        <v>501.6</v>
      </c>
      <c r="AU135" s="128">
        <v>401.6</v>
      </c>
      <c r="AV135" s="128">
        <v>412.5</v>
      </c>
      <c r="AW135" s="128">
        <v>477.8</v>
      </c>
      <c r="AX135" s="128">
        <v>487.7</v>
      </c>
      <c r="AY135" s="128">
        <v>688.00000000000011</v>
      </c>
      <c r="AZ135" s="128">
        <v>688.80000000000018</v>
      </c>
      <c r="BA135" s="128">
        <v>693.30000000000018</v>
      </c>
      <c r="BB135" s="128">
        <v>628.70000000000016</v>
      </c>
      <c r="BC135" s="128">
        <v>679.70000000000016</v>
      </c>
      <c r="BD135" s="128">
        <v>896.30000000000018</v>
      </c>
      <c r="BE135" s="128">
        <v>747.70000000000027</v>
      </c>
      <c r="BF135" s="128">
        <v>703.30000000000018</v>
      </c>
      <c r="BG135" s="128">
        <v>742.8000000000003</v>
      </c>
      <c r="BH135" s="128">
        <v>749.80000000000018</v>
      </c>
      <c r="BI135" s="128">
        <v>526.10000000000036</v>
      </c>
      <c r="BJ135" s="128">
        <v>669.50000000000023</v>
      </c>
      <c r="BK135" s="128">
        <v>599.10000000000025</v>
      </c>
      <c r="BL135" s="128">
        <v>701.3000000000003</v>
      </c>
      <c r="BM135" s="128">
        <v>777.00000000000023</v>
      </c>
      <c r="BN135" s="28">
        <v>698.20000000000027</v>
      </c>
      <c r="BO135" s="28">
        <v>761.82383921000019</v>
      </c>
      <c r="BP135" s="28">
        <v>737.81241403000024</v>
      </c>
      <c r="BQ135" s="28">
        <v>769.80020948000038</v>
      </c>
      <c r="BR135" s="28">
        <v>747.7939395100002</v>
      </c>
      <c r="BS135" s="28">
        <v>887.94715911000026</v>
      </c>
      <c r="BT135" s="28">
        <v>882.39751835000038</v>
      </c>
      <c r="BU135" s="28">
        <v>908.53619312000023</v>
      </c>
      <c r="BV135" s="28">
        <v>905.61177498000029</v>
      </c>
      <c r="BW135" s="28">
        <v>964.58554258000015</v>
      </c>
      <c r="BX135" s="28">
        <v>1017.7887952400004</v>
      </c>
      <c r="BY135" s="28">
        <v>992.00927440000032</v>
      </c>
      <c r="BZ135" s="28">
        <v>1009.9569578600003</v>
      </c>
      <c r="CA135" s="28">
        <v>1103.4091349700002</v>
      </c>
      <c r="CB135" s="28">
        <v>1169.1642063600002</v>
      </c>
      <c r="CC135" s="28">
        <v>1257.2111552000001</v>
      </c>
      <c r="CD135" s="28">
        <v>1394.9347629800002</v>
      </c>
      <c r="CE135" s="28">
        <v>3196.3560286799998</v>
      </c>
      <c r="CF135" s="28">
        <v>2820.5957164000001</v>
      </c>
      <c r="CG135" s="28">
        <v>2946.4588058300001</v>
      </c>
      <c r="CH135" s="28">
        <v>3065.0971403899998</v>
      </c>
      <c r="CI135" s="28">
        <v>3031.6515613699999</v>
      </c>
      <c r="CJ135" s="28">
        <v>3039.6762536000001</v>
      </c>
      <c r="CK135" s="28">
        <v>3681.1246941600002</v>
      </c>
      <c r="CL135" s="28">
        <v>3226.98609807</v>
      </c>
      <c r="CM135" s="28">
        <v>3077.6959486800006</v>
      </c>
      <c r="CN135" s="28">
        <v>2972.3974990600009</v>
      </c>
      <c r="CO135" s="28">
        <v>2972.9350565000009</v>
      </c>
      <c r="CP135" s="28">
        <v>3103.2067303400008</v>
      </c>
    </row>
    <row r="136" spans="1:94" ht="14.25" customHeight="1" x14ac:dyDescent="0.25">
      <c r="A136" s="22"/>
      <c r="B136" s="19" t="s">
        <v>69</v>
      </c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28">
        <v>1.1000000000000001</v>
      </c>
      <c r="AN136" s="128">
        <v>23.3</v>
      </c>
      <c r="AO136" s="128">
        <v>15.6</v>
      </c>
      <c r="AP136" s="128">
        <v>10.5</v>
      </c>
      <c r="AQ136" s="128">
        <v>13.2</v>
      </c>
      <c r="AR136" s="128">
        <v>5.2</v>
      </c>
      <c r="AS136" s="128">
        <v>17</v>
      </c>
      <c r="AT136" s="128">
        <v>47</v>
      </c>
      <c r="AU136" s="128">
        <v>49.1</v>
      </c>
      <c r="AV136" s="128">
        <v>49.3</v>
      </c>
      <c r="AW136" s="128">
        <v>49.5</v>
      </c>
      <c r="AX136" s="128">
        <v>49.7</v>
      </c>
      <c r="AY136" s="128">
        <v>49.699999999999982</v>
      </c>
      <c r="AZ136" s="128">
        <v>49.699999999999982</v>
      </c>
      <c r="BA136" s="128">
        <v>49.699999999999982</v>
      </c>
      <c r="BB136" s="128">
        <v>0</v>
      </c>
      <c r="BC136" s="128">
        <v>0</v>
      </c>
      <c r="BD136" s="128">
        <v>0</v>
      </c>
      <c r="BE136" s="128">
        <v>0</v>
      </c>
      <c r="BF136" s="128">
        <v>0</v>
      </c>
      <c r="BG136" s="128">
        <v>0</v>
      </c>
      <c r="BH136" s="128">
        <v>0</v>
      </c>
      <c r="BI136" s="128">
        <v>0</v>
      </c>
      <c r="BJ136" s="128">
        <v>0</v>
      </c>
      <c r="BK136" s="128">
        <v>0</v>
      </c>
      <c r="BL136" s="128">
        <v>0</v>
      </c>
      <c r="BM136" s="128">
        <v>0</v>
      </c>
      <c r="BN136" s="128">
        <v>0</v>
      </c>
      <c r="BO136" s="128">
        <v>0</v>
      </c>
      <c r="BP136" s="128">
        <v>0</v>
      </c>
      <c r="BQ136" s="128">
        <v>0</v>
      </c>
      <c r="BR136" s="128">
        <v>0</v>
      </c>
      <c r="BS136" s="128">
        <v>0</v>
      </c>
      <c r="BT136" s="128">
        <v>0</v>
      </c>
      <c r="BU136" s="128">
        <v>0</v>
      </c>
      <c r="BV136" s="128">
        <v>0</v>
      </c>
      <c r="BW136" s="128">
        <v>0.32885964000000001</v>
      </c>
      <c r="BX136" s="128">
        <v>0</v>
      </c>
      <c r="BY136" s="128">
        <v>0</v>
      </c>
      <c r="BZ136" s="128">
        <v>0</v>
      </c>
      <c r="CA136" s="128">
        <v>4.9268420000000007E-2</v>
      </c>
      <c r="CB136" s="128">
        <v>1.2806721999999999</v>
      </c>
      <c r="CC136" s="128">
        <v>1.0757277599999999</v>
      </c>
      <c r="CD136" s="128">
        <v>0.89330239999999994</v>
      </c>
      <c r="CE136" s="128">
        <v>1.5873881400000001</v>
      </c>
      <c r="CF136" s="128">
        <v>5.0039879599999999</v>
      </c>
      <c r="CG136" s="128">
        <v>14.17844328</v>
      </c>
      <c r="CH136" s="128">
        <v>9.1612369600000001</v>
      </c>
      <c r="CI136" s="128">
        <v>8.1373235200000007</v>
      </c>
      <c r="CJ136" s="128">
        <v>43.095936559999998</v>
      </c>
      <c r="CK136" s="128">
        <v>0.29075524000000003</v>
      </c>
      <c r="CL136" s="128">
        <v>0.27096564000000001</v>
      </c>
      <c r="CM136" s="128">
        <v>0.31292710000000001</v>
      </c>
      <c r="CN136" s="128">
        <v>0.34087338</v>
      </c>
      <c r="CO136" s="128">
        <v>0.36146511999999997</v>
      </c>
      <c r="CP136" s="128">
        <v>0.38121198000000001</v>
      </c>
    </row>
    <row r="137" spans="1:94" ht="14.25" customHeight="1" x14ac:dyDescent="0.25">
      <c r="A137" s="22"/>
      <c r="B137" s="19" t="s">
        <v>70</v>
      </c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28">
        <v>636.29999999999995</v>
      </c>
      <c r="AN137" s="128">
        <v>778.4</v>
      </c>
      <c r="AO137" s="128">
        <v>728.7</v>
      </c>
      <c r="AP137" s="128">
        <v>320.7</v>
      </c>
      <c r="AQ137" s="128">
        <v>197.1</v>
      </c>
      <c r="AR137" s="128">
        <v>261</v>
      </c>
      <c r="AS137" s="128">
        <v>398.7</v>
      </c>
      <c r="AT137" s="128">
        <v>370</v>
      </c>
      <c r="AU137" s="128">
        <v>265.89999999999998</v>
      </c>
      <c r="AV137" s="128">
        <v>270.2</v>
      </c>
      <c r="AW137" s="128">
        <v>329.1</v>
      </c>
      <c r="AX137" s="128">
        <v>315.8</v>
      </c>
      <c r="AY137" s="128">
        <v>515.9000000000002</v>
      </c>
      <c r="AZ137" s="128">
        <v>509.9000000000002</v>
      </c>
      <c r="BA137" s="128">
        <v>513.4000000000002</v>
      </c>
      <c r="BB137" s="128">
        <v>420.80000000000018</v>
      </c>
      <c r="BC137" s="128">
        <v>449.9000000000002</v>
      </c>
      <c r="BD137" s="128">
        <v>579.80000000000018</v>
      </c>
      <c r="BE137" s="128">
        <v>519.70000000000027</v>
      </c>
      <c r="BF137" s="128">
        <v>411.30000000000024</v>
      </c>
      <c r="BG137" s="128">
        <v>456.50000000000028</v>
      </c>
      <c r="BH137" s="128">
        <v>474.8000000000003</v>
      </c>
      <c r="BI137" s="128">
        <v>238.20000000000027</v>
      </c>
      <c r="BJ137" s="128">
        <v>404.90000000000026</v>
      </c>
      <c r="BK137" s="128">
        <v>275.60000000000025</v>
      </c>
      <c r="BL137" s="128">
        <v>314.00000000000023</v>
      </c>
      <c r="BM137" s="128">
        <v>304.4000000000002</v>
      </c>
      <c r="BN137" s="128">
        <v>333.4000000000002</v>
      </c>
      <c r="BO137" s="128">
        <v>357.2734022100002</v>
      </c>
      <c r="BP137" s="128">
        <v>340.66902603000023</v>
      </c>
      <c r="BQ137" s="128">
        <v>337.31861547000022</v>
      </c>
      <c r="BR137" s="128">
        <v>355.08504788000022</v>
      </c>
      <c r="BS137" s="128">
        <v>352.05721712000025</v>
      </c>
      <c r="BT137" s="128">
        <v>439.34935736000023</v>
      </c>
      <c r="BU137" s="128">
        <v>540.13005313000019</v>
      </c>
      <c r="BV137" s="128">
        <v>539.43993699000021</v>
      </c>
      <c r="BW137" s="128">
        <v>531.25046579000013</v>
      </c>
      <c r="BX137" s="128">
        <v>516.50586547000023</v>
      </c>
      <c r="BY137" s="128">
        <v>555.6860707200002</v>
      </c>
      <c r="BZ137" s="128">
        <v>529.86431053000024</v>
      </c>
      <c r="CA137" s="128">
        <v>606.59197578000021</v>
      </c>
      <c r="CB137" s="128">
        <v>598.01833316000022</v>
      </c>
      <c r="CC137" s="128">
        <v>620.33114807000015</v>
      </c>
      <c r="CD137" s="128">
        <v>844.11035305000019</v>
      </c>
      <c r="CE137" s="128">
        <v>841.08165610000003</v>
      </c>
      <c r="CF137" s="128">
        <v>488.67855814000001</v>
      </c>
      <c r="CG137" s="128">
        <v>565.46138010000004</v>
      </c>
      <c r="CH137" s="128">
        <v>659.9508452</v>
      </c>
      <c r="CI137" s="128">
        <v>589.71904902999995</v>
      </c>
      <c r="CJ137" s="128">
        <v>618.01747067999997</v>
      </c>
      <c r="CK137" s="128">
        <v>1244.4716152000001</v>
      </c>
      <c r="CL137" s="128">
        <v>791.46993944999997</v>
      </c>
      <c r="CM137" s="128">
        <v>680.49472310000033</v>
      </c>
      <c r="CN137" s="128">
        <v>614.54424348000043</v>
      </c>
      <c r="CO137" s="128">
        <v>519.57251935000033</v>
      </c>
      <c r="CP137" s="128">
        <v>587.77752940000039</v>
      </c>
    </row>
    <row r="138" spans="1:94" ht="14.25" customHeight="1" x14ac:dyDescent="0.25">
      <c r="A138" s="22"/>
      <c r="B138" s="19" t="s">
        <v>71</v>
      </c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28">
        <v>2.1</v>
      </c>
      <c r="AN138" s="128">
        <v>2.1</v>
      </c>
      <c r="AO138" s="128">
        <v>2.1</v>
      </c>
      <c r="AP138" s="128">
        <v>2.1</v>
      </c>
      <c r="AQ138" s="128">
        <v>2.1</v>
      </c>
      <c r="AR138" s="128">
        <v>2.1</v>
      </c>
      <c r="AS138" s="128">
        <v>2.1</v>
      </c>
      <c r="AT138" s="128">
        <v>2.1</v>
      </c>
      <c r="AU138" s="128">
        <v>2.1</v>
      </c>
      <c r="AV138" s="128">
        <v>2.1</v>
      </c>
      <c r="AW138" s="128">
        <v>2.1</v>
      </c>
      <c r="AX138" s="128">
        <v>2.1</v>
      </c>
      <c r="AY138" s="128">
        <v>0</v>
      </c>
      <c r="AZ138" s="128">
        <v>0</v>
      </c>
      <c r="BA138" s="128">
        <v>0</v>
      </c>
      <c r="BB138" s="128">
        <v>54.8</v>
      </c>
      <c r="BC138" s="128">
        <v>82.3</v>
      </c>
      <c r="BD138" s="128">
        <v>169.5</v>
      </c>
      <c r="BE138" s="128">
        <v>87.9</v>
      </c>
      <c r="BF138" s="128">
        <v>172.8</v>
      </c>
      <c r="BG138" s="128">
        <v>147.4</v>
      </c>
      <c r="BH138" s="128">
        <v>130.4</v>
      </c>
      <c r="BI138" s="128">
        <v>145.20000000000002</v>
      </c>
      <c r="BJ138" s="128">
        <v>122.60000000000002</v>
      </c>
      <c r="BK138" s="128">
        <v>143.40000000000003</v>
      </c>
      <c r="BL138" s="128">
        <v>200.30000000000004</v>
      </c>
      <c r="BM138" s="128">
        <v>278.50000000000006</v>
      </c>
      <c r="BN138" s="128">
        <v>163.90000000000006</v>
      </c>
      <c r="BO138" s="128">
        <v>190.24773700000006</v>
      </c>
      <c r="BP138" s="128">
        <v>163.63608800000006</v>
      </c>
      <c r="BQ138" s="128">
        <v>170.17159401000006</v>
      </c>
      <c r="BR138" s="128">
        <v>116.99349163000007</v>
      </c>
      <c r="BS138" s="128">
        <v>255.07264200000009</v>
      </c>
      <c r="BT138" s="128">
        <v>156.52706100000009</v>
      </c>
      <c r="BU138" s="128">
        <v>70.08314</v>
      </c>
      <c r="BV138" s="128">
        <v>57.645038</v>
      </c>
      <c r="BW138" s="128">
        <v>67.644671470000006</v>
      </c>
      <c r="BX138" s="128">
        <v>117.78246600000008</v>
      </c>
      <c r="BY138" s="128">
        <v>37.344382000000003</v>
      </c>
      <c r="BZ138" s="128">
        <v>72.427359999999993</v>
      </c>
      <c r="CA138" s="128">
        <v>70.205771780000006</v>
      </c>
      <c r="CB138" s="128">
        <v>96.631411349999993</v>
      </c>
      <c r="CC138" s="128">
        <v>147.26810631000006</v>
      </c>
      <c r="CD138" s="128">
        <v>60.518587760000003</v>
      </c>
      <c r="CE138" s="128">
        <v>69.846385409999996</v>
      </c>
      <c r="CF138" s="128">
        <v>84.30442592</v>
      </c>
      <c r="CG138" s="128">
        <v>105.80330963</v>
      </c>
      <c r="CH138" s="128">
        <v>80.180988999999997</v>
      </c>
      <c r="CI138" s="128">
        <v>122.23746986</v>
      </c>
      <c r="CJ138" s="128">
        <v>72.145939170000005</v>
      </c>
      <c r="CK138" s="128">
        <v>84.436411750000005</v>
      </c>
      <c r="CL138" s="128">
        <v>70.741007629999999</v>
      </c>
      <c r="CM138" s="128">
        <v>58.992177869999999</v>
      </c>
      <c r="CN138" s="128">
        <v>62.998984440000001</v>
      </c>
      <c r="CO138" s="128">
        <v>58.663526019999999</v>
      </c>
      <c r="CP138" s="128">
        <v>149.44274386000006</v>
      </c>
    </row>
    <row r="139" spans="1:94" ht="14.25" customHeight="1" x14ac:dyDescent="0.25">
      <c r="A139" s="22"/>
      <c r="B139" s="19" t="s">
        <v>20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28">
        <v>60.1</v>
      </c>
      <c r="AN139" s="128">
        <v>69.400000000000006</v>
      </c>
      <c r="AO139" s="128">
        <v>64.099999999999994</v>
      </c>
      <c r="AP139" s="128">
        <v>71.099999999999994</v>
      </c>
      <c r="AQ139" s="128">
        <v>69.400000000000006</v>
      </c>
      <c r="AR139" s="128">
        <v>95.4</v>
      </c>
      <c r="AS139" s="128">
        <v>74.900000000000006</v>
      </c>
      <c r="AT139" s="128">
        <v>82.5</v>
      </c>
      <c r="AU139" s="128">
        <v>84.5</v>
      </c>
      <c r="AV139" s="128">
        <v>90.9</v>
      </c>
      <c r="AW139" s="128">
        <v>97.1</v>
      </c>
      <c r="AX139" s="128">
        <v>120.1</v>
      </c>
      <c r="AY139" s="128">
        <v>122.39999999999998</v>
      </c>
      <c r="AZ139" s="128">
        <v>129.19999999999999</v>
      </c>
      <c r="BA139" s="128">
        <v>130.19999999999999</v>
      </c>
      <c r="BB139" s="128">
        <v>153.1</v>
      </c>
      <c r="BC139" s="128">
        <v>147.49999999999997</v>
      </c>
      <c r="BD139" s="128">
        <v>146.99999999999997</v>
      </c>
      <c r="BE139" s="128">
        <v>140.09999999999997</v>
      </c>
      <c r="BF139" s="128">
        <v>119.19999999999997</v>
      </c>
      <c r="BG139" s="128">
        <v>138.89999999999998</v>
      </c>
      <c r="BH139" s="128">
        <v>144.59999999999997</v>
      </c>
      <c r="BI139" s="128">
        <v>142.69999999999999</v>
      </c>
      <c r="BJ139" s="128">
        <v>141.99999999999997</v>
      </c>
      <c r="BK139" s="128">
        <v>180.09999999999997</v>
      </c>
      <c r="BL139" s="128">
        <v>186.99999999999997</v>
      </c>
      <c r="BM139" s="128">
        <v>194.09999999999997</v>
      </c>
      <c r="BN139" s="128">
        <v>200.89999999999998</v>
      </c>
      <c r="BO139" s="128">
        <v>214.30269999999999</v>
      </c>
      <c r="BP139" s="128">
        <v>233.50729999999999</v>
      </c>
      <c r="BQ139" s="128">
        <v>262.31</v>
      </c>
      <c r="BR139" s="128">
        <v>275.71539999999999</v>
      </c>
      <c r="BS139" s="128">
        <v>280.81729999999999</v>
      </c>
      <c r="BT139" s="128">
        <v>286.52109999999999</v>
      </c>
      <c r="BU139" s="128">
        <v>298.32299999999998</v>
      </c>
      <c r="BV139" s="128">
        <v>308.52679999999998</v>
      </c>
      <c r="BW139" s="128">
        <v>365.52597549999996</v>
      </c>
      <c r="BX139" s="128">
        <v>383.50046378000002</v>
      </c>
      <c r="BY139" s="128">
        <v>398.97882168999996</v>
      </c>
      <c r="BZ139" s="128">
        <v>407.66528733999996</v>
      </c>
      <c r="CA139" s="128">
        <v>426.58675319999998</v>
      </c>
      <c r="CB139" s="128">
        <v>473.87412574999996</v>
      </c>
      <c r="CC139" s="128">
        <v>489.07403693999993</v>
      </c>
      <c r="CD139" s="128">
        <v>489.85917096999998</v>
      </c>
      <c r="CE139" s="128">
        <v>2284.6342930999999</v>
      </c>
      <c r="CF139" s="128">
        <v>2245.1107383600001</v>
      </c>
      <c r="CG139" s="128">
        <v>2268.1048944600002</v>
      </c>
      <c r="CH139" s="128">
        <v>2320.38468771</v>
      </c>
      <c r="CI139" s="128">
        <v>2315.6263807199998</v>
      </c>
      <c r="CJ139" s="128">
        <v>2327.9648754700002</v>
      </c>
      <c r="CK139" s="128">
        <v>2352.0712895900001</v>
      </c>
      <c r="CL139" s="128">
        <v>2364.6396681699998</v>
      </c>
      <c r="CM139" s="128">
        <v>2338.0525841600002</v>
      </c>
      <c r="CN139" s="128">
        <v>2294.6838344500002</v>
      </c>
      <c r="CO139" s="128">
        <v>2394.5182785700003</v>
      </c>
      <c r="CP139" s="128">
        <v>2365.7958510900003</v>
      </c>
    </row>
    <row r="140" spans="1:94" ht="14.25" customHeight="1" thickBot="1" x14ac:dyDescent="0.3">
      <c r="A140" s="22"/>
      <c r="B140" s="21" t="s">
        <v>72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128">
        <v>0</v>
      </c>
      <c r="AN140" s="128">
        <v>0</v>
      </c>
      <c r="AO140" s="128">
        <v>0</v>
      </c>
      <c r="AP140" s="128">
        <v>0</v>
      </c>
      <c r="AQ140" s="128">
        <v>0</v>
      </c>
      <c r="AR140" s="128">
        <v>0</v>
      </c>
      <c r="AS140" s="128">
        <v>0</v>
      </c>
      <c r="AT140" s="128">
        <v>0</v>
      </c>
      <c r="AU140" s="128">
        <v>0</v>
      </c>
      <c r="AV140" s="128">
        <v>0</v>
      </c>
      <c r="AW140" s="128">
        <v>0</v>
      </c>
      <c r="AX140" s="128">
        <v>0</v>
      </c>
      <c r="AY140" s="128">
        <v>0</v>
      </c>
      <c r="AZ140" s="128">
        <v>0</v>
      </c>
      <c r="BA140" s="128">
        <v>0</v>
      </c>
      <c r="BB140" s="128">
        <v>0</v>
      </c>
      <c r="BC140" s="128">
        <v>0</v>
      </c>
      <c r="BD140" s="128">
        <v>0</v>
      </c>
      <c r="BE140" s="128">
        <v>0</v>
      </c>
      <c r="BF140" s="128">
        <v>0</v>
      </c>
      <c r="BG140" s="128">
        <v>0</v>
      </c>
      <c r="BH140" s="128">
        <v>0</v>
      </c>
      <c r="BI140" s="128">
        <v>0</v>
      </c>
      <c r="BJ140" s="128">
        <v>0</v>
      </c>
      <c r="BK140" s="128">
        <v>0</v>
      </c>
      <c r="BL140" s="128">
        <v>0</v>
      </c>
      <c r="BM140" s="128">
        <v>0</v>
      </c>
      <c r="BN140" s="128">
        <v>0</v>
      </c>
      <c r="BO140" s="128">
        <v>0</v>
      </c>
      <c r="BP140" s="128">
        <v>0</v>
      </c>
      <c r="BQ140" s="128">
        <v>0</v>
      </c>
      <c r="BR140" s="128">
        <v>0</v>
      </c>
      <c r="BS140" s="128">
        <v>0</v>
      </c>
      <c r="BT140" s="128">
        <v>0</v>
      </c>
      <c r="BU140" s="128">
        <v>0</v>
      </c>
      <c r="BV140" s="128">
        <v>0</v>
      </c>
      <c r="BW140" s="128">
        <v>0</v>
      </c>
      <c r="BX140" s="128">
        <v>0</v>
      </c>
      <c r="BY140" s="128">
        <v>0</v>
      </c>
      <c r="BZ140" s="128">
        <v>0</v>
      </c>
      <c r="CA140" s="128">
        <v>0</v>
      </c>
      <c r="CB140" s="128">
        <v>0</v>
      </c>
      <c r="CC140" s="128">
        <v>0</v>
      </c>
      <c r="CD140" s="128">
        <v>0</v>
      </c>
      <c r="CE140" s="128">
        <v>0</v>
      </c>
      <c r="CF140" s="128">
        <v>0</v>
      </c>
      <c r="CG140" s="128">
        <v>0</v>
      </c>
      <c r="CH140" s="128">
        <v>0</v>
      </c>
      <c r="CI140" s="128">
        <v>0</v>
      </c>
      <c r="CJ140" s="128">
        <v>0</v>
      </c>
      <c r="CK140" s="128">
        <v>0</v>
      </c>
      <c r="CL140" s="128">
        <v>0</v>
      </c>
      <c r="CM140" s="128">
        <v>0</v>
      </c>
      <c r="CN140" s="128">
        <v>0</v>
      </c>
      <c r="CO140" s="128">
        <v>0</v>
      </c>
      <c r="CP140" s="128">
        <v>0</v>
      </c>
    </row>
    <row r="141" spans="1:94" ht="15.75" thickBot="1" x14ac:dyDescent="0.3">
      <c r="B141" s="26" t="s">
        <v>88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129">
        <v>-15254.5</v>
      </c>
      <c r="AN141" s="129">
        <v>-15625.2</v>
      </c>
      <c r="AO141" s="129">
        <v>-14813.8</v>
      </c>
      <c r="AP141" s="129">
        <v>-14306.2</v>
      </c>
      <c r="AQ141" s="129">
        <v>-14838</v>
      </c>
      <c r="AR141" s="129">
        <v>-15439.8</v>
      </c>
      <c r="AS141" s="129">
        <v>-16618.2</v>
      </c>
      <c r="AT141" s="129">
        <v>-16662.7</v>
      </c>
      <c r="AU141" s="129">
        <v>-18072.900000000001</v>
      </c>
      <c r="AV141" s="129">
        <v>-20226.3</v>
      </c>
      <c r="AW141" s="129">
        <v>-22235.599999999999</v>
      </c>
      <c r="AX141" s="129">
        <v>-23282.400000000001</v>
      </c>
      <c r="AY141" s="129">
        <v>-23113.899999999994</v>
      </c>
      <c r="AZ141" s="129">
        <v>-23726.400000000009</v>
      </c>
      <c r="BA141" s="129">
        <v>-25635.200000000012</v>
      </c>
      <c r="BB141" s="129">
        <v>-26334.9</v>
      </c>
      <c r="BC141" s="129">
        <v>-28190.80000000001</v>
      </c>
      <c r="BD141" s="129">
        <v>-29393.200000000004</v>
      </c>
      <c r="BE141" s="129">
        <v>-30516.200000000004</v>
      </c>
      <c r="BF141" s="129">
        <v>-31317.099999999991</v>
      </c>
      <c r="BG141" s="129">
        <v>-31814.100000000006</v>
      </c>
      <c r="BH141" s="129">
        <v>-32135.900000000009</v>
      </c>
      <c r="BI141" s="129">
        <v>-33888.099999999991</v>
      </c>
      <c r="BJ141" s="129">
        <v>-35007.000000000015</v>
      </c>
      <c r="BK141" s="129">
        <v>-36540.900000000009</v>
      </c>
      <c r="BL141" s="129">
        <v>-38113.100000000006</v>
      </c>
      <c r="BM141" s="129">
        <v>-39900.300000000003</v>
      </c>
      <c r="BN141" s="129">
        <v>-41251.699999999997</v>
      </c>
      <c r="BO141" s="129">
        <v>-43124.295662529999</v>
      </c>
      <c r="BP141" s="129">
        <v>-44696.643744979985</v>
      </c>
      <c r="BQ141" s="129">
        <v>-47425.876269539964</v>
      </c>
      <c r="BR141" s="129">
        <v>-48352.195357010001</v>
      </c>
      <c r="BS141" s="129">
        <v>-49232.255380839983</v>
      </c>
      <c r="BT141" s="129">
        <v>-50713.649752629979</v>
      </c>
      <c r="BU141" s="129">
        <v>-52790.191061420017</v>
      </c>
      <c r="BV141" s="129">
        <v>-54666.663133209993</v>
      </c>
      <c r="BW141" s="129">
        <v>-56480.683408149998</v>
      </c>
      <c r="BX141" s="129">
        <v>-58880.922742179988</v>
      </c>
      <c r="BY141" s="129">
        <v>-60655.518936939989</v>
      </c>
      <c r="BZ141" s="129">
        <v>-62031.499440959975</v>
      </c>
      <c r="CA141" s="129">
        <v>-61974.982667969991</v>
      </c>
      <c r="CB141" s="129">
        <v>-60867.017615739969</v>
      </c>
      <c r="CC141" s="129">
        <v>-61678.854379140001</v>
      </c>
      <c r="CD141" s="129">
        <v>-64085.736867559986</v>
      </c>
      <c r="CE141" s="129">
        <v>-65411.377532259998</v>
      </c>
      <c r="CF141" s="129">
        <v>-65208.455108729999</v>
      </c>
      <c r="CG141" s="129">
        <v>-63896.750269149998</v>
      </c>
      <c r="CH141" s="129">
        <v>-63527.256511740001</v>
      </c>
      <c r="CI141" s="129">
        <v>-64301.145941640003</v>
      </c>
      <c r="CJ141" s="129">
        <v>-63613.889776529999</v>
      </c>
      <c r="CK141" s="129">
        <v>-64345.563741220001</v>
      </c>
      <c r="CL141" s="129">
        <v>-64766.671338679997</v>
      </c>
      <c r="CM141" s="129">
        <v>-66405.755560939957</v>
      </c>
      <c r="CN141" s="129">
        <v>-67066.779048199998</v>
      </c>
      <c r="CO141" s="129">
        <v>-70405.471406839963</v>
      </c>
      <c r="CP141" s="129">
        <v>-70557.257765239992</v>
      </c>
    </row>
    <row r="142" spans="1:94" x14ac:dyDescent="0.25">
      <c r="B142" s="130" t="str">
        <f>BPAnalitica!$B$50</f>
        <v>Julio 2023.</v>
      </c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</row>
    <row r="143" spans="1:94" x14ac:dyDescent="0.25"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</row>
    <row r="144" spans="1:94" x14ac:dyDescent="0.25">
      <c r="B144" s="16" t="s">
        <v>89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</row>
    <row r="145" spans="2:94" x14ac:dyDescent="0.25">
      <c r="B145" s="27" t="s">
        <v>90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30" t="s">
        <v>198</v>
      </c>
      <c r="AN145" s="30" t="s">
        <v>198</v>
      </c>
      <c r="AO145" s="30" t="s">
        <v>198</v>
      </c>
      <c r="AP145" s="30">
        <v>3056.8</v>
      </c>
      <c r="AQ145" s="30">
        <v>3076.7</v>
      </c>
      <c r="AR145" s="30">
        <v>3255.9</v>
      </c>
      <c r="AS145" s="30">
        <v>3315.5</v>
      </c>
      <c r="AT145" s="30">
        <v>3373.5</v>
      </c>
      <c r="AU145" s="30">
        <v>3465.8</v>
      </c>
      <c r="AV145" s="30">
        <v>3480</v>
      </c>
      <c r="AW145" s="30">
        <v>3536.9</v>
      </c>
      <c r="AX145" s="30">
        <v>3549.2</v>
      </c>
      <c r="AY145" s="30">
        <v>3668.9</v>
      </c>
      <c r="AZ145" s="30">
        <v>3698.1</v>
      </c>
      <c r="BA145" s="30">
        <v>3794.9</v>
      </c>
      <c r="BB145" s="30">
        <v>3274.8</v>
      </c>
      <c r="BC145" s="30">
        <v>3027.3</v>
      </c>
      <c r="BD145" s="30">
        <v>3005.4</v>
      </c>
      <c r="BE145" s="30">
        <v>3032.7</v>
      </c>
      <c r="BF145" s="30">
        <v>3605.7</v>
      </c>
      <c r="BG145" s="30">
        <v>4046.2</v>
      </c>
      <c r="BH145" s="30">
        <v>4120.8</v>
      </c>
      <c r="BI145" s="30">
        <v>4199.3999999999996</v>
      </c>
      <c r="BJ145" s="30">
        <v>4256.3999999999996</v>
      </c>
      <c r="BK145" s="30">
        <v>4363.5999999999985</v>
      </c>
      <c r="BL145" s="30">
        <v>4527.699999999998</v>
      </c>
      <c r="BM145" s="30">
        <v>4637.4999999999982</v>
      </c>
      <c r="BN145" s="30">
        <v>5041.2999999999984</v>
      </c>
      <c r="BO145" s="30">
        <v>5121.4559040099984</v>
      </c>
      <c r="BP145" s="30">
        <v>5134.217577909998</v>
      </c>
      <c r="BQ145" s="30">
        <v>5204.6996425499992</v>
      </c>
      <c r="BR145" s="30">
        <v>5229.610686879998</v>
      </c>
      <c r="BS145" s="30">
        <v>5322.3327703999985</v>
      </c>
      <c r="BT145" s="30">
        <v>5420.3560135899988</v>
      </c>
      <c r="BU145" s="30">
        <v>5532.833057169998</v>
      </c>
      <c r="BV145" s="30">
        <v>5091.2308844599984</v>
      </c>
      <c r="BW145" s="30">
        <v>5087.0416255799983</v>
      </c>
      <c r="BX145" s="30">
        <v>5187.5365089199986</v>
      </c>
      <c r="BY145" s="30">
        <v>5268.9916498899984</v>
      </c>
      <c r="BZ145" s="30">
        <v>5271.5638070999985</v>
      </c>
      <c r="CA145" s="30">
        <v>5592.9922434699984</v>
      </c>
      <c r="CB145" s="30">
        <v>5713.4581852599986</v>
      </c>
      <c r="CC145" s="30">
        <v>5696.0619610799986</v>
      </c>
      <c r="CD145" s="30">
        <v>5818.6406929899986</v>
      </c>
      <c r="CE145" s="30">
        <v>5878.4299857099977</v>
      </c>
      <c r="CF145" s="30">
        <v>5835.5900877299982</v>
      </c>
      <c r="CG145" s="30">
        <v>6169.9258813199986</v>
      </c>
      <c r="CH145" s="30">
        <v>5910.4156544399984</v>
      </c>
      <c r="CI145" s="30">
        <v>6036.0703202799987</v>
      </c>
      <c r="CJ145" s="30">
        <v>6142.284990369998</v>
      </c>
      <c r="CK145" s="30">
        <v>6180.2951609999991</v>
      </c>
      <c r="CL145" s="30">
        <v>6207.996125669998</v>
      </c>
      <c r="CM145" s="30">
        <v>6176.3310550999977</v>
      </c>
      <c r="CN145" s="30">
        <v>6159.8958118699984</v>
      </c>
      <c r="CO145" s="30">
        <v>6293.6633121899977</v>
      </c>
      <c r="CP145" s="30"/>
    </row>
    <row r="146" spans="2:94" x14ac:dyDescent="0.25">
      <c r="B146" s="27" t="s">
        <v>91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30">
        <v>17243.5</v>
      </c>
      <c r="AN146" s="30">
        <v>17658.5</v>
      </c>
      <c r="AO146" s="30">
        <v>17793.899999999998</v>
      </c>
      <c r="AP146" s="30">
        <v>18019</v>
      </c>
      <c r="AQ146" s="30">
        <v>18944.900000000001</v>
      </c>
      <c r="AR146" s="30">
        <v>19716</v>
      </c>
      <c r="AS146" s="30">
        <v>20119.600000000002</v>
      </c>
      <c r="AT146" s="30">
        <v>20742.300000000003</v>
      </c>
      <c r="AU146" s="30">
        <v>21469.9</v>
      </c>
      <c r="AV146" s="30">
        <v>22614.3</v>
      </c>
      <c r="AW146" s="30">
        <v>23412</v>
      </c>
      <c r="AX146" s="30">
        <v>23812.399999999998</v>
      </c>
      <c r="AY146" s="30">
        <v>24840.7</v>
      </c>
      <c r="AZ146" s="30">
        <v>25628.3</v>
      </c>
      <c r="BA146" s="30">
        <v>26660.5</v>
      </c>
      <c r="BB146" s="30">
        <v>27109.3</v>
      </c>
      <c r="BC146" s="30">
        <v>28445</v>
      </c>
      <c r="BD146" s="30">
        <v>29132.699999999997</v>
      </c>
      <c r="BE146" s="30">
        <v>30010.1</v>
      </c>
      <c r="BF146" s="30">
        <v>30676.5</v>
      </c>
      <c r="BG146" s="30">
        <v>31847.3</v>
      </c>
      <c r="BH146" s="30">
        <v>32839</v>
      </c>
      <c r="BI146" s="30">
        <v>33913.699999999997</v>
      </c>
      <c r="BJ146" s="30">
        <v>35135.199999999997</v>
      </c>
      <c r="BK146" s="30">
        <v>36367</v>
      </c>
      <c r="BL146" s="30">
        <v>37700.6</v>
      </c>
      <c r="BM146" s="30">
        <v>38789.9</v>
      </c>
      <c r="BN146" s="30">
        <v>39691</v>
      </c>
      <c r="BO146" s="30">
        <v>40966.46783709</v>
      </c>
      <c r="BP146" s="30">
        <v>42318.009635759998</v>
      </c>
      <c r="BQ146" s="30">
        <v>43710.023716399999</v>
      </c>
      <c r="BR146" s="30">
        <v>44009.922550210002</v>
      </c>
      <c r="BS146" s="30">
        <v>45301.29738484</v>
      </c>
      <c r="BT146" s="30">
        <v>46618.962694649992</v>
      </c>
      <c r="BU146" s="30">
        <v>47833.03742683</v>
      </c>
      <c r="BV146" s="30">
        <v>48291.661922839994</v>
      </c>
      <c r="BW146" s="30">
        <v>48892.830130129994</v>
      </c>
      <c r="BX146" s="30">
        <v>50977.976209030006</v>
      </c>
      <c r="BY146" s="30">
        <v>52133.217071259991</v>
      </c>
      <c r="BZ146" s="30">
        <v>53042.069795499992</v>
      </c>
      <c r="CA146" s="30">
        <v>54190.987625179994</v>
      </c>
      <c r="CB146" s="30">
        <v>54964.844861930003</v>
      </c>
      <c r="CC146" s="30">
        <v>56449.829916970004</v>
      </c>
      <c r="CD146" s="30">
        <v>56963.053817419997</v>
      </c>
      <c r="CE146" s="30">
        <v>57948.996092149995</v>
      </c>
      <c r="CF146" s="30">
        <v>58350.867892099996</v>
      </c>
      <c r="CG146" s="30">
        <v>57764.308181909997</v>
      </c>
      <c r="CH146" s="30">
        <v>57113.004105759988</v>
      </c>
      <c r="CI146" s="30">
        <v>57234.466438629999</v>
      </c>
      <c r="CJ146" s="30">
        <v>57618.421144249995</v>
      </c>
      <c r="CK146" s="30">
        <v>58439.426523939997</v>
      </c>
      <c r="CL146" s="30">
        <v>59039.955218089999</v>
      </c>
      <c r="CM146" s="30">
        <v>59768.85905015999</v>
      </c>
      <c r="CN146" s="30">
        <v>60321.533898779991</v>
      </c>
      <c r="CO146" s="30">
        <v>61020.272653869994</v>
      </c>
      <c r="CP146" s="30"/>
    </row>
    <row r="147" spans="2:94" x14ac:dyDescent="0.25"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</row>
    <row r="149" spans="2:94" x14ac:dyDescent="0.25"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</row>
    <row r="150" spans="2:94" x14ac:dyDescent="0.25"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</row>
  </sheetData>
  <phoneticPr fontId="7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647B-D2D1-4191-B996-95849B32EFC1}">
  <dimension ref="B5:AQ55"/>
  <sheetViews>
    <sheetView showGridLines="0" zoomScaleNormal="100" workbookViewId="0">
      <pane xSplit="2" ySplit="9" topLeftCell="AF34" activePane="bottomRight" state="frozen"/>
      <selection pane="topRight" activeCell="C1" sqref="C1"/>
      <selection pane="bottomLeft" activeCell="A10" sqref="A10"/>
      <selection pane="bottomRight" activeCell="AP52" sqref="AP52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3.5703125" customWidth="1"/>
    <col min="11" max="14" width="17.42578125" customWidth="1"/>
    <col min="16" max="16" width="4.42578125" customWidth="1"/>
    <col min="18" max="18" width="14.85546875" customWidth="1"/>
    <col min="19" max="19" width="16.7109375" customWidth="1"/>
    <col min="20" max="20" width="11.7109375" customWidth="1"/>
    <col min="21" max="21" width="16.140625" customWidth="1"/>
    <col min="23" max="23" width="4.42578125" customWidth="1"/>
    <col min="25" max="25" width="14.85546875" customWidth="1"/>
    <col min="26" max="26" width="16.7109375" customWidth="1"/>
    <col min="27" max="27" width="11.7109375" customWidth="1"/>
    <col min="28" max="28" width="16.140625" customWidth="1"/>
    <col min="30" max="30" width="4.42578125" customWidth="1"/>
    <col min="32" max="32" width="14.85546875" customWidth="1"/>
    <col min="33" max="33" width="16.7109375" customWidth="1"/>
    <col min="34" max="34" width="11.7109375" customWidth="1"/>
    <col min="35" max="35" width="16.140625" customWidth="1"/>
    <col min="37" max="37" width="4.42578125" customWidth="1"/>
    <col min="39" max="39" width="14.85546875" customWidth="1"/>
    <col min="40" max="40" width="16.7109375" customWidth="1"/>
    <col min="41" max="41" width="11.7109375" customWidth="1"/>
    <col min="42" max="42" width="16.140625" customWidth="1"/>
  </cols>
  <sheetData>
    <row r="5" spans="2:43" ht="18.75" x14ac:dyDescent="0.3">
      <c r="B5" s="13" t="s">
        <v>415</v>
      </c>
    </row>
    <row r="6" spans="2:43" ht="15.75" x14ac:dyDescent="0.25">
      <c r="B6" s="14" t="s">
        <v>394</v>
      </c>
    </row>
    <row r="7" spans="2:43" ht="15.75" thickBot="1" x14ac:dyDescent="0.3"/>
    <row r="8" spans="2:43" ht="15" customHeight="1" x14ac:dyDescent="0.25">
      <c r="B8" s="161"/>
      <c r="C8" s="210" t="s">
        <v>395</v>
      </c>
      <c r="D8" s="169" t="s">
        <v>396</v>
      </c>
      <c r="E8" s="212" t="s">
        <v>397</v>
      </c>
      <c r="F8" s="212"/>
      <c r="G8" s="212"/>
      <c r="H8" s="210" t="s">
        <v>398</v>
      </c>
      <c r="J8" s="210" t="s">
        <v>420</v>
      </c>
      <c r="K8" s="169" t="s">
        <v>396</v>
      </c>
      <c r="L8" s="212" t="s">
        <v>397</v>
      </c>
      <c r="M8" s="212"/>
      <c r="N8" s="212"/>
      <c r="O8" s="210" t="s">
        <v>421</v>
      </c>
      <c r="Q8" s="210" t="s">
        <v>474</v>
      </c>
      <c r="R8" s="169" t="s">
        <v>396</v>
      </c>
      <c r="S8" s="212" t="s">
        <v>397</v>
      </c>
      <c r="T8" s="212"/>
      <c r="U8" s="212"/>
      <c r="V8" s="210" t="s">
        <v>475</v>
      </c>
      <c r="X8" s="210" t="s">
        <v>542</v>
      </c>
      <c r="Y8" s="169" t="s">
        <v>396</v>
      </c>
      <c r="Z8" s="212" t="s">
        <v>397</v>
      </c>
      <c r="AA8" s="212"/>
      <c r="AB8" s="212"/>
      <c r="AC8" s="210" t="s">
        <v>543</v>
      </c>
      <c r="AE8" s="210" t="s">
        <v>548</v>
      </c>
      <c r="AF8" s="169" t="s">
        <v>396</v>
      </c>
      <c r="AG8" s="212" t="s">
        <v>397</v>
      </c>
      <c r="AH8" s="212"/>
      <c r="AI8" s="212"/>
      <c r="AJ8" s="210" t="s">
        <v>549</v>
      </c>
      <c r="AL8" s="210" t="s">
        <v>601</v>
      </c>
      <c r="AM8" s="169" t="s">
        <v>396</v>
      </c>
      <c r="AN8" s="212" t="s">
        <v>397</v>
      </c>
      <c r="AO8" s="212"/>
      <c r="AP8" s="212"/>
      <c r="AQ8" s="210" t="s">
        <v>602</v>
      </c>
    </row>
    <row r="9" spans="2:43" ht="31.5" customHeight="1" thickBot="1" x14ac:dyDescent="0.3">
      <c r="B9" s="162"/>
      <c r="C9" s="211"/>
      <c r="D9" s="168" t="s">
        <v>399</v>
      </c>
      <c r="E9" s="168" t="s">
        <v>418</v>
      </c>
      <c r="F9" s="168" t="s">
        <v>400</v>
      </c>
      <c r="G9" s="168" t="s">
        <v>401</v>
      </c>
      <c r="H9" s="211"/>
      <c r="J9" s="211"/>
      <c r="K9" s="168" t="s">
        <v>399</v>
      </c>
      <c r="L9" s="168" t="s">
        <v>418</v>
      </c>
      <c r="M9" s="168" t="s">
        <v>400</v>
      </c>
      <c r="N9" s="168" t="s">
        <v>401</v>
      </c>
      <c r="O9" s="211"/>
      <c r="Q9" s="211"/>
      <c r="R9" s="168" t="s">
        <v>399</v>
      </c>
      <c r="S9" s="168" t="s">
        <v>418</v>
      </c>
      <c r="T9" s="168" t="s">
        <v>400</v>
      </c>
      <c r="U9" s="168" t="s">
        <v>401</v>
      </c>
      <c r="V9" s="211"/>
      <c r="X9" s="211"/>
      <c r="Y9" s="168" t="s">
        <v>399</v>
      </c>
      <c r="Z9" s="168" t="s">
        <v>418</v>
      </c>
      <c r="AA9" s="168" t="s">
        <v>400</v>
      </c>
      <c r="AB9" s="168" t="s">
        <v>401</v>
      </c>
      <c r="AC9" s="211"/>
      <c r="AE9" s="211"/>
      <c r="AF9" s="168" t="s">
        <v>399</v>
      </c>
      <c r="AG9" s="168" t="s">
        <v>418</v>
      </c>
      <c r="AH9" s="168" t="s">
        <v>400</v>
      </c>
      <c r="AI9" s="168" t="s">
        <v>401</v>
      </c>
      <c r="AJ9" s="211"/>
      <c r="AL9" s="211"/>
      <c r="AM9" s="168" t="s">
        <v>399</v>
      </c>
      <c r="AN9" s="168" t="s">
        <v>418</v>
      </c>
      <c r="AO9" s="168" t="s">
        <v>400</v>
      </c>
      <c r="AP9" s="168" t="s">
        <v>401</v>
      </c>
      <c r="AQ9" s="211"/>
    </row>
    <row r="11" spans="2:43" x14ac:dyDescent="0.25">
      <c r="B11" s="16" t="s">
        <v>402</v>
      </c>
      <c r="C11" s="163"/>
      <c r="D11" s="163"/>
      <c r="E11" s="163"/>
      <c r="F11" s="163"/>
      <c r="G11" s="163"/>
      <c r="H11" s="163"/>
      <c r="J11" s="163"/>
      <c r="K11" s="163"/>
      <c r="L11" s="163"/>
      <c r="M11" s="163"/>
      <c r="N11" s="163"/>
      <c r="O11" s="163"/>
      <c r="Q11" s="163"/>
      <c r="R11" s="163"/>
      <c r="S11" s="163"/>
      <c r="T11" s="163"/>
      <c r="U11" s="163"/>
      <c r="V11" s="163"/>
      <c r="X11" s="163"/>
      <c r="Y11" s="163"/>
      <c r="Z11" s="163"/>
      <c r="AA11" s="163"/>
      <c r="AB11" s="163"/>
      <c r="AC11" s="163"/>
      <c r="AE11" s="163"/>
      <c r="AF11" s="163"/>
      <c r="AG11" s="163"/>
      <c r="AH11" s="163"/>
      <c r="AI11" s="163"/>
      <c r="AJ11" s="163"/>
      <c r="AL11" s="163"/>
      <c r="AM11" s="163"/>
      <c r="AN11" s="163"/>
      <c r="AO11" s="163"/>
      <c r="AP11" s="163"/>
      <c r="AQ11" s="163"/>
    </row>
    <row r="12" spans="2:43" x14ac:dyDescent="0.25">
      <c r="B12" s="17" t="s">
        <v>403</v>
      </c>
      <c r="C12" s="163"/>
      <c r="D12" s="163"/>
      <c r="E12" s="163"/>
      <c r="F12" s="163"/>
      <c r="G12" s="163"/>
      <c r="H12" s="163"/>
      <c r="I12" s="170"/>
      <c r="J12" s="163"/>
      <c r="K12" s="163"/>
      <c r="L12" s="163"/>
      <c r="M12" s="163"/>
      <c r="N12" s="163"/>
      <c r="O12" s="163"/>
      <c r="Q12" s="163"/>
      <c r="R12" s="163"/>
      <c r="S12" s="163"/>
      <c r="T12" s="163"/>
      <c r="U12" s="163"/>
      <c r="V12" s="163"/>
      <c r="X12" s="163"/>
      <c r="Y12" s="163"/>
      <c r="Z12" s="163"/>
      <c r="AA12" s="163"/>
      <c r="AB12" s="163"/>
      <c r="AC12" s="163"/>
      <c r="AE12" s="163"/>
      <c r="AF12" s="163"/>
      <c r="AG12" s="163"/>
      <c r="AH12" s="163"/>
      <c r="AI12" s="163"/>
      <c r="AJ12" s="163"/>
      <c r="AL12" s="163"/>
      <c r="AM12" s="163"/>
      <c r="AN12" s="163"/>
      <c r="AO12" s="163"/>
      <c r="AP12" s="163"/>
      <c r="AQ12" s="163"/>
    </row>
    <row r="13" spans="2:43" x14ac:dyDescent="0.25">
      <c r="B13" s="24" t="s">
        <v>158</v>
      </c>
      <c r="C13" s="163">
        <v>10740.442586879997</v>
      </c>
      <c r="D13" s="163">
        <v>-338.15670610999996</v>
      </c>
      <c r="E13" s="163">
        <v>-0.1000000000003638</v>
      </c>
      <c r="F13" s="172" t="s">
        <v>198</v>
      </c>
      <c r="G13" s="172" t="s">
        <v>198</v>
      </c>
      <c r="H13" s="163">
        <v>10402.185880769997</v>
      </c>
      <c r="I13" s="170"/>
      <c r="J13" s="163">
        <v>10402.19849846</v>
      </c>
      <c r="K13" s="163">
        <v>441.15586681999997</v>
      </c>
      <c r="L13" s="163">
        <v>0.12790099999983795</v>
      </c>
      <c r="M13" s="172" t="s">
        <v>198</v>
      </c>
      <c r="N13" s="172" t="s">
        <v>198</v>
      </c>
      <c r="O13" s="163">
        <v>10843.48226628</v>
      </c>
      <c r="Q13" s="163">
        <v>10843.48226628</v>
      </c>
      <c r="R13" s="163">
        <v>845.38037553000015</v>
      </c>
      <c r="S13" s="163">
        <v>0</v>
      </c>
      <c r="T13" s="172" t="s">
        <v>198</v>
      </c>
      <c r="U13" s="172" t="s">
        <v>198</v>
      </c>
      <c r="V13" s="163">
        <v>11688.862641809999</v>
      </c>
      <c r="X13" s="163">
        <v>11688.862641809999</v>
      </c>
      <c r="Y13" s="163">
        <v>-2534.69311479</v>
      </c>
      <c r="Z13" s="163">
        <v>0</v>
      </c>
      <c r="AA13" s="172" t="s">
        <v>198</v>
      </c>
      <c r="AB13" s="172" t="s">
        <v>198</v>
      </c>
      <c r="AC13" s="163">
        <v>9154.1695270199998</v>
      </c>
      <c r="AE13" s="163">
        <v>9154.1695270199998</v>
      </c>
      <c r="AF13" s="163">
        <v>131.47138557</v>
      </c>
      <c r="AG13" s="163">
        <v>0</v>
      </c>
      <c r="AH13" s="172" t="s">
        <v>198</v>
      </c>
      <c r="AI13" s="172" t="s">
        <v>198</v>
      </c>
      <c r="AJ13" s="163">
        <v>9285.6409125899991</v>
      </c>
      <c r="AL13" s="163">
        <v>9285.6409125900009</v>
      </c>
      <c r="AM13" s="163">
        <v>-165.69041205999994</v>
      </c>
      <c r="AN13" s="163">
        <v>-3.637978807091713E-12</v>
      </c>
      <c r="AO13" s="172" t="s">
        <v>198</v>
      </c>
      <c r="AP13" s="172" t="s">
        <v>198</v>
      </c>
      <c r="AQ13" s="163">
        <v>9119.950500529998</v>
      </c>
    </row>
    <row r="14" spans="2:43" x14ac:dyDescent="0.25">
      <c r="B14" s="24" t="s">
        <v>2</v>
      </c>
      <c r="C14" s="163">
        <v>12002.671297479999</v>
      </c>
      <c r="D14" s="163">
        <v>168.70887015</v>
      </c>
      <c r="E14" s="163">
        <v>99.683294950000345</v>
      </c>
      <c r="F14" s="172" t="s">
        <v>198</v>
      </c>
      <c r="G14" s="172" t="s">
        <v>198</v>
      </c>
      <c r="H14" s="163">
        <v>12271.063462579999</v>
      </c>
      <c r="I14" s="170"/>
      <c r="J14" s="163">
        <v>12271.063462579999</v>
      </c>
      <c r="K14" s="163">
        <v>1185.3188445499998</v>
      </c>
      <c r="L14" s="163">
        <v>-56.130736780000007</v>
      </c>
      <c r="M14" s="172" t="s">
        <v>198</v>
      </c>
      <c r="N14" s="172" t="s">
        <v>198</v>
      </c>
      <c r="O14" s="163">
        <v>13400.251570349999</v>
      </c>
      <c r="Q14" s="163">
        <v>13400.251570349999</v>
      </c>
      <c r="R14" s="163">
        <v>-546.12884665999991</v>
      </c>
      <c r="S14" s="163">
        <v>68.193668230000185</v>
      </c>
      <c r="T14" s="172" t="s">
        <v>198</v>
      </c>
      <c r="U14" s="172" t="s">
        <v>198</v>
      </c>
      <c r="V14" s="163">
        <v>12922.31639192</v>
      </c>
      <c r="X14" s="163">
        <v>12922.31639192</v>
      </c>
      <c r="Y14" s="163">
        <v>1720.8569646700003</v>
      </c>
      <c r="Z14" s="163">
        <v>70.247361000001547</v>
      </c>
      <c r="AA14" s="172" t="s">
        <v>198</v>
      </c>
      <c r="AB14" s="172" t="s">
        <v>198</v>
      </c>
      <c r="AC14" s="163">
        <v>14713.420717590001</v>
      </c>
      <c r="AE14" s="163">
        <v>14713.420717590001</v>
      </c>
      <c r="AF14" s="163">
        <v>6068.9509565299995</v>
      </c>
      <c r="AG14" s="163">
        <v>-2.5432781199997407</v>
      </c>
      <c r="AH14" s="172" t="s">
        <v>198</v>
      </c>
      <c r="AI14" s="172" t="s">
        <v>198</v>
      </c>
      <c r="AJ14" s="163">
        <v>20779.828396000001</v>
      </c>
      <c r="AL14" s="163">
        <v>20779.828396000001</v>
      </c>
      <c r="AM14" s="163">
        <v>-517.51814788999991</v>
      </c>
      <c r="AN14" s="163">
        <v>-141.91612900000109</v>
      </c>
      <c r="AO14" s="172" t="s">
        <v>198</v>
      </c>
      <c r="AP14" s="172" t="s">
        <v>198</v>
      </c>
      <c r="AQ14" s="163">
        <v>20120.394119109998</v>
      </c>
    </row>
    <row r="15" spans="2:43" x14ac:dyDescent="0.25">
      <c r="B15" s="24" t="s">
        <v>404</v>
      </c>
      <c r="C15" s="163">
        <v>34.32617801</v>
      </c>
      <c r="D15" s="163">
        <v>-14.11723864</v>
      </c>
      <c r="E15" s="163">
        <v>-7.1054273576010019E-15</v>
      </c>
      <c r="F15" s="172" t="s">
        <v>198</v>
      </c>
      <c r="G15" s="172" t="s">
        <v>198</v>
      </c>
      <c r="H15" s="163">
        <v>20.208939369999992</v>
      </c>
      <c r="I15" s="170"/>
      <c r="J15" s="163">
        <v>20.208939369999992</v>
      </c>
      <c r="K15" s="163">
        <v>17.743131489999996</v>
      </c>
      <c r="L15" s="163">
        <v>-1.3999999382008355E-7</v>
      </c>
      <c r="M15" s="172" t="s">
        <v>198</v>
      </c>
      <c r="N15" s="172" t="s">
        <v>198</v>
      </c>
      <c r="O15" s="163">
        <v>37.952070719999995</v>
      </c>
      <c r="Q15" s="163">
        <v>37.952070719999995</v>
      </c>
      <c r="R15" s="163">
        <v>-8.5572876999999981</v>
      </c>
      <c r="S15" s="163">
        <v>0</v>
      </c>
      <c r="T15" s="172" t="s">
        <v>198</v>
      </c>
      <c r="U15" s="172" t="s">
        <v>198</v>
      </c>
      <c r="V15" s="163">
        <v>29.394783019999995</v>
      </c>
      <c r="X15" s="163">
        <v>29.394783019999995</v>
      </c>
      <c r="Y15" s="163">
        <v>57.363042299999996</v>
      </c>
      <c r="Z15" s="163">
        <v>3.5527136788005009E-15</v>
      </c>
      <c r="AA15" s="172" t="s">
        <v>198</v>
      </c>
      <c r="AB15" s="172" t="s">
        <v>198</v>
      </c>
      <c r="AC15" s="163">
        <v>86.757825319999995</v>
      </c>
      <c r="AE15" s="163">
        <v>86.757825319999995</v>
      </c>
      <c r="AF15" s="163">
        <v>15.913082330000009</v>
      </c>
      <c r="AG15" s="163">
        <v>0</v>
      </c>
      <c r="AH15" s="172" t="s">
        <v>198</v>
      </c>
      <c r="AI15" s="172" t="s">
        <v>198</v>
      </c>
      <c r="AJ15" s="163">
        <v>102.67090765</v>
      </c>
      <c r="AL15" s="163">
        <v>102.67090765</v>
      </c>
      <c r="AM15" s="163">
        <v>45.917177500000001</v>
      </c>
      <c r="AN15" s="163">
        <v>0</v>
      </c>
      <c r="AO15" s="172" t="s">
        <v>198</v>
      </c>
      <c r="AP15" s="172" t="s">
        <v>198</v>
      </c>
      <c r="AQ15" s="163">
        <v>148.58808515000001</v>
      </c>
    </row>
    <row r="16" spans="2:43" x14ac:dyDescent="0.25">
      <c r="B16" s="24" t="s">
        <v>165</v>
      </c>
      <c r="C16" s="163">
        <v>51051.129767200007</v>
      </c>
      <c r="D16" s="163">
        <v>-3744.2999209100003</v>
      </c>
      <c r="E16" s="163">
        <v>102.66494462999981</v>
      </c>
      <c r="F16" s="172" t="s">
        <v>198</v>
      </c>
      <c r="G16" s="172" t="s">
        <v>198</v>
      </c>
      <c r="H16" s="163">
        <v>47409.494790920005</v>
      </c>
      <c r="I16" s="170"/>
      <c r="J16" s="163">
        <v>47409.494790920005</v>
      </c>
      <c r="K16" s="163">
        <v>2471.8221090099996</v>
      </c>
      <c r="L16" s="163">
        <v>4.9334048100063228</v>
      </c>
      <c r="M16" s="172" t="s">
        <v>198</v>
      </c>
      <c r="N16" s="172" t="s">
        <v>198</v>
      </c>
      <c r="O16" s="163">
        <v>49886.25030474001</v>
      </c>
      <c r="Q16" s="163">
        <v>49886.25030474001</v>
      </c>
      <c r="R16" s="163">
        <v>3159.18414158</v>
      </c>
      <c r="S16" s="163">
        <v>7.2759576141834259E-12</v>
      </c>
      <c r="T16" s="172" t="s">
        <v>198</v>
      </c>
      <c r="U16" s="172" t="s">
        <v>198</v>
      </c>
      <c r="V16" s="163">
        <v>53045.434446320018</v>
      </c>
      <c r="X16" s="163">
        <v>53045.434446320018</v>
      </c>
      <c r="Y16" s="163">
        <v>-613.86862795000025</v>
      </c>
      <c r="Z16" s="163">
        <v>-7.2759576141834259E-12</v>
      </c>
      <c r="AA16" s="172" t="s">
        <v>198</v>
      </c>
      <c r="AB16" s="172" t="s">
        <v>198</v>
      </c>
      <c r="AC16" s="163">
        <v>52431.565818370007</v>
      </c>
      <c r="AE16" s="163">
        <v>52431.565818370007</v>
      </c>
      <c r="AF16" s="163">
        <v>2676.0862164199998</v>
      </c>
      <c r="AG16" s="163">
        <v>0</v>
      </c>
      <c r="AH16" s="172" t="s">
        <v>198</v>
      </c>
      <c r="AI16" s="172" t="s">
        <v>198</v>
      </c>
      <c r="AJ16" s="163">
        <v>55107.652034790008</v>
      </c>
      <c r="AL16" s="163">
        <v>55107.65203479</v>
      </c>
      <c r="AM16" s="163">
        <v>7311.1324470700001</v>
      </c>
      <c r="AN16" s="163">
        <v>7.2759576141834259E-12</v>
      </c>
      <c r="AO16" s="172" t="s">
        <v>198</v>
      </c>
      <c r="AP16" s="172" t="s">
        <v>198</v>
      </c>
      <c r="AQ16" s="163">
        <v>62418.784481860006</v>
      </c>
    </row>
    <row r="17" spans="2:43" x14ac:dyDescent="0.25">
      <c r="B17" s="24" t="s">
        <v>122</v>
      </c>
      <c r="C17" s="163">
        <v>4744.6529108800005</v>
      </c>
      <c r="D17" s="163">
        <v>-971.10923300000013</v>
      </c>
      <c r="E17" s="163">
        <v>14.417100000000573</v>
      </c>
      <c r="F17" s="172" t="s">
        <v>198</v>
      </c>
      <c r="G17" s="172" t="s">
        <v>198</v>
      </c>
      <c r="H17" s="163">
        <v>3787.9607778800005</v>
      </c>
      <c r="I17" s="170"/>
      <c r="J17" s="163">
        <v>3787.9607778800005</v>
      </c>
      <c r="K17" s="163">
        <v>-632.63955764000002</v>
      </c>
      <c r="L17" s="163">
        <v>-6.119343089999802</v>
      </c>
      <c r="M17" s="172" t="s">
        <v>198</v>
      </c>
      <c r="N17" s="172" t="s">
        <v>198</v>
      </c>
      <c r="O17" s="163">
        <v>3149.2018771500007</v>
      </c>
      <c r="Q17" s="163">
        <v>3149.2018771500007</v>
      </c>
      <c r="R17" s="163">
        <v>1226.7866592800001</v>
      </c>
      <c r="S17" s="163">
        <v>-1.451710770000318</v>
      </c>
      <c r="T17" s="172" t="s">
        <v>198</v>
      </c>
      <c r="U17" s="172" t="s">
        <v>198</v>
      </c>
      <c r="V17" s="163">
        <v>4374.5368256600004</v>
      </c>
      <c r="X17" s="163">
        <v>4374.5368256600004</v>
      </c>
      <c r="Y17" s="163">
        <v>5545.3865218600004</v>
      </c>
      <c r="Z17" s="163">
        <v>10.006827449999946</v>
      </c>
      <c r="AA17" s="172" t="s">
        <v>198</v>
      </c>
      <c r="AB17" s="172" t="s">
        <v>198</v>
      </c>
      <c r="AC17" s="163">
        <v>9929.9301749700007</v>
      </c>
      <c r="AE17" s="163">
        <v>9929.9301749700007</v>
      </c>
      <c r="AF17" s="163">
        <v>-1087.13155207</v>
      </c>
      <c r="AG17" s="163">
        <v>-10.558624729999792</v>
      </c>
      <c r="AH17" s="172" t="s">
        <v>198</v>
      </c>
      <c r="AI17" s="172" t="s">
        <v>198</v>
      </c>
      <c r="AJ17" s="163">
        <v>8832.23999817</v>
      </c>
      <c r="AL17" s="163">
        <v>8832.23999817</v>
      </c>
      <c r="AM17" s="163">
        <v>-1919.6061515799995</v>
      </c>
      <c r="AN17" s="163">
        <v>-36.563683570000649</v>
      </c>
      <c r="AO17" s="172" t="s">
        <v>198</v>
      </c>
      <c r="AP17" s="172" t="s">
        <v>198</v>
      </c>
      <c r="AQ17" s="163">
        <v>6876.0701630200001</v>
      </c>
    </row>
    <row r="18" spans="2:43" x14ac:dyDescent="0.25">
      <c r="B18" s="17" t="s">
        <v>405</v>
      </c>
      <c r="C18" s="163"/>
      <c r="D18" s="163"/>
      <c r="E18" s="163"/>
      <c r="F18" s="172"/>
      <c r="G18" s="172"/>
      <c r="H18" s="163"/>
      <c r="I18" s="170"/>
      <c r="J18" s="163"/>
      <c r="K18" s="163"/>
      <c r="L18" s="163"/>
      <c r="M18" s="172"/>
      <c r="N18" s="172"/>
      <c r="O18" s="163"/>
      <c r="Q18" s="163"/>
      <c r="R18" s="163"/>
      <c r="S18" s="163"/>
      <c r="T18" s="172"/>
      <c r="U18" s="172"/>
      <c r="V18" s="163"/>
      <c r="X18" s="163"/>
      <c r="Y18" s="163"/>
      <c r="Z18" s="163"/>
      <c r="AA18" s="172"/>
      <c r="AB18" s="172"/>
      <c r="AC18" s="163"/>
      <c r="AE18" s="163"/>
      <c r="AF18" s="163"/>
      <c r="AG18" s="163"/>
      <c r="AH18" s="172"/>
      <c r="AI18" s="172"/>
      <c r="AJ18" s="163"/>
      <c r="AL18" s="163"/>
      <c r="AM18" s="163"/>
      <c r="AN18" s="163"/>
      <c r="AO18" s="172"/>
      <c r="AP18" s="172"/>
      <c r="AQ18" s="163"/>
    </row>
    <row r="19" spans="2:43" x14ac:dyDescent="0.25">
      <c r="B19" s="24" t="s">
        <v>406</v>
      </c>
      <c r="C19" s="163">
        <v>6272.7183358199982</v>
      </c>
      <c r="D19" s="163">
        <v>-257.60902107999999</v>
      </c>
      <c r="E19" s="163">
        <v>9.9999990000469552E-2</v>
      </c>
      <c r="F19" s="172" t="s">
        <v>198</v>
      </c>
      <c r="G19" s="172" t="s">
        <v>198</v>
      </c>
      <c r="H19" s="163">
        <v>6015.2093147299984</v>
      </c>
      <c r="I19" s="170"/>
      <c r="J19" s="163">
        <v>6015.2093147299984</v>
      </c>
      <c r="K19" s="163">
        <v>176.32094349000002</v>
      </c>
      <c r="L19" s="163">
        <v>-1.6716299996915041E-3</v>
      </c>
      <c r="M19" s="172" t="s">
        <v>198</v>
      </c>
      <c r="N19" s="172" t="s">
        <v>198</v>
      </c>
      <c r="O19" s="163">
        <v>6191.5285865899987</v>
      </c>
      <c r="Q19" s="163">
        <v>6191.5285865899987</v>
      </c>
      <c r="R19" s="163">
        <v>529.55299860000002</v>
      </c>
      <c r="S19" s="163">
        <v>9.999894245993346E-9</v>
      </c>
      <c r="T19" s="172" t="s">
        <v>198</v>
      </c>
      <c r="U19" s="172" t="s">
        <v>198</v>
      </c>
      <c r="V19" s="163">
        <v>6721.0815851999987</v>
      </c>
      <c r="X19" s="163">
        <v>6721.0815851999987</v>
      </c>
      <c r="Y19" s="163">
        <v>267.80955166999985</v>
      </c>
      <c r="Z19" s="163">
        <v>9.0949470177292824E-13</v>
      </c>
      <c r="AA19" s="172" t="s">
        <v>198</v>
      </c>
      <c r="AB19" s="172" t="s">
        <v>198</v>
      </c>
      <c r="AC19" s="163">
        <v>6988.8911368699992</v>
      </c>
      <c r="AE19" s="163">
        <v>6988.8911368699992</v>
      </c>
      <c r="AF19" s="163">
        <v>1250.5561653500001</v>
      </c>
      <c r="AG19" s="163">
        <v>-9.0949470177292824E-13</v>
      </c>
      <c r="AH19" s="172" t="s">
        <v>198</v>
      </c>
      <c r="AI19" s="172" t="s">
        <v>198</v>
      </c>
      <c r="AJ19" s="163">
        <v>8239.4473022199982</v>
      </c>
      <c r="AL19" s="163">
        <v>8239.44730222</v>
      </c>
      <c r="AM19" s="163">
        <v>-323.14576375999991</v>
      </c>
      <c r="AN19" s="163">
        <v>-1.8189894035458565E-12</v>
      </c>
      <c r="AO19" s="172" t="s">
        <v>198</v>
      </c>
      <c r="AP19" s="172" t="s">
        <v>198</v>
      </c>
      <c r="AQ19" s="163">
        <v>7916.3015384599985</v>
      </c>
    </row>
    <row r="20" spans="2:43" x14ac:dyDescent="0.25">
      <c r="B20" s="24" t="s">
        <v>67</v>
      </c>
      <c r="C20" s="163">
        <v>72266.178226620003</v>
      </c>
      <c r="D20" s="163">
        <v>-4627.2479687899986</v>
      </c>
      <c r="E20" s="163">
        <v>216.5653395900008</v>
      </c>
      <c r="F20" s="172" t="s">
        <v>198</v>
      </c>
      <c r="G20" s="172" t="s">
        <v>198</v>
      </c>
      <c r="H20" s="163">
        <v>67855.495597419998</v>
      </c>
      <c r="I20" s="170"/>
      <c r="J20" s="163">
        <v>67855.508215110007</v>
      </c>
      <c r="K20" s="163">
        <v>3289.3363192499996</v>
      </c>
      <c r="L20" s="163">
        <v>-57.187102429990773</v>
      </c>
      <c r="M20" s="172" t="s">
        <v>198</v>
      </c>
      <c r="N20" s="172" t="s">
        <v>198</v>
      </c>
      <c r="O20" s="163">
        <v>71087.657431930013</v>
      </c>
      <c r="Q20" s="163">
        <v>71087.657431930013</v>
      </c>
      <c r="R20" s="163">
        <v>4155.6693311299996</v>
      </c>
      <c r="S20" s="163">
        <v>66.741957449994516</v>
      </c>
      <c r="T20" s="172" t="s">
        <v>198</v>
      </c>
      <c r="U20" s="172" t="s">
        <v>198</v>
      </c>
      <c r="V20" s="163">
        <v>75310.068720510011</v>
      </c>
      <c r="X20" s="163">
        <v>75310.068720510011</v>
      </c>
      <c r="Y20" s="163">
        <v>3849.8721921200004</v>
      </c>
      <c r="Z20" s="163">
        <v>80.254188449995127</v>
      </c>
      <c r="AA20" s="172" t="s">
        <v>198</v>
      </c>
      <c r="AB20" s="172" t="s">
        <v>198</v>
      </c>
      <c r="AC20" s="163">
        <v>79240.195101080011</v>
      </c>
      <c r="AE20" s="163">
        <v>79240.195101080011</v>
      </c>
      <c r="AF20" s="163">
        <v>6538.8208410999996</v>
      </c>
      <c r="AG20" s="163">
        <v>-13.1019028499868</v>
      </c>
      <c r="AH20" s="172" t="s">
        <v>198</v>
      </c>
      <c r="AI20" s="172" t="s">
        <v>198</v>
      </c>
      <c r="AJ20" s="163">
        <v>85765.914039330019</v>
      </c>
      <c r="AL20" s="163">
        <v>85765.914039330004</v>
      </c>
      <c r="AM20" s="163">
        <v>5031.4634993000009</v>
      </c>
      <c r="AN20" s="163">
        <v>-178.47981257000356</v>
      </c>
      <c r="AO20" s="172" t="s">
        <v>198</v>
      </c>
      <c r="AP20" s="172" t="s">
        <v>198</v>
      </c>
      <c r="AQ20" s="163">
        <v>90618.897726060008</v>
      </c>
    </row>
    <row r="21" spans="2:43" x14ac:dyDescent="0.25">
      <c r="B21" s="20" t="s">
        <v>82</v>
      </c>
      <c r="C21" s="163">
        <v>245.54120000000006</v>
      </c>
      <c r="D21" s="163">
        <v>0</v>
      </c>
      <c r="E21" s="163">
        <v>14.417200000000037</v>
      </c>
      <c r="F21" s="172" t="s">
        <v>198</v>
      </c>
      <c r="G21" s="172" t="s">
        <v>198</v>
      </c>
      <c r="H21" s="163">
        <v>259.9584000000001</v>
      </c>
      <c r="I21" s="170"/>
      <c r="J21" s="163">
        <v>259.9584000000001</v>
      </c>
      <c r="K21" s="163">
        <v>-0.29901411999999999</v>
      </c>
      <c r="L21" s="163">
        <v>-6.0809538500000428</v>
      </c>
      <c r="M21" s="172" t="s">
        <v>198</v>
      </c>
      <c r="N21" s="172" t="s">
        <v>198</v>
      </c>
      <c r="O21" s="163">
        <v>253.57843203000004</v>
      </c>
      <c r="Q21" s="163">
        <v>253.57843203000004</v>
      </c>
      <c r="R21" s="163">
        <v>-0.34981859999999998</v>
      </c>
      <c r="S21" s="163">
        <v>-1.4517107699999769</v>
      </c>
      <c r="T21" s="172" t="s">
        <v>198</v>
      </c>
      <c r="U21" s="172" t="s">
        <v>198</v>
      </c>
      <c r="V21" s="163">
        <v>251.77690266000008</v>
      </c>
      <c r="X21" s="163">
        <v>251.77690266000008</v>
      </c>
      <c r="Y21" s="163">
        <v>-4.9125679600000005</v>
      </c>
      <c r="Z21" s="163">
        <v>10.006827450000003</v>
      </c>
      <c r="AA21" s="172" t="s">
        <v>198</v>
      </c>
      <c r="AB21" s="172" t="s">
        <v>198</v>
      </c>
      <c r="AC21" s="163">
        <v>256.87116215000009</v>
      </c>
      <c r="AE21" s="163">
        <v>256.87116215000009</v>
      </c>
      <c r="AF21" s="163">
        <v>502.38921908999998</v>
      </c>
      <c r="AG21" s="163">
        <v>-10.558624729999963</v>
      </c>
      <c r="AH21" s="172" t="s">
        <v>198</v>
      </c>
      <c r="AI21" s="172" t="s">
        <v>198</v>
      </c>
      <c r="AJ21" s="163">
        <v>748.70175651000011</v>
      </c>
      <c r="AL21" s="163">
        <v>748.70175651</v>
      </c>
      <c r="AM21" s="163">
        <v>-16.102108050000002</v>
      </c>
      <c r="AN21" s="163">
        <v>-36.563683569999853</v>
      </c>
      <c r="AO21" s="172" t="s">
        <v>198</v>
      </c>
      <c r="AP21" s="172" t="s">
        <v>198</v>
      </c>
      <c r="AQ21" s="163">
        <v>696.03596489000017</v>
      </c>
    </row>
    <row r="22" spans="2:43" x14ac:dyDescent="0.25">
      <c r="B22" s="20" t="s">
        <v>58</v>
      </c>
      <c r="C22" s="163">
        <v>20557.61691968</v>
      </c>
      <c r="D22" s="163">
        <v>-4226.3301979099997</v>
      </c>
      <c r="E22" s="163">
        <v>61.990030469998601</v>
      </c>
      <c r="F22" s="172" t="s">
        <v>198</v>
      </c>
      <c r="G22" s="172" t="s">
        <v>198</v>
      </c>
      <c r="H22" s="163">
        <v>16393.276752239999</v>
      </c>
      <c r="I22" s="170"/>
      <c r="J22" s="163">
        <v>16393.276752239999</v>
      </c>
      <c r="K22" s="163">
        <v>264.73093812999969</v>
      </c>
      <c r="L22" s="163">
        <v>4.8949115100003837</v>
      </c>
      <c r="M22" s="172" t="s">
        <v>198</v>
      </c>
      <c r="N22" s="172" t="s">
        <v>198</v>
      </c>
      <c r="O22" s="163">
        <v>16662.90260188</v>
      </c>
      <c r="Q22" s="163">
        <v>16662.90260188</v>
      </c>
      <c r="R22" s="163">
        <v>4050.8469706599999</v>
      </c>
      <c r="S22" s="163">
        <v>3.637978807091713E-12</v>
      </c>
      <c r="T22" s="172" t="s">
        <v>198</v>
      </c>
      <c r="U22" s="172" t="s">
        <v>198</v>
      </c>
      <c r="V22" s="163">
        <v>20713.749572540004</v>
      </c>
      <c r="X22" s="163">
        <v>20713.749572540004</v>
      </c>
      <c r="Y22" s="163">
        <v>6827.5950255999996</v>
      </c>
      <c r="Z22" s="163">
        <v>-7.2759576141834259E-12</v>
      </c>
      <c r="AA22" s="172" t="s">
        <v>198</v>
      </c>
      <c r="AB22" s="172" t="s">
        <v>198</v>
      </c>
      <c r="AC22" s="163">
        <v>27541.344598139996</v>
      </c>
      <c r="AE22" s="163">
        <v>27541.344598139996</v>
      </c>
      <c r="AF22" s="163">
        <v>-429.52022526000007</v>
      </c>
      <c r="AG22" s="163">
        <v>3.637978807091713E-12</v>
      </c>
      <c r="AH22" s="172" t="s">
        <v>198</v>
      </c>
      <c r="AI22" s="172" t="s">
        <v>198</v>
      </c>
      <c r="AJ22" s="163">
        <v>27111.824372880001</v>
      </c>
      <c r="AL22" s="163">
        <v>27111.824372879997</v>
      </c>
      <c r="AM22" s="163">
        <v>-1286.0206151099992</v>
      </c>
      <c r="AN22" s="163">
        <v>0</v>
      </c>
      <c r="AO22" s="172" t="s">
        <v>198</v>
      </c>
      <c r="AP22" s="172" t="s">
        <v>198</v>
      </c>
      <c r="AQ22" s="163">
        <v>25825.803757769998</v>
      </c>
    </row>
    <row r="23" spans="2:43" x14ac:dyDescent="0.25">
      <c r="B23" s="20" t="s">
        <v>73</v>
      </c>
      <c r="C23" s="163">
        <v>11857.425059419998</v>
      </c>
      <c r="D23" s="163">
        <v>474.66328880999993</v>
      </c>
      <c r="E23" s="163">
        <v>99.583194959999673</v>
      </c>
      <c r="F23" s="172" t="s">
        <v>198</v>
      </c>
      <c r="G23" s="172" t="s">
        <v>198</v>
      </c>
      <c r="H23" s="163">
        <v>12431.671543189997</v>
      </c>
      <c r="I23" s="170"/>
      <c r="J23" s="163">
        <v>12431.671543189997</v>
      </c>
      <c r="K23" s="163">
        <v>1150.0561545099999</v>
      </c>
      <c r="L23" s="163">
        <v>-56.128961089998484</v>
      </c>
      <c r="M23" s="172" t="s">
        <v>198</v>
      </c>
      <c r="N23" s="172" t="s">
        <v>198</v>
      </c>
      <c r="O23" s="163">
        <v>13525.598736609998</v>
      </c>
      <c r="Q23" s="163">
        <v>13525.598736609998</v>
      </c>
      <c r="R23" s="163">
        <v>-555.36224463999997</v>
      </c>
      <c r="S23" s="163">
        <v>68.1936682200012</v>
      </c>
      <c r="T23" s="172" t="s">
        <v>198</v>
      </c>
      <c r="U23" s="172" t="s">
        <v>198</v>
      </c>
      <c r="V23" s="163">
        <v>13038.430160189999</v>
      </c>
      <c r="X23" s="163">
        <v>13038.430160189999</v>
      </c>
      <c r="Y23" s="163">
        <v>2042.2630463700002</v>
      </c>
      <c r="Z23" s="163">
        <v>70.247361000001547</v>
      </c>
      <c r="AA23" s="172" t="s">
        <v>198</v>
      </c>
      <c r="AB23" s="172" t="s">
        <v>198</v>
      </c>
      <c r="AC23" s="163">
        <v>15150.940567560001</v>
      </c>
      <c r="AE23" s="163">
        <v>15150.940567560001</v>
      </c>
      <c r="AF23" s="163">
        <v>4453.5380064700003</v>
      </c>
      <c r="AG23" s="163">
        <v>-2.5432781200015597</v>
      </c>
      <c r="AH23" s="172" t="s">
        <v>198</v>
      </c>
      <c r="AI23" s="172" t="s">
        <v>198</v>
      </c>
      <c r="AJ23" s="163">
        <v>19601.93529591</v>
      </c>
      <c r="AL23" s="163">
        <v>19601.935295910003</v>
      </c>
      <c r="AM23" s="163">
        <v>976.88530098000001</v>
      </c>
      <c r="AN23" s="163">
        <v>-141.91612900000473</v>
      </c>
      <c r="AO23" s="172" t="s">
        <v>198</v>
      </c>
      <c r="AP23" s="172" t="s">
        <v>198</v>
      </c>
      <c r="AQ23" s="163">
        <v>20436.904467889999</v>
      </c>
    </row>
    <row r="24" spans="2:43" x14ac:dyDescent="0.25">
      <c r="B24" s="20" t="s">
        <v>54</v>
      </c>
      <c r="C24" s="163">
        <v>33056.891764540007</v>
      </c>
      <c r="D24" s="163">
        <v>-2546.4080655799999</v>
      </c>
      <c r="E24" s="163">
        <v>38.601909409997461</v>
      </c>
      <c r="F24" s="172" t="s">
        <v>198</v>
      </c>
      <c r="G24" s="172" t="s">
        <v>198</v>
      </c>
      <c r="H24" s="163">
        <v>30549.085608370006</v>
      </c>
      <c r="I24" s="170"/>
      <c r="J24" s="163">
        <v>30549.098226060007</v>
      </c>
      <c r="K24" s="163">
        <v>-91.456510220000155</v>
      </c>
      <c r="L24" s="163">
        <v>0.12790100000347593</v>
      </c>
      <c r="M24" s="172" t="s">
        <v>198</v>
      </c>
      <c r="N24" s="172" t="s">
        <v>198</v>
      </c>
      <c r="O24" s="163">
        <v>30457.769616840011</v>
      </c>
      <c r="Q24" s="163">
        <v>30457.769616840011</v>
      </c>
      <c r="R24" s="163">
        <v>-1753.1656721600002</v>
      </c>
      <c r="S24" s="163">
        <v>3.637978807091713E-12</v>
      </c>
      <c r="T24" s="172" t="s">
        <v>198</v>
      </c>
      <c r="U24" s="172" t="s">
        <v>198</v>
      </c>
      <c r="V24" s="163">
        <v>28704.603944680013</v>
      </c>
      <c r="X24" s="163">
        <v>28704.603944680013</v>
      </c>
      <c r="Y24" s="163">
        <v>-5031.9098513999998</v>
      </c>
      <c r="Z24" s="163">
        <v>-3.637978807091713E-12</v>
      </c>
      <c r="AA24" s="172" t="s">
        <v>198</v>
      </c>
      <c r="AB24" s="172" t="s">
        <v>198</v>
      </c>
      <c r="AC24" s="163">
        <v>23672.69409328001</v>
      </c>
      <c r="AE24" s="163">
        <v>23672.69409328001</v>
      </c>
      <c r="AF24" s="163">
        <v>1648.5179779299997</v>
      </c>
      <c r="AG24" s="163">
        <v>3.637978807091713E-12</v>
      </c>
      <c r="AH24" s="172" t="s">
        <v>198</v>
      </c>
      <c r="AI24" s="172" t="s">
        <v>198</v>
      </c>
      <c r="AJ24" s="163">
        <v>25321.212071210011</v>
      </c>
      <c r="AL24" s="163">
        <v>25321.21207121</v>
      </c>
      <c r="AM24" s="163">
        <v>5361.6565539499998</v>
      </c>
      <c r="AN24" s="163">
        <v>1.0913936421275139E-11</v>
      </c>
      <c r="AO24" s="172" t="s">
        <v>198</v>
      </c>
      <c r="AP24" s="172" t="s">
        <v>198</v>
      </c>
      <c r="AQ24" s="163">
        <v>30682.868625160012</v>
      </c>
    </row>
    <row r="25" spans="2:43" x14ac:dyDescent="0.25">
      <c r="B25" s="20" t="s">
        <v>77</v>
      </c>
      <c r="C25" s="163">
        <v>0</v>
      </c>
      <c r="D25" s="163">
        <v>0</v>
      </c>
      <c r="E25" s="163">
        <v>0</v>
      </c>
      <c r="F25" s="172" t="s">
        <v>198</v>
      </c>
      <c r="G25" s="172" t="s">
        <v>198</v>
      </c>
      <c r="H25" s="163">
        <v>0</v>
      </c>
      <c r="I25" s="170"/>
      <c r="J25" s="163">
        <v>0</v>
      </c>
      <c r="K25" s="163">
        <v>0</v>
      </c>
      <c r="L25" s="163">
        <v>0</v>
      </c>
      <c r="M25" s="172" t="s">
        <v>198</v>
      </c>
      <c r="N25" s="172" t="s">
        <v>198</v>
      </c>
      <c r="O25" s="163">
        <v>0</v>
      </c>
      <c r="Q25" s="163">
        <v>0</v>
      </c>
      <c r="R25" s="163">
        <v>0</v>
      </c>
      <c r="S25" s="163">
        <v>0</v>
      </c>
      <c r="T25" s="172" t="s">
        <v>198</v>
      </c>
      <c r="U25" s="172" t="s">
        <v>198</v>
      </c>
      <c r="V25" s="163">
        <v>0</v>
      </c>
      <c r="X25" s="163">
        <v>0</v>
      </c>
      <c r="Y25" s="163">
        <v>0</v>
      </c>
      <c r="Z25" s="163">
        <v>0</v>
      </c>
      <c r="AA25" s="172" t="s">
        <v>198</v>
      </c>
      <c r="AB25" s="172" t="s">
        <v>198</v>
      </c>
      <c r="AC25" s="163">
        <v>0</v>
      </c>
      <c r="AE25" s="163">
        <v>0</v>
      </c>
      <c r="AF25" s="163">
        <v>0</v>
      </c>
      <c r="AG25" s="163">
        <v>0</v>
      </c>
      <c r="AH25" s="172" t="s">
        <v>198</v>
      </c>
      <c r="AI25" s="172" t="s">
        <v>198</v>
      </c>
      <c r="AJ25" s="163">
        <v>0</v>
      </c>
      <c r="AL25" s="163">
        <v>0</v>
      </c>
      <c r="AM25" s="163">
        <v>0</v>
      </c>
      <c r="AN25" s="163">
        <v>0</v>
      </c>
      <c r="AO25" s="172" t="s">
        <v>198</v>
      </c>
      <c r="AP25" s="172" t="s">
        <v>198</v>
      </c>
      <c r="AQ25" s="163">
        <v>0</v>
      </c>
    </row>
    <row r="26" spans="2:43" x14ac:dyDescent="0.25">
      <c r="B26" s="20" t="s">
        <v>78</v>
      </c>
      <c r="C26" s="163">
        <v>5822.5999999999995</v>
      </c>
      <c r="D26" s="163">
        <v>656.59999999999991</v>
      </c>
      <c r="E26" s="163">
        <v>-9.0949470177292824E-13</v>
      </c>
      <c r="F26" s="172" t="s">
        <v>198</v>
      </c>
      <c r="G26" s="172" t="s">
        <v>198</v>
      </c>
      <c r="H26" s="163">
        <v>6479.1999999999989</v>
      </c>
      <c r="I26" s="170"/>
      <c r="J26" s="163">
        <v>6479.1999999999989</v>
      </c>
      <c r="K26" s="163">
        <v>1363.9531874700001</v>
      </c>
      <c r="L26" s="163">
        <v>0</v>
      </c>
      <c r="M26" s="172" t="s">
        <v>198</v>
      </c>
      <c r="N26" s="172" t="s">
        <v>198</v>
      </c>
      <c r="O26" s="163">
        <v>7843.1531874699995</v>
      </c>
      <c r="Q26" s="163">
        <v>7843.1531874699995</v>
      </c>
      <c r="R26" s="163">
        <v>2179.0059649099999</v>
      </c>
      <c r="S26" s="163">
        <v>0</v>
      </c>
      <c r="T26" s="172" t="s">
        <v>198</v>
      </c>
      <c r="U26" s="172" t="s">
        <v>198</v>
      </c>
      <c r="V26" s="163">
        <v>10022.15915238</v>
      </c>
      <c r="X26" s="163">
        <v>10022.15915238</v>
      </c>
      <c r="Y26" s="163">
        <v>142.82769381</v>
      </c>
      <c r="Z26" s="163">
        <v>0</v>
      </c>
      <c r="AA26" s="172" t="s">
        <v>198</v>
      </c>
      <c r="AB26" s="172" t="s">
        <v>198</v>
      </c>
      <c r="AC26" s="163">
        <v>10164.986846190001</v>
      </c>
      <c r="AE26" s="163">
        <v>10164.986846190001</v>
      </c>
      <c r="AF26" s="163">
        <v>286.53531532</v>
      </c>
      <c r="AG26" s="163">
        <v>-1.8189894035458565E-12</v>
      </c>
      <c r="AH26" s="172" t="s">
        <v>198</v>
      </c>
      <c r="AI26" s="172" t="s">
        <v>198</v>
      </c>
      <c r="AJ26" s="163">
        <v>10451.522161509998</v>
      </c>
      <c r="AL26" s="163">
        <v>10451.52216151</v>
      </c>
      <c r="AM26" s="163">
        <v>73.536352779999973</v>
      </c>
      <c r="AN26" s="163">
        <v>-1.8189894035458565E-12</v>
      </c>
      <c r="AO26" s="172" t="s">
        <v>198</v>
      </c>
      <c r="AP26" s="172" t="s">
        <v>198</v>
      </c>
      <c r="AQ26" s="163">
        <v>10525.058514289998</v>
      </c>
    </row>
    <row r="27" spans="2:43" x14ac:dyDescent="0.25">
      <c r="B27" s="20" t="s">
        <v>407</v>
      </c>
      <c r="C27" s="163">
        <v>726.10328298000002</v>
      </c>
      <c r="D27" s="163">
        <v>1014.22700589</v>
      </c>
      <c r="E27" s="163">
        <v>1.9730047499999728</v>
      </c>
      <c r="F27" s="172" t="s">
        <v>198</v>
      </c>
      <c r="G27" s="172" t="s">
        <v>198</v>
      </c>
      <c r="H27" s="163">
        <v>1742.30329362</v>
      </c>
      <c r="I27" s="170"/>
      <c r="J27" s="163">
        <v>1742.30329362</v>
      </c>
      <c r="K27" s="163">
        <v>602.35156347999998</v>
      </c>
      <c r="L27" s="163">
        <v>2.2737367544323206E-13</v>
      </c>
      <c r="M27" s="172" t="s">
        <v>198</v>
      </c>
      <c r="N27" s="172" t="s">
        <v>198</v>
      </c>
      <c r="O27" s="163">
        <v>2344.6548571000003</v>
      </c>
      <c r="Q27" s="163">
        <v>2344.6548571000003</v>
      </c>
      <c r="R27" s="163">
        <v>234.69413096</v>
      </c>
      <c r="S27" s="163">
        <v>-4.5474735088646412E-13</v>
      </c>
      <c r="T27" s="172" t="s">
        <v>198</v>
      </c>
      <c r="U27" s="172" t="s">
        <v>198</v>
      </c>
      <c r="V27" s="163">
        <v>2579.34898806</v>
      </c>
      <c r="X27" s="163">
        <v>2579.34898806</v>
      </c>
      <c r="Y27" s="163">
        <v>-125.99115429999999</v>
      </c>
      <c r="Z27" s="163">
        <v>-4.5474735088646412E-13</v>
      </c>
      <c r="AA27" s="172" t="s">
        <v>198</v>
      </c>
      <c r="AB27" s="172" t="s">
        <v>198</v>
      </c>
      <c r="AC27" s="163">
        <v>2453.3578337599997</v>
      </c>
      <c r="AE27" s="163">
        <v>2453.3578337599997</v>
      </c>
      <c r="AF27" s="163">
        <v>77.360547549999922</v>
      </c>
      <c r="AG27" s="163">
        <v>4.5474735088646412E-13</v>
      </c>
      <c r="AH27" s="172" t="s">
        <v>198</v>
      </c>
      <c r="AI27" s="172" t="s">
        <v>198</v>
      </c>
      <c r="AJ27" s="163">
        <v>2530.71838131</v>
      </c>
      <c r="AL27" s="163">
        <v>2530.71838131</v>
      </c>
      <c r="AM27" s="163">
        <v>-78.491985250000027</v>
      </c>
      <c r="AN27" s="163">
        <v>0</v>
      </c>
      <c r="AO27" s="172" t="s">
        <v>198</v>
      </c>
      <c r="AP27" s="172" t="s">
        <v>198</v>
      </c>
      <c r="AQ27" s="163">
        <v>2452.2263960599998</v>
      </c>
    </row>
    <row r="28" spans="2:43" x14ac:dyDescent="0.25">
      <c r="B28" s="24" t="s">
        <v>408</v>
      </c>
      <c r="C28" s="163">
        <v>34.32617801</v>
      </c>
      <c r="D28" s="163">
        <v>-14.11723864</v>
      </c>
      <c r="E28" s="163">
        <v>-7.1054273576010019E-15</v>
      </c>
      <c r="F28" s="172" t="s">
        <v>198</v>
      </c>
      <c r="G28" s="172" t="s">
        <v>198</v>
      </c>
      <c r="H28" s="163">
        <v>20.208939369999992</v>
      </c>
      <c r="I28" s="170"/>
      <c r="J28" s="163">
        <v>20.208939369999992</v>
      </c>
      <c r="K28" s="163">
        <v>17.743131489999996</v>
      </c>
      <c r="L28" s="163">
        <v>-1.3999999382008355E-7</v>
      </c>
      <c r="M28" s="172" t="s">
        <v>198</v>
      </c>
      <c r="N28" s="172" t="s">
        <v>198</v>
      </c>
      <c r="O28" s="163">
        <v>37.952070719999995</v>
      </c>
      <c r="Q28" s="163">
        <v>37.952070719999995</v>
      </c>
      <c r="R28" s="163">
        <v>-8.5572876999999981</v>
      </c>
      <c r="S28" s="163">
        <v>0</v>
      </c>
      <c r="T28" s="172" t="s">
        <v>198</v>
      </c>
      <c r="U28" s="172" t="s">
        <v>198</v>
      </c>
      <c r="V28" s="163">
        <v>29.394783019999995</v>
      </c>
      <c r="X28" s="163">
        <v>29.394783019999995</v>
      </c>
      <c r="Y28" s="163">
        <v>57.363042299999996</v>
      </c>
      <c r="Z28" s="163">
        <v>3.5527136788005009E-15</v>
      </c>
      <c r="AA28" s="172" t="s">
        <v>198</v>
      </c>
      <c r="AB28" s="172" t="s">
        <v>198</v>
      </c>
      <c r="AC28" s="163">
        <v>86.757825319999995</v>
      </c>
      <c r="AE28" s="163">
        <v>86.757825319999995</v>
      </c>
      <c r="AF28" s="163">
        <v>15.913082330000009</v>
      </c>
      <c r="AG28" s="163">
        <v>0</v>
      </c>
      <c r="AH28" s="172" t="s">
        <v>198</v>
      </c>
      <c r="AI28" s="172" t="s">
        <v>198</v>
      </c>
      <c r="AJ28" s="163">
        <v>102.67090765</v>
      </c>
      <c r="AL28" s="163">
        <v>102.67090765</v>
      </c>
      <c r="AM28" s="163">
        <v>45.917177500000001</v>
      </c>
      <c r="AN28" s="163">
        <v>0</v>
      </c>
      <c r="AO28" s="172" t="s">
        <v>198</v>
      </c>
      <c r="AP28" s="172" t="s">
        <v>198</v>
      </c>
      <c r="AQ28" s="163">
        <v>148.58808515000001</v>
      </c>
    </row>
    <row r="29" spans="2:43" x14ac:dyDescent="0.25">
      <c r="B29" s="20" t="s">
        <v>81</v>
      </c>
      <c r="C29" s="163">
        <v>0</v>
      </c>
      <c r="D29" s="163">
        <v>0</v>
      </c>
      <c r="E29" s="163">
        <v>0</v>
      </c>
      <c r="F29" s="172" t="s">
        <v>198</v>
      </c>
      <c r="G29" s="172" t="s">
        <v>198</v>
      </c>
      <c r="H29" s="163">
        <v>0</v>
      </c>
      <c r="I29" s="170"/>
      <c r="J29" s="163">
        <v>0</v>
      </c>
      <c r="K29" s="163">
        <v>0</v>
      </c>
      <c r="L29" s="163">
        <v>0</v>
      </c>
      <c r="M29" s="172" t="s">
        <v>198</v>
      </c>
      <c r="N29" s="172" t="s">
        <v>198</v>
      </c>
      <c r="O29" s="163">
        <v>0</v>
      </c>
      <c r="Q29" s="163">
        <v>0</v>
      </c>
      <c r="R29" s="163">
        <v>0</v>
      </c>
      <c r="S29" s="163">
        <v>0</v>
      </c>
      <c r="T29" s="172" t="s">
        <v>198</v>
      </c>
      <c r="U29" s="172" t="s">
        <v>198</v>
      </c>
      <c r="V29" s="163">
        <v>0</v>
      </c>
      <c r="X29" s="163">
        <v>0</v>
      </c>
      <c r="Y29" s="163">
        <v>0</v>
      </c>
      <c r="Z29" s="163">
        <v>0</v>
      </c>
      <c r="AA29" s="172" t="s">
        <v>198</v>
      </c>
      <c r="AB29" s="172" t="s">
        <v>198</v>
      </c>
      <c r="AC29" s="163">
        <v>0</v>
      </c>
      <c r="AE29" s="163">
        <v>0</v>
      </c>
      <c r="AF29" s="163">
        <v>0</v>
      </c>
      <c r="AG29" s="163">
        <v>0</v>
      </c>
      <c r="AH29" s="172" t="s">
        <v>198</v>
      </c>
      <c r="AI29" s="172" t="s">
        <v>198</v>
      </c>
      <c r="AJ29" s="163">
        <v>0</v>
      </c>
      <c r="AL29" s="163">
        <v>0</v>
      </c>
      <c r="AM29" s="163">
        <v>0</v>
      </c>
      <c r="AN29" s="163">
        <v>0</v>
      </c>
      <c r="AO29" s="172" t="s">
        <v>198</v>
      </c>
      <c r="AP29" s="172" t="s">
        <v>198</v>
      </c>
      <c r="AQ29" s="163">
        <v>0</v>
      </c>
    </row>
    <row r="30" spans="2:43" x14ac:dyDescent="0.25">
      <c r="B30" s="20" t="s">
        <v>409</v>
      </c>
      <c r="C30" s="163">
        <v>34.32617801</v>
      </c>
      <c r="D30" s="163">
        <v>-14.11723864</v>
      </c>
      <c r="E30" s="163">
        <v>-7.1054273576010019E-15</v>
      </c>
      <c r="F30" s="172" t="s">
        <v>198</v>
      </c>
      <c r="G30" s="172" t="s">
        <v>198</v>
      </c>
      <c r="H30" s="163">
        <v>20.208939369999992</v>
      </c>
      <c r="I30" s="170"/>
      <c r="J30" s="163">
        <v>20.208939369999992</v>
      </c>
      <c r="K30" s="163">
        <v>17.743131489999996</v>
      </c>
      <c r="L30" s="163">
        <v>-1.3999999382008355E-7</v>
      </c>
      <c r="M30" s="172" t="s">
        <v>198</v>
      </c>
      <c r="N30" s="172" t="s">
        <v>198</v>
      </c>
      <c r="O30" s="163">
        <v>37.952070719999995</v>
      </c>
      <c r="Q30" s="163">
        <v>37.952070719999995</v>
      </c>
      <c r="R30" s="163">
        <v>-8.5572876999999981</v>
      </c>
      <c r="S30" s="163">
        <v>0</v>
      </c>
      <c r="T30" s="172" t="s">
        <v>198</v>
      </c>
      <c r="U30" s="172" t="s">
        <v>198</v>
      </c>
      <c r="V30" s="163">
        <v>29.394783019999995</v>
      </c>
      <c r="X30" s="163">
        <v>29.394783019999995</v>
      </c>
      <c r="Y30" s="163">
        <v>57.363042299999996</v>
      </c>
      <c r="Z30" s="163">
        <v>3.5527136788005009E-15</v>
      </c>
      <c r="AA30" s="172" t="s">
        <v>198</v>
      </c>
      <c r="AB30" s="172" t="s">
        <v>198</v>
      </c>
      <c r="AC30" s="163">
        <v>86.757825319999995</v>
      </c>
      <c r="AE30" s="163">
        <v>86.757825319999995</v>
      </c>
      <c r="AF30" s="163">
        <v>15.913082330000009</v>
      </c>
      <c r="AG30" s="163">
        <v>0</v>
      </c>
      <c r="AH30" s="172" t="s">
        <v>198</v>
      </c>
      <c r="AI30" s="172" t="s">
        <v>198</v>
      </c>
      <c r="AJ30" s="163">
        <v>102.67090765</v>
      </c>
      <c r="AL30" s="163">
        <v>102.67090765</v>
      </c>
      <c r="AM30" s="163">
        <v>45.917177500000001</v>
      </c>
      <c r="AN30" s="163">
        <v>0</v>
      </c>
      <c r="AO30" s="172" t="s">
        <v>198</v>
      </c>
      <c r="AP30" s="172" t="s">
        <v>198</v>
      </c>
      <c r="AQ30" s="163">
        <v>148.58808515000001</v>
      </c>
    </row>
    <row r="31" spans="2:43" x14ac:dyDescent="0.25">
      <c r="B31" s="16" t="s">
        <v>410</v>
      </c>
      <c r="C31" s="164">
        <v>78573.222740450015</v>
      </c>
      <c r="D31" s="164">
        <v>-4898.9742285100001</v>
      </c>
      <c r="E31" s="164">
        <v>216.66533958000036</v>
      </c>
      <c r="F31" s="173" t="s">
        <v>198</v>
      </c>
      <c r="G31" s="173" t="s">
        <v>198</v>
      </c>
      <c r="H31" s="164">
        <v>73890.913851520003</v>
      </c>
      <c r="I31" s="170"/>
      <c r="J31" s="164">
        <v>73890.926469209997</v>
      </c>
      <c r="K31" s="164">
        <v>3483.4003942299996</v>
      </c>
      <c r="L31" s="164">
        <v>-57.188774199993645</v>
      </c>
      <c r="M31" s="173" t="s">
        <v>198</v>
      </c>
      <c r="N31" s="173" t="s">
        <v>198</v>
      </c>
      <c r="O31" s="164">
        <v>77317.138089240005</v>
      </c>
      <c r="Q31" s="164">
        <v>77317.138089240005</v>
      </c>
      <c r="R31" s="164">
        <v>4676.6650420300002</v>
      </c>
      <c r="S31" s="164">
        <v>66.741957460007143</v>
      </c>
      <c r="T31" s="173" t="s">
        <v>198</v>
      </c>
      <c r="U31" s="173" t="s">
        <v>198</v>
      </c>
      <c r="V31" s="164">
        <v>82060.545088730025</v>
      </c>
      <c r="X31" s="164">
        <v>82060.545088730025</v>
      </c>
      <c r="Y31" s="164">
        <v>4175.0447860900003</v>
      </c>
      <c r="Z31" s="164">
        <v>80.254188449994217</v>
      </c>
      <c r="AA31" s="173" t="s">
        <v>198</v>
      </c>
      <c r="AB31" s="173" t="s">
        <v>198</v>
      </c>
      <c r="AC31" s="164">
        <v>86315.844063270008</v>
      </c>
      <c r="AE31" s="164">
        <v>86315.844063270008</v>
      </c>
      <c r="AF31" s="164">
        <v>7805.2900887799997</v>
      </c>
      <c r="AG31" s="164">
        <v>-13.101902849999533</v>
      </c>
      <c r="AH31" s="173" t="s">
        <v>198</v>
      </c>
      <c r="AI31" s="173" t="s">
        <v>198</v>
      </c>
      <c r="AJ31" s="164">
        <v>94108.032249200012</v>
      </c>
      <c r="AL31" s="164">
        <v>94108.032249199998</v>
      </c>
      <c r="AM31" s="164">
        <v>4754.2349130400007</v>
      </c>
      <c r="AN31" s="164">
        <v>-178.4798125699981</v>
      </c>
      <c r="AO31" s="173" t="s">
        <v>198</v>
      </c>
      <c r="AP31" s="173" t="s">
        <v>198</v>
      </c>
      <c r="AQ31" s="164">
        <v>98683.787349670005</v>
      </c>
    </row>
    <row r="32" spans="2:43" x14ac:dyDescent="0.25">
      <c r="B32" s="25"/>
      <c r="C32" s="163"/>
      <c r="D32" s="163"/>
      <c r="E32" s="163"/>
      <c r="F32" s="172"/>
      <c r="G32" s="172"/>
      <c r="H32" s="163"/>
      <c r="I32" s="170"/>
      <c r="J32" s="163"/>
      <c r="K32" s="163"/>
      <c r="L32" s="163"/>
      <c r="M32" s="172"/>
      <c r="N32" s="172"/>
      <c r="O32" s="163"/>
      <c r="Q32" s="163"/>
      <c r="R32" s="163"/>
      <c r="S32" s="163"/>
      <c r="T32" s="172"/>
      <c r="U32" s="172"/>
      <c r="V32" s="163"/>
      <c r="X32" s="163"/>
      <c r="Y32" s="163"/>
      <c r="Z32" s="163"/>
      <c r="AA32" s="172"/>
      <c r="AB32" s="172"/>
      <c r="AC32" s="163"/>
      <c r="AE32" s="163"/>
      <c r="AF32" s="163"/>
      <c r="AG32" s="163"/>
      <c r="AH32" s="172"/>
      <c r="AI32" s="172"/>
      <c r="AJ32" s="163"/>
      <c r="AL32" s="163"/>
      <c r="AM32" s="163"/>
      <c r="AN32" s="163"/>
      <c r="AO32" s="172"/>
      <c r="AP32" s="172"/>
      <c r="AQ32" s="163"/>
    </row>
    <row r="33" spans="2:43" x14ac:dyDescent="0.25">
      <c r="B33" s="16" t="s">
        <v>411</v>
      </c>
      <c r="C33" s="163"/>
      <c r="D33" s="163"/>
      <c r="E33" s="163"/>
      <c r="F33" s="172"/>
      <c r="G33" s="172"/>
      <c r="H33" s="163"/>
      <c r="I33" s="170"/>
      <c r="J33" s="163"/>
      <c r="K33" s="163"/>
      <c r="L33" s="163"/>
      <c r="M33" s="172"/>
      <c r="N33" s="172"/>
      <c r="O33" s="163"/>
      <c r="Q33" s="163"/>
      <c r="R33" s="163"/>
      <c r="S33" s="163"/>
      <c r="T33" s="172"/>
      <c r="U33" s="172"/>
      <c r="V33" s="163"/>
      <c r="X33" s="163"/>
      <c r="Y33" s="163"/>
      <c r="Z33" s="163"/>
      <c r="AA33" s="172"/>
      <c r="AB33" s="172"/>
      <c r="AC33" s="163"/>
      <c r="AE33" s="163"/>
      <c r="AF33" s="163"/>
      <c r="AG33" s="163"/>
      <c r="AH33" s="172"/>
      <c r="AI33" s="172"/>
      <c r="AJ33" s="163"/>
      <c r="AL33" s="163"/>
      <c r="AM33" s="163"/>
      <c r="AN33" s="163"/>
      <c r="AO33" s="172"/>
      <c r="AP33" s="172"/>
      <c r="AQ33" s="163"/>
    </row>
    <row r="34" spans="2:43" x14ac:dyDescent="0.25">
      <c r="B34" s="17" t="s">
        <v>412</v>
      </c>
      <c r="C34" s="163"/>
      <c r="D34" s="163"/>
      <c r="E34" s="163"/>
      <c r="F34" s="172"/>
      <c r="G34" s="172"/>
      <c r="H34" s="163"/>
      <c r="I34" s="170"/>
      <c r="J34" s="163"/>
      <c r="K34" s="163"/>
      <c r="L34" s="163"/>
      <c r="M34" s="172"/>
      <c r="N34" s="172"/>
      <c r="O34" s="163"/>
      <c r="Q34" s="163"/>
      <c r="R34" s="163"/>
      <c r="S34" s="163"/>
      <c r="T34" s="172"/>
      <c r="U34" s="172"/>
      <c r="V34" s="163"/>
      <c r="X34" s="163"/>
      <c r="Y34" s="163"/>
      <c r="Z34" s="163"/>
      <c r="AA34" s="172"/>
      <c r="AB34" s="172"/>
      <c r="AC34" s="163"/>
      <c r="AE34" s="163"/>
      <c r="AF34" s="163"/>
      <c r="AG34" s="163"/>
      <c r="AH34" s="172"/>
      <c r="AI34" s="172"/>
      <c r="AJ34" s="163"/>
      <c r="AL34" s="163"/>
      <c r="AM34" s="163"/>
      <c r="AN34" s="163"/>
      <c r="AO34" s="172"/>
      <c r="AP34" s="172"/>
      <c r="AQ34" s="163"/>
    </row>
    <row r="35" spans="2:43" x14ac:dyDescent="0.25">
      <c r="B35" s="24" t="s">
        <v>158</v>
      </c>
      <c r="C35" s="163">
        <v>49520.754450209999</v>
      </c>
      <c r="D35" s="163">
        <v>4082.0624689399992</v>
      </c>
      <c r="E35" s="163">
        <v>-0.20000000000436557</v>
      </c>
      <c r="F35" s="172" t="s">
        <v>198</v>
      </c>
      <c r="G35" s="172" t="s">
        <v>198</v>
      </c>
      <c r="H35" s="163">
        <v>53602.616919149994</v>
      </c>
      <c r="I35" s="170"/>
      <c r="J35" s="163">
        <v>53602.649514850003</v>
      </c>
      <c r="K35" s="163">
        <v>5011.3264208399996</v>
      </c>
      <c r="L35" s="163">
        <v>1.2318989989580587E-2</v>
      </c>
      <c r="M35" s="172" t="s">
        <v>198</v>
      </c>
      <c r="N35" s="172" t="s">
        <v>198</v>
      </c>
      <c r="O35" s="163">
        <v>58613.988254679993</v>
      </c>
      <c r="Q35" s="163">
        <v>58613.988254679993</v>
      </c>
      <c r="R35" s="163">
        <v>4219.2875115799998</v>
      </c>
      <c r="S35" s="163">
        <v>-1.9994331523776054E-8</v>
      </c>
      <c r="T35" s="172" t="s">
        <v>198</v>
      </c>
      <c r="U35" s="172" t="s">
        <v>198</v>
      </c>
      <c r="V35" s="163">
        <v>62833.275766239996</v>
      </c>
      <c r="X35" s="163">
        <v>62833.275766239996</v>
      </c>
      <c r="Y35" s="163">
        <v>-2476.5177879099997</v>
      </c>
      <c r="Z35" s="163">
        <v>9.9971657618880272E-9</v>
      </c>
      <c r="AA35" s="172" t="s">
        <v>198</v>
      </c>
      <c r="AB35" s="172" t="s">
        <v>198</v>
      </c>
      <c r="AC35" s="163">
        <v>60356.757978339992</v>
      </c>
      <c r="AE35" s="163">
        <v>60356.757978339992</v>
      </c>
      <c r="AF35" s="163">
        <v>1760.84202667</v>
      </c>
      <c r="AG35" s="163">
        <v>0</v>
      </c>
      <c r="AH35" s="172" t="s">
        <v>198</v>
      </c>
      <c r="AI35" s="172" t="s">
        <v>198</v>
      </c>
      <c r="AJ35" s="163">
        <v>62117.600005009997</v>
      </c>
      <c r="AL35" s="163">
        <v>62117.600005009997</v>
      </c>
      <c r="AM35" s="163">
        <v>2512.90981526</v>
      </c>
      <c r="AN35" s="163">
        <v>0</v>
      </c>
      <c r="AO35" s="172" t="s">
        <v>198</v>
      </c>
      <c r="AP35" s="172" t="s">
        <v>198</v>
      </c>
      <c r="AQ35" s="163">
        <v>64630.509820269988</v>
      </c>
    </row>
    <row r="36" spans="2:43" x14ac:dyDescent="0.25">
      <c r="B36" s="24" t="s">
        <v>2</v>
      </c>
      <c r="C36" s="163">
        <v>15964.322333849999</v>
      </c>
      <c r="D36" s="163">
        <v>1392.5826613499999</v>
      </c>
      <c r="E36" s="163">
        <v>-86.518499999998312</v>
      </c>
      <c r="F36" s="172" t="s">
        <v>198</v>
      </c>
      <c r="G36" s="172" t="s">
        <v>198</v>
      </c>
      <c r="H36" s="163">
        <v>17270.3864952</v>
      </c>
      <c r="I36" s="170"/>
      <c r="J36" s="163">
        <v>17270.3864952</v>
      </c>
      <c r="K36" s="163">
        <v>1722.5538875099999</v>
      </c>
      <c r="L36" s="163">
        <v>1846.2259527100068</v>
      </c>
      <c r="M36" s="172" t="s">
        <v>198</v>
      </c>
      <c r="N36" s="172" t="s">
        <v>198</v>
      </c>
      <c r="O36" s="163">
        <v>20839.166335420006</v>
      </c>
      <c r="Q36" s="163">
        <v>20839.166335420006</v>
      </c>
      <c r="R36" s="163">
        <v>2984.1896108300002</v>
      </c>
      <c r="S36" s="163">
        <v>-44.647587000003114</v>
      </c>
      <c r="T36" s="172" t="s">
        <v>198</v>
      </c>
      <c r="U36" s="172" t="s">
        <v>198</v>
      </c>
      <c r="V36" s="163">
        <v>23778.708359250002</v>
      </c>
      <c r="X36" s="163">
        <v>23778.708359250002</v>
      </c>
      <c r="Y36" s="163">
        <v>3723.53842777</v>
      </c>
      <c r="Z36" s="163">
        <v>5.7064591599955747</v>
      </c>
      <c r="AA36" s="172" t="s">
        <v>198</v>
      </c>
      <c r="AB36" s="172" t="s">
        <v>198</v>
      </c>
      <c r="AC36" s="163">
        <v>27507.953246179997</v>
      </c>
      <c r="AE36" s="163">
        <v>27507.953246179997</v>
      </c>
      <c r="AF36" s="163">
        <v>2326.9602537999999</v>
      </c>
      <c r="AG36" s="163">
        <v>200.78338753000207</v>
      </c>
      <c r="AH36" s="172" t="s">
        <v>198</v>
      </c>
      <c r="AI36" s="172" t="s">
        <v>198</v>
      </c>
      <c r="AJ36" s="163">
        <v>30035.696887509999</v>
      </c>
      <c r="AL36" s="163">
        <v>30035.696887509999</v>
      </c>
      <c r="AM36" s="163">
        <v>3441.9933864</v>
      </c>
      <c r="AN36" s="163">
        <v>-1304.7930121800055</v>
      </c>
      <c r="AO36" s="172" t="s">
        <v>198</v>
      </c>
      <c r="AP36" s="172" t="s">
        <v>198</v>
      </c>
      <c r="AQ36" s="163">
        <v>32172.897261729995</v>
      </c>
    </row>
    <row r="37" spans="2:43" x14ac:dyDescent="0.25">
      <c r="B37" s="24" t="s">
        <v>404</v>
      </c>
      <c r="C37" s="163">
        <v>224.52101988000001</v>
      </c>
      <c r="D37" s="163">
        <v>-30.430001369999996</v>
      </c>
      <c r="E37" s="163">
        <v>0</v>
      </c>
      <c r="F37" s="172" t="s">
        <v>198</v>
      </c>
      <c r="G37" s="172" t="s">
        <v>198</v>
      </c>
      <c r="H37" s="163">
        <v>194.09101851000003</v>
      </c>
      <c r="I37" s="170"/>
      <c r="J37" s="163">
        <v>194.09101851000003</v>
      </c>
      <c r="K37" s="163">
        <v>-3.244506869999995</v>
      </c>
      <c r="L37" s="163">
        <v>-3.3000000000015461E-2</v>
      </c>
      <c r="M37" s="172" t="s">
        <v>198</v>
      </c>
      <c r="N37" s="172" t="s">
        <v>198</v>
      </c>
      <c r="O37" s="163">
        <v>190.81351164000003</v>
      </c>
      <c r="Q37" s="163">
        <v>190.81351164000003</v>
      </c>
      <c r="R37" s="163">
        <v>-134.87079944999999</v>
      </c>
      <c r="S37" s="163">
        <v>0</v>
      </c>
      <c r="T37" s="172" t="s">
        <v>198</v>
      </c>
      <c r="U37" s="172" t="s">
        <v>198</v>
      </c>
      <c r="V37" s="163">
        <v>55.942712190000009</v>
      </c>
      <c r="X37" s="163">
        <v>55.942712190000009</v>
      </c>
      <c r="Y37" s="163">
        <v>23.998475009999986</v>
      </c>
      <c r="Z37" s="163">
        <v>0</v>
      </c>
      <c r="AA37" s="172" t="s">
        <v>198</v>
      </c>
      <c r="AB37" s="172" t="s">
        <v>198</v>
      </c>
      <c r="AC37" s="163">
        <v>79.941187200000002</v>
      </c>
      <c r="AE37" s="163">
        <v>79.941187200000002</v>
      </c>
      <c r="AF37" s="163">
        <v>32.35048398</v>
      </c>
      <c r="AG37" s="163">
        <v>0</v>
      </c>
      <c r="AH37" s="172" t="s">
        <v>198</v>
      </c>
      <c r="AI37" s="172" t="s">
        <v>198</v>
      </c>
      <c r="AJ37" s="163">
        <v>112.29167118000001</v>
      </c>
      <c r="AL37" s="163">
        <v>112.29167117999999</v>
      </c>
      <c r="AM37" s="163">
        <v>-15.756608469999996</v>
      </c>
      <c r="AN37" s="163">
        <v>0</v>
      </c>
      <c r="AO37" s="172" t="s">
        <v>198</v>
      </c>
      <c r="AP37" s="172" t="s">
        <v>198</v>
      </c>
      <c r="AQ37" s="163">
        <v>96.535062710000005</v>
      </c>
    </row>
    <row r="38" spans="2:43" x14ac:dyDescent="0.25">
      <c r="B38" s="24" t="s">
        <v>165</v>
      </c>
      <c r="C38" s="163">
        <v>61215.82029352001</v>
      </c>
      <c r="D38" s="163">
        <v>-4187.1726760800002</v>
      </c>
      <c r="E38" s="163">
        <v>461.83493443000043</v>
      </c>
      <c r="F38" s="172" t="s">
        <v>198</v>
      </c>
      <c r="G38" s="172" t="s">
        <v>198</v>
      </c>
      <c r="H38" s="163">
        <v>57490.482551870009</v>
      </c>
      <c r="I38" s="170"/>
      <c r="J38" s="163">
        <v>57490.482551870009</v>
      </c>
      <c r="K38" s="163">
        <v>2216.9427131299999</v>
      </c>
      <c r="L38" s="163">
        <v>-2.7558365400036564</v>
      </c>
      <c r="M38" s="172" t="s">
        <v>198</v>
      </c>
      <c r="N38" s="172" t="s">
        <v>198</v>
      </c>
      <c r="O38" s="163">
        <v>59704.669428460002</v>
      </c>
      <c r="Q38" s="163">
        <v>59704.669428460002</v>
      </c>
      <c r="R38" s="163">
        <v>-226.44960209000033</v>
      </c>
      <c r="S38" s="163">
        <v>0.13529224000376416</v>
      </c>
      <c r="T38" s="172" t="s">
        <v>198</v>
      </c>
      <c r="U38" s="172" t="s">
        <v>198</v>
      </c>
      <c r="V38" s="163">
        <v>59478.355118610009</v>
      </c>
      <c r="X38" s="163">
        <v>59478.355118610009</v>
      </c>
      <c r="Y38" s="163">
        <v>2321.6964802300008</v>
      </c>
      <c r="Z38" s="163">
        <v>98.396564449991274</v>
      </c>
      <c r="AA38" s="172" t="s">
        <v>198</v>
      </c>
      <c r="AB38" s="172" t="s">
        <v>198</v>
      </c>
      <c r="AC38" s="163">
        <v>61898.448163289999</v>
      </c>
      <c r="AE38" s="163">
        <v>61898.448163289999</v>
      </c>
      <c r="AF38" s="163">
        <v>4741.1435316800007</v>
      </c>
      <c r="AG38" s="163">
        <v>-30.476670789990749</v>
      </c>
      <c r="AH38" s="172" t="s">
        <v>198</v>
      </c>
      <c r="AI38" s="172" t="s">
        <v>198</v>
      </c>
      <c r="AJ38" s="163">
        <v>66609.115024180006</v>
      </c>
      <c r="AL38" s="163">
        <v>66609.115024180006</v>
      </c>
      <c r="AM38" s="163">
        <v>5806.9124540599987</v>
      </c>
      <c r="AN38" s="163">
        <v>-74.924508040014189</v>
      </c>
      <c r="AO38" s="172" t="s">
        <v>198</v>
      </c>
      <c r="AP38" s="172" t="s">
        <v>198</v>
      </c>
      <c r="AQ38" s="163">
        <v>72341.102970199994</v>
      </c>
    </row>
    <row r="39" spans="2:43" x14ac:dyDescent="0.25">
      <c r="B39" s="17" t="s">
        <v>405</v>
      </c>
      <c r="C39" s="163"/>
      <c r="D39" s="163"/>
      <c r="E39" s="163"/>
      <c r="F39" s="172"/>
      <c r="G39" s="172"/>
      <c r="H39" s="163"/>
      <c r="I39" s="170"/>
      <c r="J39" s="163"/>
      <c r="K39" s="163"/>
      <c r="L39" s="163"/>
      <c r="M39" s="172"/>
      <c r="N39" s="172"/>
      <c r="O39" s="163"/>
      <c r="Q39" s="163"/>
      <c r="R39" s="163"/>
      <c r="S39" s="163"/>
      <c r="T39" s="172"/>
      <c r="U39" s="172"/>
      <c r="V39" s="163"/>
      <c r="X39" s="163"/>
      <c r="Y39" s="163"/>
      <c r="Z39" s="163"/>
      <c r="AA39" s="172"/>
      <c r="AB39" s="172"/>
      <c r="AC39" s="163"/>
      <c r="AE39" s="163"/>
      <c r="AF39" s="163"/>
      <c r="AG39" s="163"/>
      <c r="AH39" s="172"/>
      <c r="AI39" s="172"/>
      <c r="AJ39" s="163"/>
      <c r="AL39" s="163"/>
      <c r="AM39" s="163"/>
      <c r="AN39" s="163"/>
      <c r="AO39" s="172"/>
      <c r="AP39" s="172"/>
      <c r="AQ39" s="163"/>
    </row>
    <row r="40" spans="2:43" x14ac:dyDescent="0.25">
      <c r="B40" s="24" t="s">
        <v>406</v>
      </c>
      <c r="C40" s="163">
        <v>33612.412750210002</v>
      </c>
      <c r="D40" s="163">
        <v>1871.10179163</v>
      </c>
      <c r="E40" s="163">
        <v>-0.19999999999708962</v>
      </c>
      <c r="F40" s="172" t="s">
        <v>198</v>
      </c>
      <c r="G40" s="172" t="s">
        <v>198</v>
      </c>
      <c r="H40" s="163">
        <v>35483.314541840002</v>
      </c>
      <c r="I40" s="170"/>
      <c r="J40" s="163">
        <v>35483.305586839997</v>
      </c>
      <c r="K40" s="163">
        <v>1594.2249408799998</v>
      </c>
      <c r="L40" s="163">
        <v>4.4614990001718979E-2</v>
      </c>
      <c r="M40" s="172" t="s">
        <v>198</v>
      </c>
      <c r="N40" s="172" t="s">
        <v>198</v>
      </c>
      <c r="O40" s="163">
        <v>37077.575142709997</v>
      </c>
      <c r="Q40" s="163">
        <v>37077.575142709997</v>
      </c>
      <c r="R40" s="163">
        <v>1624.0755571499999</v>
      </c>
      <c r="S40" s="163">
        <v>-1.9994331523776054E-8</v>
      </c>
      <c r="T40" s="172" t="s">
        <v>198</v>
      </c>
      <c r="U40" s="172" t="s">
        <v>198</v>
      </c>
      <c r="V40" s="163">
        <v>38701.65069984</v>
      </c>
      <c r="X40" s="163">
        <v>38701.65069984</v>
      </c>
      <c r="Y40" s="163">
        <v>-1368.4343803399997</v>
      </c>
      <c r="Z40" s="163">
        <v>9.9898898042738438E-9</v>
      </c>
      <c r="AA40" s="172" t="s">
        <v>198</v>
      </c>
      <c r="AB40" s="172" t="s">
        <v>198</v>
      </c>
      <c r="AC40" s="163">
        <v>37333.216319509993</v>
      </c>
      <c r="AE40" s="163">
        <v>37333.216319509993</v>
      </c>
      <c r="AF40" s="163">
        <v>2254.4838400799999</v>
      </c>
      <c r="AG40" s="163">
        <v>0</v>
      </c>
      <c r="AH40" s="172" t="s">
        <v>198</v>
      </c>
      <c r="AI40" s="172" t="s">
        <v>198</v>
      </c>
      <c r="AJ40" s="163">
        <v>39587.70015959</v>
      </c>
      <c r="AL40" s="163">
        <v>39587.70015959</v>
      </c>
      <c r="AM40" s="163">
        <v>1260.39743395</v>
      </c>
      <c r="AN40" s="163">
        <v>0</v>
      </c>
      <c r="AO40" s="172" t="s">
        <v>198</v>
      </c>
      <c r="AP40" s="172" t="s">
        <v>198</v>
      </c>
      <c r="AQ40" s="163">
        <v>40848.097593539991</v>
      </c>
    </row>
    <row r="41" spans="2:43" x14ac:dyDescent="0.25">
      <c r="B41" s="24" t="s">
        <v>67</v>
      </c>
      <c r="C41" s="163">
        <v>93088.48432737001</v>
      </c>
      <c r="D41" s="163">
        <v>-583.62933741999996</v>
      </c>
      <c r="E41" s="163">
        <v>375.31643442998757</v>
      </c>
      <c r="F41" s="172" t="s">
        <v>198</v>
      </c>
      <c r="G41" s="172" t="s">
        <v>198</v>
      </c>
      <c r="H41" s="163">
        <v>92880.171424379994</v>
      </c>
      <c r="I41" s="170"/>
      <c r="J41" s="163">
        <v>92880.212975079994</v>
      </c>
      <c r="K41" s="163">
        <v>7356.5980805999998</v>
      </c>
      <c r="L41" s="163">
        <v>1843.4378201700165</v>
      </c>
      <c r="M41" s="172" t="s">
        <v>198</v>
      </c>
      <c r="N41" s="172" t="s">
        <v>198</v>
      </c>
      <c r="O41" s="163">
        <v>102080.24887585001</v>
      </c>
      <c r="Q41" s="163">
        <v>102080.24887585001</v>
      </c>
      <c r="R41" s="163">
        <v>5352.9519631699995</v>
      </c>
      <c r="S41" s="163">
        <v>-44.512294759988436</v>
      </c>
      <c r="T41" s="172" t="s">
        <v>198</v>
      </c>
      <c r="U41" s="172" t="s">
        <v>198</v>
      </c>
      <c r="V41" s="163">
        <v>107388.68854426002</v>
      </c>
      <c r="X41" s="163">
        <v>107388.68854426002</v>
      </c>
      <c r="Y41" s="163">
        <v>4937.1515004299999</v>
      </c>
      <c r="Z41" s="163">
        <v>104.10302360997593</v>
      </c>
      <c r="AA41" s="172" t="s">
        <v>198</v>
      </c>
      <c r="AB41" s="172" t="s">
        <v>198</v>
      </c>
      <c r="AC41" s="163">
        <v>112429.9430683</v>
      </c>
      <c r="AE41" s="163">
        <v>112429.9430683</v>
      </c>
      <c r="AF41" s="163">
        <v>6574.4619720700002</v>
      </c>
      <c r="AG41" s="163">
        <v>170.30671674001496</v>
      </c>
      <c r="AH41" s="172" t="s">
        <v>198</v>
      </c>
      <c r="AI41" s="172" t="s">
        <v>198</v>
      </c>
      <c r="AJ41" s="163">
        <v>119174.71175711001</v>
      </c>
      <c r="AL41" s="163">
        <v>119174.71175711</v>
      </c>
      <c r="AM41" s="163">
        <v>10501.41822177</v>
      </c>
      <c r="AN41" s="163">
        <v>-1379.7175202200015</v>
      </c>
      <c r="AO41" s="172" t="s">
        <v>198</v>
      </c>
      <c r="AP41" s="172" t="s">
        <v>198</v>
      </c>
      <c r="AQ41" s="163">
        <v>128296.41245865999</v>
      </c>
    </row>
    <row r="42" spans="2:43" x14ac:dyDescent="0.25">
      <c r="B42" s="19" t="s">
        <v>82</v>
      </c>
      <c r="C42" s="163">
        <v>264.84780000000001</v>
      </c>
      <c r="D42" s="163">
        <v>0</v>
      </c>
      <c r="E42" s="163">
        <v>15.721500000000049</v>
      </c>
      <c r="F42" s="172" t="s">
        <v>198</v>
      </c>
      <c r="G42" s="172" t="s">
        <v>198</v>
      </c>
      <c r="H42" s="163">
        <v>280.56930000000006</v>
      </c>
      <c r="I42" s="170"/>
      <c r="J42" s="163">
        <v>280.56930000000006</v>
      </c>
      <c r="K42" s="163">
        <v>0</v>
      </c>
      <c r="L42" s="163">
        <v>-6.5683365400000753</v>
      </c>
      <c r="M42" s="172" t="s">
        <v>198</v>
      </c>
      <c r="N42" s="172" t="s">
        <v>198</v>
      </c>
      <c r="O42" s="163">
        <v>274.00096345999998</v>
      </c>
      <c r="Q42" s="163">
        <v>274.00096345999998</v>
      </c>
      <c r="R42" s="163">
        <v>0</v>
      </c>
      <c r="S42" s="163">
        <v>-1.5682077599998934</v>
      </c>
      <c r="T42" s="172" t="s">
        <v>198</v>
      </c>
      <c r="U42" s="172" t="s">
        <v>198</v>
      </c>
      <c r="V42" s="163">
        <v>272.43275570000009</v>
      </c>
      <c r="X42" s="163">
        <v>272.43275570000009</v>
      </c>
      <c r="Y42" s="163">
        <v>0</v>
      </c>
      <c r="Z42" s="163">
        <v>11.316313279999918</v>
      </c>
      <c r="AA42" s="172" t="s">
        <v>198</v>
      </c>
      <c r="AB42" s="172" t="s">
        <v>198</v>
      </c>
      <c r="AC42" s="163">
        <v>283.74906898</v>
      </c>
      <c r="AE42" s="163">
        <v>283.74906898</v>
      </c>
      <c r="AF42" s="163">
        <v>508.80755932</v>
      </c>
      <c r="AG42" s="163">
        <v>-11.365842020000002</v>
      </c>
      <c r="AH42" s="172" t="s">
        <v>198</v>
      </c>
      <c r="AI42" s="172" t="s">
        <v>198</v>
      </c>
      <c r="AJ42" s="163">
        <v>781.19078628</v>
      </c>
      <c r="AL42" s="163">
        <v>781.19078628</v>
      </c>
      <c r="AM42" s="163">
        <v>0</v>
      </c>
      <c r="AN42" s="163">
        <v>-38.373285440000018</v>
      </c>
      <c r="AO42" s="172" t="s">
        <v>198</v>
      </c>
      <c r="AP42" s="172" t="s">
        <v>198</v>
      </c>
      <c r="AQ42" s="163">
        <v>742.81750083999998</v>
      </c>
    </row>
    <row r="43" spans="2:43" x14ac:dyDescent="0.25">
      <c r="B43" s="19" t="s">
        <v>58</v>
      </c>
      <c r="C43" s="163">
        <v>35390.542114350006</v>
      </c>
      <c r="D43" s="163">
        <v>-3793.8302211300002</v>
      </c>
      <c r="E43" s="163">
        <v>382.2435340200027</v>
      </c>
      <c r="F43" s="172" t="s">
        <v>198</v>
      </c>
      <c r="G43" s="172" t="s">
        <v>198</v>
      </c>
      <c r="H43" s="163">
        <v>31978.955427240009</v>
      </c>
      <c r="I43" s="170"/>
      <c r="J43" s="163">
        <v>31978.955427240009</v>
      </c>
      <c r="K43" s="163">
        <v>-1019.1151068</v>
      </c>
      <c r="L43" s="163">
        <v>0</v>
      </c>
      <c r="M43" s="172" t="s">
        <v>198</v>
      </c>
      <c r="N43" s="172" t="s">
        <v>198</v>
      </c>
      <c r="O43" s="163">
        <v>30959.840320440006</v>
      </c>
      <c r="Q43" s="163">
        <v>30959.840320440006</v>
      </c>
      <c r="R43" s="163">
        <v>1426.5226023599998</v>
      </c>
      <c r="S43" s="163">
        <v>-9.9999997473787516E-5</v>
      </c>
      <c r="T43" s="172" t="s">
        <v>198</v>
      </c>
      <c r="U43" s="172" t="s">
        <v>198</v>
      </c>
      <c r="V43" s="163">
        <v>32386.362822800009</v>
      </c>
      <c r="X43" s="163">
        <v>32386.362822800009</v>
      </c>
      <c r="Y43" s="163">
        <v>25.146155760000056</v>
      </c>
      <c r="Z43" s="163">
        <v>3.5179989936295897E-5</v>
      </c>
      <c r="AA43" s="172" t="s">
        <v>198</v>
      </c>
      <c r="AB43" s="172" t="s">
        <v>198</v>
      </c>
      <c r="AC43" s="163">
        <v>32411.50901374</v>
      </c>
      <c r="AE43" s="163">
        <v>32411.50901374</v>
      </c>
      <c r="AF43" s="163">
        <v>1613.5054717499997</v>
      </c>
      <c r="AG43" s="163">
        <v>6.482000753749162E-5</v>
      </c>
      <c r="AH43" s="172" t="s">
        <v>198</v>
      </c>
      <c r="AI43" s="172" t="s">
        <v>198</v>
      </c>
      <c r="AJ43" s="163">
        <v>34025.014550310007</v>
      </c>
      <c r="AL43" s="163">
        <v>34025.014550309999</v>
      </c>
      <c r="AM43" s="163">
        <v>1905.59796181</v>
      </c>
      <c r="AN43" s="163">
        <v>0</v>
      </c>
      <c r="AO43" s="172" t="s">
        <v>198</v>
      </c>
      <c r="AP43" s="172" t="s">
        <v>198</v>
      </c>
      <c r="AQ43" s="163">
        <v>35930.612512120002</v>
      </c>
    </row>
    <row r="44" spans="2:43" x14ac:dyDescent="0.25">
      <c r="B44" s="19" t="s">
        <v>73</v>
      </c>
      <c r="C44" s="163">
        <v>15964.322333849999</v>
      </c>
      <c r="D44" s="163">
        <v>1392.5826613499999</v>
      </c>
      <c r="E44" s="163">
        <v>-86.518499999998312</v>
      </c>
      <c r="F44" s="172" t="s">
        <v>198</v>
      </c>
      <c r="G44" s="172" t="s">
        <v>198</v>
      </c>
      <c r="H44" s="163">
        <v>17270.3864952</v>
      </c>
      <c r="I44" s="170"/>
      <c r="J44" s="163">
        <v>17270.3864952</v>
      </c>
      <c r="K44" s="163">
        <v>1722.5538875099999</v>
      </c>
      <c r="L44" s="163">
        <v>1846.2259527100068</v>
      </c>
      <c r="M44" s="172" t="s">
        <v>198</v>
      </c>
      <c r="N44" s="172" t="s">
        <v>198</v>
      </c>
      <c r="O44" s="163">
        <v>20839.166335420006</v>
      </c>
      <c r="Q44" s="163">
        <v>20839.166335420006</v>
      </c>
      <c r="R44" s="163">
        <v>2984.1896108300002</v>
      </c>
      <c r="S44" s="163">
        <v>-44.647587000003114</v>
      </c>
      <c r="T44" s="172" t="s">
        <v>198</v>
      </c>
      <c r="U44" s="172" t="s">
        <v>198</v>
      </c>
      <c r="V44" s="163">
        <v>23778.708359250002</v>
      </c>
      <c r="X44" s="163">
        <v>23778.708359250002</v>
      </c>
      <c r="Y44" s="163">
        <v>3723.53842777</v>
      </c>
      <c r="Z44" s="163">
        <v>5.7064591599955747</v>
      </c>
      <c r="AA44" s="172" t="s">
        <v>198</v>
      </c>
      <c r="AB44" s="172" t="s">
        <v>198</v>
      </c>
      <c r="AC44" s="163">
        <v>27507.953246179997</v>
      </c>
      <c r="AE44" s="163">
        <v>27507.953246179997</v>
      </c>
      <c r="AF44" s="163">
        <v>2326.9602537999999</v>
      </c>
      <c r="AG44" s="163">
        <v>200.78338753000207</v>
      </c>
      <c r="AH44" s="172" t="s">
        <v>198</v>
      </c>
      <c r="AI44" s="172" t="s">
        <v>198</v>
      </c>
      <c r="AJ44" s="163">
        <v>30035.696887509999</v>
      </c>
      <c r="AL44" s="163">
        <v>30035.696887509999</v>
      </c>
      <c r="AM44" s="163">
        <v>3441.9933864</v>
      </c>
      <c r="AN44" s="163">
        <v>-1304.7930121800055</v>
      </c>
      <c r="AO44" s="172" t="s">
        <v>198</v>
      </c>
      <c r="AP44" s="172" t="s">
        <v>198</v>
      </c>
      <c r="AQ44" s="163">
        <v>32172.897261729995</v>
      </c>
    </row>
    <row r="45" spans="2:43" x14ac:dyDescent="0.25">
      <c r="B45" s="19" t="s">
        <v>54</v>
      </c>
      <c r="C45" s="163">
        <v>36971.178139659998</v>
      </c>
      <c r="D45" s="163">
        <v>1465.4625218500003</v>
      </c>
      <c r="E45" s="163">
        <v>63.807765449993894</v>
      </c>
      <c r="F45" s="172" t="s">
        <v>198</v>
      </c>
      <c r="G45" s="172" t="s">
        <v>198</v>
      </c>
      <c r="H45" s="163">
        <v>38500.448426959993</v>
      </c>
      <c r="I45" s="170"/>
      <c r="J45" s="163">
        <v>38500.489977659992</v>
      </c>
      <c r="K45" s="163">
        <v>5576.2206550199999</v>
      </c>
      <c r="L45" s="163">
        <v>3.7802040000024135</v>
      </c>
      <c r="M45" s="172" t="s">
        <v>198</v>
      </c>
      <c r="N45" s="172" t="s">
        <v>198</v>
      </c>
      <c r="O45" s="163">
        <v>44080.490836679994</v>
      </c>
      <c r="Q45" s="163">
        <v>44080.490836679994</v>
      </c>
      <c r="R45" s="163">
        <v>389.37715277000007</v>
      </c>
      <c r="S45" s="163">
        <v>1.7036000000080094</v>
      </c>
      <c r="T45" s="172" t="s">
        <v>198</v>
      </c>
      <c r="U45" s="172" t="s">
        <v>198</v>
      </c>
      <c r="V45" s="163">
        <v>44471.571589450003</v>
      </c>
      <c r="X45" s="163">
        <v>44471.571589450003</v>
      </c>
      <c r="Y45" s="163">
        <v>-861.52254944000003</v>
      </c>
      <c r="Z45" s="163">
        <v>86.633564779993321</v>
      </c>
      <c r="AA45" s="172" t="s">
        <v>198</v>
      </c>
      <c r="AB45" s="172" t="s">
        <v>198</v>
      </c>
      <c r="AC45" s="163">
        <v>43696.682604789996</v>
      </c>
      <c r="AE45" s="163">
        <v>43696.682604789996</v>
      </c>
      <c r="AF45" s="163">
        <v>1760.1373865000005</v>
      </c>
      <c r="AG45" s="163">
        <v>-18.664242389997526</v>
      </c>
      <c r="AH45" s="172" t="s">
        <v>198</v>
      </c>
      <c r="AI45" s="172" t="s">
        <v>198</v>
      </c>
      <c r="AJ45" s="163">
        <v>45438.155748899997</v>
      </c>
      <c r="AL45" s="163">
        <v>45438.155748899997</v>
      </c>
      <c r="AM45" s="163">
        <v>5165.9919632399997</v>
      </c>
      <c r="AN45" s="163">
        <v>-36.551222599999164</v>
      </c>
      <c r="AO45" s="172" t="s">
        <v>198</v>
      </c>
      <c r="AP45" s="172" t="s">
        <v>198</v>
      </c>
      <c r="AQ45" s="163">
        <v>50567.596489539996</v>
      </c>
    </row>
    <row r="46" spans="2:43" x14ac:dyDescent="0.25">
      <c r="B46" s="19" t="s">
        <v>77</v>
      </c>
      <c r="C46" s="163">
        <v>0</v>
      </c>
      <c r="D46" s="163">
        <v>0</v>
      </c>
      <c r="E46" s="163">
        <v>0</v>
      </c>
      <c r="F46" s="172" t="s">
        <v>198</v>
      </c>
      <c r="G46" s="172" t="s">
        <v>198</v>
      </c>
      <c r="H46" s="163">
        <v>0</v>
      </c>
      <c r="I46" s="170"/>
      <c r="J46" s="163">
        <v>0</v>
      </c>
      <c r="K46" s="163">
        <v>0</v>
      </c>
      <c r="L46" s="163">
        <v>0</v>
      </c>
      <c r="M46" s="172" t="s">
        <v>198</v>
      </c>
      <c r="N46" s="172" t="s">
        <v>198</v>
      </c>
      <c r="O46" s="163">
        <v>0</v>
      </c>
      <c r="Q46" s="163">
        <v>0</v>
      </c>
      <c r="R46" s="163">
        <v>0</v>
      </c>
      <c r="S46" s="163">
        <v>0</v>
      </c>
      <c r="T46" s="172" t="s">
        <v>198</v>
      </c>
      <c r="U46" s="172" t="s">
        <v>198</v>
      </c>
      <c r="V46" s="163">
        <v>0</v>
      </c>
      <c r="X46" s="163">
        <v>0</v>
      </c>
      <c r="Y46" s="163">
        <v>0</v>
      </c>
      <c r="Z46" s="163">
        <v>0</v>
      </c>
      <c r="AA46" s="172" t="s">
        <v>198</v>
      </c>
      <c r="AB46" s="172" t="s">
        <v>198</v>
      </c>
      <c r="AC46" s="163">
        <v>0</v>
      </c>
      <c r="AE46" s="163">
        <v>0</v>
      </c>
      <c r="AF46" s="163">
        <v>0</v>
      </c>
      <c r="AG46" s="163">
        <v>0</v>
      </c>
      <c r="AH46" s="172" t="s">
        <v>198</v>
      </c>
      <c r="AI46" s="172" t="s">
        <v>198</v>
      </c>
      <c r="AJ46" s="163">
        <v>0</v>
      </c>
      <c r="AL46" s="163">
        <v>0</v>
      </c>
      <c r="AM46" s="163">
        <v>0</v>
      </c>
      <c r="AN46" s="163">
        <v>0</v>
      </c>
      <c r="AO46" s="172" t="s">
        <v>198</v>
      </c>
      <c r="AP46" s="172" t="s">
        <v>198</v>
      </c>
      <c r="AQ46" s="163">
        <v>0</v>
      </c>
    </row>
    <row r="47" spans="2:43" x14ac:dyDescent="0.25">
      <c r="B47" s="19"/>
      <c r="C47" s="163">
        <v>3749.8000000000006</v>
      </c>
      <c r="D47" s="163">
        <v>194.40000000000003</v>
      </c>
      <c r="E47" s="163">
        <v>0</v>
      </c>
      <c r="F47" s="172" t="s">
        <v>198</v>
      </c>
      <c r="G47" s="172" t="s">
        <v>198</v>
      </c>
      <c r="H47" s="163">
        <v>3944.2000000000003</v>
      </c>
      <c r="I47" s="170"/>
      <c r="J47" s="163">
        <v>3944.2000000000003</v>
      </c>
      <c r="K47" s="163">
        <v>972.59346199000004</v>
      </c>
      <c r="L47" s="163">
        <v>0</v>
      </c>
      <c r="M47" s="172" t="s">
        <v>198</v>
      </c>
      <c r="N47" s="172" t="s">
        <v>198</v>
      </c>
      <c r="O47" s="163">
        <v>4916.7934619900007</v>
      </c>
      <c r="Q47" s="163">
        <v>4916.7934619900007</v>
      </c>
      <c r="R47" s="163">
        <v>167.88479209000002</v>
      </c>
      <c r="S47" s="163">
        <v>0</v>
      </c>
      <c r="T47" s="172" t="s">
        <v>198</v>
      </c>
      <c r="U47" s="172" t="s">
        <v>198</v>
      </c>
      <c r="V47" s="163">
        <v>5084.6782540800004</v>
      </c>
      <c r="X47" s="163">
        <v>5084.6782540800004</v>
      </c>
      <c r="Y47" s="163">
        <v>380.27374014000003</v>
      </c>
      <c r="Z47" s="163">
        <v>0</v>
      </c>
      <c r="AA47" s="172" t="s">
        <v>198</v>
      </c>
      <c r="AB47" s="172" t="s">
        <v>198</v>
      </c>
      <c r="AC47" s="163">
        <v>5464.9519942200004</v>
      </c>
      <c r="AE47" s="163">
        <v>5464.9519942200004</v>
      </c>
      <c r="AF47" s="163">
        <v>202.71569181999996</v>
      </c>
      <c r="AG47" s="163">
        <v>0</v>
      </c>
      <c r="AH47" s="172" t="s">
        <v>198</v>
      </c>
      <c r="AI47" s="172" t="s">
        <v>198</v>
      </c>
      <c r="AJ47" s="163">
        <v>5667.6676860400003</v>
      </c>
      <c r="AL47" s="163">
        <v>5667.6676860400003</v>
      </c>
      <c r="AM47" s="163">
        <v>111.61427804999998</v>
      </c>
      <c r="AN47" s="163">
        <v>0</v>
      </c>
      <c r="AO47" s="172" t="s">
        <v>198</v>
      </c>
      <c r="AP47" s="172" t="s">
        <v>198</v>
      </c>
      <c r="AQ47" s="163">
        <v>5779.2819640899997</v>
      </c>
    </row>
    <row r="48" spans="2:43" x14ac:dyDescent="0.25">
      <c r="B48" s="19" t="s">
        <v>407</v>
      </c>
      <c r="C48" s="163">
        <v>747.7939395100002</v>
      </c>
      <c r="D48" s="163">
        <v>157.75570050999997</v>
      </c>
      <c r="E48" s="163">
        <v>6.2134960000093997E-2</v>
      </c>
      <c r="F48" s="172" t="s">
        <v>198</v>
      </c>
      <c r="G48" s="172" t="s">
        <v>198</v>
      </c>
      <c r="H48" s="163">
        <v>905.61177498000029</v>
      </c>
      <c r="I48" s="170"/>
      <c r="J48" s="163">
        <v>905.61177498000029</v>
      </c>
      <c r="K48" s="163">
        <v>104.34518288</v>
      </c>
      <c r="L48" s="163">
        <v>0</v>
      </c>
      <c r="M48" s="172" t="s">
        <v>198</v>
      </c>
      <c r="N48" s="172" t="s">
        <v>198</v>
      </c>
      <c r="O48" s="163">
        <v>1009.9569578600003</v>
      </c>
      <c r="Q48" s="163">
        <v>1009.9569578600003</v>
      </c>
      <c r="R48" s="163">
        <v>384.97780511999997</v>
      </c>
      <c r="S48" s="163">
        <v>0</v>
      </c>
      <c r="T48" s="172" t="s">
        <v>198</v>
      </c>
      <c r="U48" s="172" t="s">
        <v>198</v>
      </c>
      <c r="V48" s="163">
        <v>1394.9347629800002</v>
      </c>
      <c r="X48" s="163">
        <v>1394.9347629800002</v>
      </c>
      <c r="Y48" s="163">
        <v>1669.7157262000003</v>
      </c>
      <c r="Z48" s="163">
        <v>0.44665121000025465</v>
      </c>
      <c r="AA48" s="172" t="s">
        <v>198</v>
      </c>
      <c r="AB48" s="172" t="s">
        <v>198</v>
      </c>
      <c r="AC48" s="163">
        <v>3065.0971403900007</v>
      </c>
      <c r="AE48" s="163">
        <v>3065.0971403900007</v>
      </c>
      <c r="AF48" s="163">
        <v>162.33560888</v>
      </c>
      <c r="AG48" s="163">
        <v>-0.4466512000003604</v>
      </c>
      <c r="AH48" s="172" t="s">
        <v>198</v>
      </c>
      <c r="AI48" s="172" t="s">
        <v>198</v>
      </c>
      <c r="AJ48" s="163">
        <v>3226.9860980700005</v>
      </c>
      <c r="AL48" s="163">
        <v>3226.98609807</v>
      </c>
      <c r="AM48" s="163">
        <v>-123.77936772999999</v>
      </c>
      <c r="AN48" s="163">
        <v>0</v>
      </c>
      <c r="AO48" s="172" t="s">
        <v>198</v>
      </c>
      <c r="AP48" s="172" t="s">
        <v>198</v>
      </c>
      <c r="AQ48" s="163">
        <v>3103.2067303400008</v>
      </c>
    </row>
    <row r="49" spans="2:43" x14ac:dyDescent="0.25">
      <c r="B49" s="24" t="s">
        <v>413</v>
      </c>
      <c r="C49" s="163">
        <v>224.52101988000001</v>
      </c>
      <c r="D49" s="163">
        <v>-30.430001369999996</v>
      </c>
      <c r="E49" s="163">
        <v>0</v>
      </c>
      <c r="F49" s="172" t="s">
        <v>198</v>
      </c>
      <c r="G49" s="172" t="s">
        <v>198</v>
      </c>
      <c r="H49" s="163">
        <v>194.09101851000003</v>
      </c>
      <c r="I49" s="170"/>
      <c r="J49" s="163">
        <v>194.09101851000003</v>
      </c>
      <c r="K49" s="163">
        <v>-3.244506869999995</v>
      </c>
      <c r="L49" s="163">
        <v>-3.3000000000015461E-2</v>
      </c>
      <c r="M49" s="172" t="s">
        <v>198</v>
      </c>
      <c r="N49" s="172" t="s">
        <v>198</v>
      </c>
      <c r="O49" s="163">
        <v>190.81351164000003</v>
      </c>
      <c r="Q49" s="163">
        <v>190.81351164000003</v>
      </c>
      <c r="R49" s="163">
        <v>-134.87079944999999</v>
      </c>
      <c r="S49" s="163">
        <v>0</v>
      </c>
      <c r="T49" s="172" t="s">
        <v>198</v>
      </c>
      <c r="U49" s="172" t="s">
        <v>198</v>
      </c>
      <c r="V49" s="163">
        <v>55.942712190000009</v>
      </c>
      <c r="X49" s="163">
        <v>55.942712190000009</v>
      </c>
      <c r="Y49" s="163">
        <v>23.998475009999986</v>
      </c>
      <c r="Z49" s="163">
        <v>0</v>
      </c>
      <c r="AA49" s="172" t="s">
        <v>198</v>
      </c>
      <c r="AB49" s="172" t="s">
        <v>198</v>
      </c>
      <c r="AC49" s="163">
        <v>79.941187200000002</v>
      </c>
      <c r="AE49" s="163">
        <v>79.941187200000002</v>
      </c>
      <c r="AF49" s="163">
        <v>32.35048398</v>
      </c>
      <c r="AG49" s="163">
        <v>0</v>
      </c>
      <c r="AH49" s="172" t="s">
        <v>198</v>
      </c>
      <c r="AI49" s="172" t="s">
        <v>198</v>
      </c>
      <c r="AJ49" s="163">
        <v>112.29167118000001</v>
      </c>
      <c r="AL49" s="163">
        <v>112.29167117999999</v>
      </c>
      <c r="AM49" s="163">
        <v>-15.756608469999996</v>
      </c>
      <c r="AN49" s="163">
        <v>0</v>
      </c>
      <c r="AO49" s="172" t="s">
        <v>198</v>
      </c>
      <c r="AP49" s="172" t="s">
        <v>198</v>
      </c>
      <c r="AQ49" s="163">
        <v>96.535062710000005</v>
      </c>
    </row>
    <row r="50" spans="2:43" x14ac:dyDescent="0.25">
      <c r="B50" s="20" t="s">
        <v>409</v>
      </c>
      <c r="C50" s="163">
        <v>224.52101988000001</v>
      </c>
      <c r="D50" s="163">
        <v>-30.430001369999996</v>
      </c>
      <c r="E50" s="163">
        <v>0</v>
      </c>
      <c r="F50" s="172" t="s">
        <v>198</v>
      </c>
      <c r="G50" s="172" t="s">
        <v>198</v>
      </c>
      <c r="H50" s="163">
        <v>194.09101851000003</v>
      </c>
      <c r="I50" s="170"/>
      <c r="J50" s="163">
        <v>194.09101851000003</v>
      </c>
      <c r="K50" s="163">
        <v>-3.244506869999995</v>
      </c>
      <c r="L50" s="163">
        <v>-3.3000000000015461E-2</v>
      </c>
      <c r="M50" s="172" t="s">
        <v>198</v>
      </c>
      <c r="N50" s="172" t="s">
        <v>198</v>
      </c>
      <c r="O50" s="163">
        <v>190.81351164000003</v>
      </c>
      <c r="Q50" s="163">
        <v>190.81351164000003</v>
      </c>
      <c r="R50" s="163">
        <v>-134.87079944999999</v>
      </c>
      <c r="S50" s="163">
        <v>0</v>
      </c>
      <c r="T50" s="172" t="s">
        <v>198</v>
      </c>
      <c r="U50" s="172" t="s">
        <v>198</v>
      </c>
      <c r="V50" s="163">
        <v>55.942712190000009</v>
      </c>
      <c r="X50" s="163">
        <v>55.942712190000009</v>
      </c>
      <c r="Y50" s="163">
        <v>23.998475009999986</v>
      </c>
      <c r="Z50" s="163">
        <v>0</v>
      </c>
      <c r="AA50" s="172" t="s">
        <v>198</v>
      </c>
      <c r="AB50" s="172" t="s">
        <v>198</v>
      </c>
      <c r="AC50" s="163">
        <v>79.941187200000002</v>
      </c>
      <c r="AE50" s="163">
        <v>79.941187200000002</v>
      </c>
      <c r="AF50" s="163">
        <v>32.35048398</v>
      </c>
      <c r="AG50" s="163">
        <v>0</v>
      </c>
      <c r="AH50" s="172" t="s">
        <v>198</v>
      </c>
      <c r="AI50" s="172" t="s">
        <v>198</v>
      </c>
      <c r="AJ50" s="163">
        <v>112.29167118000001</v>
      </c>
      <c r="AL50" s="163">
        <v>112.29167117999999</v>
      </c>
      <c r="AM50" s="163">
        <v>-15.756608469999996</v>
      </c>
      <c r="AN50" s="163">
        <v>0</v>
      </c>
      <c r="AO50" s="172" t="s">
        <v>198</v>
      </c>
      <c r="AP50" s="172" t="s">
        <v>198</v>
      </c>
      <c r="AQ50" s="163">
        <v>96.535062710000005</v>
      </c>
    </row>
    <row r="51" spans="2:43" ht="15.75" thickBot="1" x14ac:dyDescent="0.3">
      <c r="B51" s="16" t="s">
        <v>414</v>
      </c>
      <c r="C51" s="171">
        <v>126925.41809746002</v>
      </c>
      <c r="D51" s="171">
        <v>1257.0424528399981</v>
      </c>
      <c r="E51" s="171">
        <v>375.11643442999775</v>
      </c>
      <c r="F51" s="174" t="s">
        <v>198</v>
      </c>
      <c r="G51" s="174" t="s">
        <v>198</v>
      </c>
      <c r="H51" s="171">
        <v>128557.57698473</v>
      </c>
      <c r="I51" s="170"/>
      <c r="J51" s="171">
        <v>128557.60958043001</v>
      </c>
      <c r="K51" s="171">
        <v>8947.5785146099988</v>
      </c>
      <c r="L51" s="171">
        <v>1843.4494351599928</v>
      </c>
      <c r="M51" s="174" t="s">
        <v>198</v>
      </c>
      <c r="N51" s="174" t="s">
        <v>198</v>
      </c>
      <c r="O51" s="171">
        <v>139348.63753019998</v>
      </c>
      <c r="Q51" s="171">
        <v>139348.63753019998</v>
      </c>
      <c r="R51" s="171">
        <v>6842.1567208699998</v>
      </c>
      <c r="S51" s="171">
        <v>-44.512294779993681</v>
      </c>
      <c r="T51" s="174" t="s">
        <v>198</v>
      </c>
      <c r="U51" s="174" t="s">
        <v>198</v>
      </c>
      <c r="V51" s="171">
        <v>146146.28195629001</v>
      </c>
      <c r="X51" s="171">
        <v>146146.28195629001</v>
      </c>
      <c r="Y51" s="171">
        <v>3592.7155951000013</v>
      </c>
      <c r="Z51" s="171">
        <v>104.10302361998401</v>
      </c>
      <c r="AA51" s="174" t="s">
        <v>198</v>
      </c>
      <c r="AB51" s="174" t="s">
        <v>198</v>
      </c>
      <c r="AC51" s="171">
        <v>149843.10057501</v>
      </c>
      <c r="AE51" s="171">
        <v>149843.10057501</v>
      </c>
      <c r="AF51" s="171">
        <v>8861.29629613</v>
      </c>
      <c r="AG51" s="171">
        <v>170.30671674001132</v>
      </c>
      <c r="AH51" s="174" t="s">
        <v>198</v>
      </c>
      <c r="AI51" s="174" t="s">
        <v>198</v>
      </c>
      <c r="AJ51" s="171">
        <v>158874.70358788001</v>
      </c>
      <c r="AL51" s="171">
        <v>158874.70358788001</v>
      </c>
      <c r="AM51" s="171">
        <v>11746.059047249997</v>
      </c>
      <c r="AN51" s="171">
        <v>-1379.7175202200197</v>
      </c>
      <c r="AO51" s="174" t="s">
        <v>198</v>
      </c>
      <c r="AP51" s="174" t="s">
        <v>198</v>
      </c>
      <c r="AQ51" s="171">
        <v>169241.04511491</v>
      </c>
    </row>
    <row r="52" spans="2:43" ht="15.75" thickBot="1" x14ac:dyDescent="0.3">
      <c r="B52" s="26" t="s">
        <v>88</v>
      </c>
      <c r="C52" s="165">
        <v>-48352.195357010001</v>
      </c>
      <c r="D52" s="165">
        <v>-6156.0166813499982</v>
      </c>
      <c r="E52" s="165">
        <v>-158.45109484999739</v>
      </c>
      <c r="F52" s="175" t="s">
        <v>198</v>
      </c>
      <c r="G52" s="175" t="s">
        <v>198</v>
      </c>
      <c r="H52" s="165">
        <v>-54666.663133209993</v>
      </c>
      <c r="I52" s="170"/>
      <c r="J52" s="165">
        <v>-54666.683111220016</v>
      </c>
      <c r="K52" s="165">
        <v>-5464.1781203799992</v>
      </c>
      <c r="L52" s="165">
        <v>-1900.6382093599864</v>
      </c>
      <c r="M52" s="175" t="s">
        <v>198</v>
      </c>
      <c r="N52" s="175" t="s">
        <v>198</v>
      </c>
      <c r="O52" s="165">
        <v>-62031.499440959975</v>
      </c>
      <c r="Q52" s="165">
        <v>-62031.499440959975</v>
      </c>
      <c r="R52" s="165">
        <v>-2165.4916788399996</v>
      </c>
      <c r="S52" s="165">
        <v>111.25425224000082</v>
      </c>
      <c r="T52" s="175" t="s">
        <v>198</v>
      </c>
      <c r="U52" s="175" t="s">
        <v>198</v>
      </c>
      <c r="V52" s="165">
        <v>-64085.736867559986</v>
      </c>
      <c r="X52" s="165">
        <v>-64085.736867559986</v>
      </c>
      <c r="Y52" s="165">
        <v>582.32919098999901</v>
      </c>
      <c r="Z52" s="165">
        <v>-23.848835169989798</v>
      </c>
      <c r="AA52" s="175" t="s">
        <v>198</v>
      </c>
      <c r="AB52" s="175" t="s">
        <v>198</v>
      </c>
      <c r="AC52" s="165">
        <v>-63527.256511739994</v>
      </c>
      <c r="AE52" s="165">
        <v>-63527.256511739994</v>
      </c>
      <c r="AF52" s="165">
        <v>-1056.0062073500003</v>
      </c>
      <c r="AG52" s="165">
        <v>-183.40861959001086</v>
      </c>
      <c r="AH52" s="175" t="s">
        <v>198</v>
      </c>
      <c r="AI52" s="175" t="s">
        <v>198</v>
      </c>
      <c r="AJ52" s="165">
        <v>-64766.671338679997</v>
      </c>
      <c r="AL52" s="165">
        <v>-64766.671338680011</v>
      </c>
      <c r="AM52" s="165">
        <v>-6991.8241342099964</v>
      </c>
      <c r="AN52" s="165">
        <v>1201.2377076500215</v>
      </c>
      <c r="AO52" s="175" t="s">
        <v>198</v>
      </c>
      <c r="AP52" s="175" t="s">
        <v>198</v>
      </c>
      <c r="AQ52" s="165">
        <v>-70557.257765239992</v>
      </c>
    </row>
    <row r="53" spans="2:43" x14ac:dyDescent="0.25">
      <c r="B53" s="166" t="str">
        <f>BPAnalitica!B50</f>
        <v>Julio 2023.</v>
      </c>
      <c r="C53" s="135"/>
      <c r="H53" s="135"/>
      <c r="J53" s="135"/>
      <c r="O53" s="135"/>
    </row>
    <row r="54" spans="2:43" x14ac:dyDescent="0.25">
      <c r="B54" s="167" t="s">
        <v>466</v>
      </c>
    </row>
    <row r="55" spans="2:43" x14ac:dyDescent="0.25">
      <c r="B55" s="167" t="s">
        <v>419</v>
      </c>
    </row>
  </sheetData>
  <mergeCells count="18">
    <mergeCell ref="X8:X9"/>
    <mergeCell ref="Z8:AB8"/>
    <mergeCell ref="AC8:AC9"/>
    <mergeCell ref="Q8:Q9"/>
    <mergeCell ref="S8:U8"/>
    <mergeCell ref="V8:V9"/>
    <mergeCell ref="O8:O9"/>
    <mergeCell ref="C8:C9"/>
    <mergeCell ref="E8:G8"/>
    <mergeCell ref="H8:H9"/>
    <mergeCell ref="J8:J9"/>
    <mergeCell ref="L8:N8"/>
    <mergeCell ref="AL8:AL9"/>
    <mergeCell ref="AN8:AP8"/>
    <mergeCell ref="AQ8:AQ9"/>
    <mergeCell ref="AE8:AE9"/>
    <mergeCell ref="AG8:AI8"/>
    <mergeCell ref="AJ8:A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AS174"/>
  <sheetViews>
    <sheetView showGridLines="0" tabSelected="1" zoomScaleNormal="100" workbookViewId="0">
      <pane xSplit="2" ySplit="13" topLeftCell="I156" activePane="bottomRight" state="frozen"/>
      <selection pane="topRight"/>
      <selection pane="bottomLeft"/>
      <selection pane="bottomRight" activeCell="AB164" sqref="AB164"/>
    </sheetView>
  </sheetViews>
  <sheetFormatPr baseColWidth="10" defaultRowHeight="15" x14ac:dyDescent="0.25"/>
  <cols>
    <col min="1" max="22" width="11.42578125" style="3"/>
    <col min="23" max="23" width="12.5703125" style="3" customWidth="1"/>
    <col min="24" max="16384" width="11.42578125" style="3"/>
  </cols>
  <sheetData>
    <row r="1" spans="1:45" x14ac:dyDescent="0.25">
      <c r="A1" s="89"/>
    </row>
    <row r="2" spans="1:45" x14ac:dyDescent="0.25">
      <c r="A2" s="89"/>
    </row>
    <row r="3" spans="1:45" x14ac:dyDescent="0.25">
      <c r="A3" s="89"/>
    </row>
    <row r="4" spans="1:45" x14ac:dyDescent="0.25">
      <c r="A4" s="89"/>
    </row>
    <row r="5" spans="1:45" ht="27" x14ac:dyDescent="0.35">
      <c r="A5" s="86" t="str">
        <f>Indice!$B$13</f>
        <v>Panamá</v>
      </c>
    </row>
    <row r="6" spans="1:45" x14ac:dyDescent="0.25">
      <c r="A6" s="90"/>
    </row>
    <row r="7" spans="1:45" ht="20.25" x14ac:dyDescent="0.3">
      <c r="A7" s="87" t="s">
        <v>21</v>
      </c>
    </row>
    <row r="8" spans="1:45" ht="15.75" x14ac:dyDescent="0.25">
      <c r="A8" s="88" t="s">
        <v>5</v>
      </c>
      <c r="C8" s="91"/>
    </row>
    <row r="9" spans="1:45" x14ac:dyDescent="0.25">
      <c r="A9" s="89"/>
    </row>
    <row r="10" spans="1:45" ht="15" customHeight="1" x14ac:dyDescent="0.25">
      <c r="A10" s="219" t="s">
        <v>19</v>
      </c>
      <c r="B10" s="219" t="s">
        <v>41</v>
      </c>
      <c r="C10" s="178" t="s">
        <v>6</v>
      </c>
      <c r="D10" s="179"/>
      <c r="E10" s="179"/>
      <c r="F10" s="179"/>
      <c r="G10" s="179"/>
      <c r="H10" s="179"/>
      <c r="I10" s="179"/>
      <c r="J10" s="180"/>
      <c r="K10" s="178" t="s">
        <v>7</v>
      </c>
      <c r="L10" s="179"/>
      <c r="M10" s="179"/>
      <c r="N10" s="179"/>
      <c r="O10" s="179"/>
      <c r="P10" s="180"/>
      <c r="Q10" s="178" t="s">
        <v>8</v>
      </c>
      <c r="R10" s="179"/>
      <c r="S10" s="179"/>
      <c r="T10" s="179"/>
      <c r="U10" s="179"/>
      <c r="V10" s="180"/>
      <c r="W10" s="222" t="s">
        <v>27</v>
      </c>
      <c r="X10" s="223"/>
      <c r="Y10" s="223"/>
      <c r="Z10" s="223"/>
      <c r="AA10" s="223"/>
      <c r="AB10" s="224"/>
    </row>
    <row r="11" spans="1:45" ht="26.25" customHeight="1" x14ac:dyDescent="0.25">
      <c r="A11" s="220"/>
      <c r="B11" s="220"/>
      <c r="C11" s="178" t="s">
        <v>9</v>
      </c>
      <c r="D11" s="179"/>
      <c r="E11" s="179"/>
      <c r="F11" s="179"/>
      <c r="G11" s="179"/>
      <c r="H11" s="179"/>
      <c r="I11" s="180"/>
      <c r="J11" s="217" t="s">
        <v>28</v>
      </c>
      <c r="K11" s="178" t="s">
        <v>29</v>
      </c>
      <c r="L11" s="179"/>
      <c r="M11" s="179"/>
      <c r="N11" s="180"/>
      <c r="O11" s="213" t="s">
        <v>30</v>
      </c>
      <c r="P11" s="213" t="s">
        <v>10</v>
      </c>
      <c r="Q11" s="215" t="s">
        <v>11</v>
      </c>
      <c r="R11" s="216"/>
      <c r="S11" s="213" t="s">
        <v>31</v>
      </c>
      <c r="T11" s="213" t="s">
        <v>32</v>
      </c>
      <c r="U11" s="213" t="s">
        <v>33</v>
      </c>
      <c r="V11" s="213" t="s">
        <v>34</v>
      </c>
      <c r="W11" s="225" t="s">
        <v>467</v>
      </c>
      <c r="X11" s="225" t="s">
        <v>468</v>
      </c>
      <c r="Y11" s="228" t="s">
        <v>469</v>
      </c>
      <c r="Z11" s="225" t="s">
        <v>470</v>
      </c>
      <c r="AA11" s="225" t="s">
        <v>471</v>
      </c>
      <c r="AB11" s="225" t="s">
        <v>472</v>
      </c>
    </row>
    <row r="12" spans="1:45" ht="15" customHeight="1" x14ac:dyDescent="0.25">
      <c r="A12" s="220"/>
      <c r="B12" s="220"/>
      <c r="C12" s="213" t="s">
        <v>1</v>
      </c>
      <c r="D12" s="215" t="s">
        <v>12</v>
      </c>
      <c r="E12" s="216"/>
      <c r="F12" s="217" t="s">
        <v>35</v>
      </c>
      <c r="G12" s="217" t="s">
        <v>13</v>
      </c>
      <c r="H12" s="217" t="s">
        <v>36</v>
      </c>
      <c r="I12" s="217" t="s">
        <v>37</v>
      </c>
      <c r="J12" s="218"/>
      <c r="K12" s="231" t="s">
        <v>14</v>
      </c>
      <c r="L12" s="232"/>
      <c r="M12" s="231" t="s">
        <v>15</v>
      </c>
      <c r="N12" s="232"/>
      <c r="O12" s="214"/>
      <c r="P12" s="214"/>
      <c r="Q12" s="213" t="s">
        <v>38</v>
      </c>
      <c r="R12" s="213" t="s">
        <v>39</v>
      </c>
      <c r="S12" s="214"/>
      <c r="T12" s="214"/>
      <c r="U12" s="214"/>
      <c r="V12" s="214"/>
      <c r="W12" s="226"/>
      <c r="X12" s="226"/>
      <c r="Y12" s="229"/>
      <c r="Z12" s="226"/>
      <c r="AA12" s="226"/>
      <c r="AB12" s="226"/>
    </row>
    <row r="13" spans="1:45" ht="42.75" x14ac:dyDescent="0.25">
      <c r="A13" s="221"/>
      <c r="B13" s="221"/>
      <c r="C13" s="214"/>
      <c r="D13" s="177" t="s">
        <v>16</v>
      </c>
      <c r="E13" s="177" t="s">
        <v>40</v>
      </c>
      <c r="F13" s="218"/>
      <c r="G13" s="218"/>
      <c r="H13" s="218"/>
      <c r="I13" s="218"/>
      <c r="J13" s="218"/>
      <c r="K13" s="176" t="s">
        <v>17</v>
      </c>
      <c r="L13" s="176" t="s">
        <v>18</v>
      </c>
      <c r="M13" s="176" t="s">
        <v>17</v>
      </c>
      <c r="N13" s="176" t="s">
        <v>18</v>
      </c>
      <c r="O13" s="214"/>
      <c r="P13" s="214"/>
      <c r="Q13" s="214"/>
      <c r="R13" s="214"/>
      <c r="S13" s="214"/>
      <c r="T13" s="214"/>
      <c r="U13" s="214"/>
      <c r="V13" s="214"/>
      <c r="W13" s="227"/>
      <c r="X13" s="227"/>
      <c r="Y13" s="230"/>
      <c r="Z13" s="227"/>
      <c r="AA13" s="227"/>
      <c r="AB13" s="227"/>
    </row>
    <row r="14" spans="1:45" hidden="1" x14ac:dyDescent="0.25">
      <c r="A14" s="93">
        <v>2010</v>
      </c>
      <c r="B14" s="94" t="s">
        <v>42</v>
      </c>
      <c r="C14" s="137" t="s">
        <v>198</v>
      </c>
      <c r="D14" s="138" t="s">
        <v>198</v>
      </c>
      <c r="E14" s="137" t="s">
        <v>198</v>
      </c>
      <c r="F14" s="139" t="s">
        <v>198</v>
      </c>
      <c r="G14" s="139" t="s">
        <v>198</v>
      </c>
      <c r="H14" s="137" t="s">
        <v>198</v>
      </c>
      <c r="I14" s="137" t="s">
        <v>198</v>
      </c>
      <c r="J14" s="139" t="s">
        <v>198</v>
      </c>
      <c r="K14" s="139" t="s">
        <v>198</v>
      </c>
      <c r="L14" s="137" t="s">
        <v>198</v>
      </c>
      <c r="M14" s="137" t="s">
        <v>198</v>
      </c>
      <c r="N14" s="137" t="s">
        <v>198</v>
      </c>
      <c r="O14" s="137" t="s">
        <v>198</v>
      </c>
      <c r="P14" s="137" t="s">
        <v>198</v>
      </c>
      <c r="Q14" s="137" t="s">
        <v>198</v>
      </c>
      <c r="R14" s="137" t="s">
        <v>198</v>
      </c>
      <c r="S14" s="137" t="s">
        <v>198</v>
      </c>
      <c r="T14" s="139" t="s">
        <v>198</v>
      </c>
      <c r="U14" s="137" t="s">
        <v>198</v>
      </c>
      <c r="V14" s="137" t="s">
        <v>198</v>
      </c>
      <c r="W14" s="137" t="s">
        <v>198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hidden="1" x14ac:dyDescent="0.25">
      <c r="A15" s="95">
        <v>2011</v>
      </c>
      <c r="B15" s="96" t="s">
        <v>43</v>
      </c>
      <c r="C15" s="140" t="s">
        <v>198</v>
      </c>
      <c r="D15" s="140" t="s">
        <v>198</v>
      </c>
      <c r="E15" s="140" t="s">
        <v>198</v>
      </c>
      <c r="F15" s="141" t="s">
        <v>198</v>
      </c>
      <c r="G15" s="141" t="s">
        <v>198</v>
      </c>
      <c r="H15" s="140" t="s">
        <v>198</v>
      </c>
      <c r="I15" s="140" t="s">
        <v>198</v>
      </c>
      <c r="J15" s="141" t="s">
        <v>198</v>
      </c>
      <c r="K15" s="141" t="s">
        <v>198</v>
      </c>
      <c r="L15" s="141" t="s">
        <v>198</v>
      </c>
      <c r="M15" s="141" t="s">
        <v>198</v>
      </c>
      <c r="N15" s="140" t="s">
        <v>198</v>
      </c>
      <c r="O15" s="140" t="s">
        <v>198</v>
      </c>
      <c r="P15" s="140" t="s">
        <v>198</v>
      </c>
      <c r="Q15" s="140" t="s">
        <v>198</v>
      </c>
      <c r="R15" s="140" t="s">
        <v>198</v>
      </c>
      <c r="S15" s="140" t="s">
        <v>198</v>
      </c>
      <c r="T15" s="141" t="s">
        <v>198</v>
      </c>
      <c r="U15" s="141" t="s">
        <v>198</v>
      </c>
      <c r="V15" s="141" t="s">
        <v>198</v>
      </c>
      <c r="W15" s="141" t="s">
        <v>198</v>
      </c>
      <c r="X15" s="141" t="s">
        <v>198</v>
      </c>
      <c r="Y15" s="141" t="s">
        <v>198</v>
      </c>
      <c r="Z15" s="141" t="s">
        <v>198</v>
      </c>
      <c r="AA15" s="141" t="s">
        <v>198</v>
      </c>
      <c r="AB15" s="141" t="s">
        <v>198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hidden="1" x14ac:dyDescent="0.25">
      <c r="A16" s="93"/>
      <c r="B16" s="94" t="s">
        <v>44</v>
      </c>
      <c r="C16" s="137" t="s">
        <v>198</v>
      </c>
      <c r="D16" s="138" t="s">
        <v>198</v>
      </c>
      <c r="E16" s="137" t="s">
        <v>198</v>
      </c>
      <c r="F16" s="139" t="s">
        <v>198</v>
      </c>
      <c r="G16" s="139" t="s">
        <v>198</v>
      </c>
      <c r="H16" s="137" t="s">
        <v>198</v>
      </c>
      <c r="I16" s="137" t="s">
        <v>198</v>
      </c>
      <c r="J16" s="139" t="s">
        <v>198</v>
      </c>
      <c r="K16" s="139" t="s">
        <v>198</v>
      </c>
      <c r="L16" s="137" t="s">
        <v>198</v>
      </c>
      <c r="M16" s="137" t="s">
        <v>198</v>
      </c>
      <c r="N16" s="137" t="s">
        <v>198</v>
      </c>
      <c r="O16" s="137" t="s">
        <v>198</v>
      </c>
      <c r="P16" s="137" t="s">
        <v>198</v>
      </c>
      <c r="Q16" s="137" t="s">
        <v>198</v>
      </c>
      <c r="R16" s="137" t="s">
        <v>198</v>
      </c>
      <c r="S16" s="137" t="s">
        <v>198</v>
      </c>
      <c r="T16" s="139" t="s">
        <v>198</v>
      </c>
      <c r="U16" s="137" t="s">
        <v>198</v>
      </c>
      <c r="V16" s="137" t="s">
        <v>198</v>
      </c>
      <c r="W16" s="137" t="s">
        <v>198</v>
      </c>
      <c r="X16" s="137" t="s">
        <v>198</v>
      </c>
      <c r="Y16" s="137" t="s">
        <v>198</v>
      </c>
      <c r="Z16" s="137" t="s">
        <v>198</v>
      </c>
      <c r="AA16" s="137" t="s">
        <v>198</v>
      </c>
      <c r="AB16" s="137" t="s">
        <v>198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hidden="1" x14ac:dyDescent="0.25">
      <c r="A17" s="93"/>
      <c r="B17" s="94" t="s">
        <v>45</v>
      </c>
      <c r="C17" s="137" t="s">
        <v>198</v>
      </c>
      <c r="D17" s="138" t="s">
        <v>198</v>
      </c>
      <c r="E17" s="137" t="s">
        <v>198</v>
      </c>
      <c r="F17" s="139" t="s">
        <v>198</v>
      </c>
      <c r="G17" s="139" t="s">
        <v>198</v>
      </c>
      <c r="H17" s="137" t="s">
        <v>198</v>
      </c>
      <c r="I17" s="137" t="s">
        <v>198</v>
      </c>
      <c r="J17" s="139" t="s">
        <v>198</v>
      </c>
      <c r="K17" s="139" t="s">
        <v>198</v>
      </c>
      <c r="L17" s="137" t="s">
        <v>198</v>
      </c>
      <c r="M17" s="137" t="s">
        <v>198</v>
      </c>
      <c r="N17" s="137" t="s">
        <v>198</v>
      </c>
      <c r="O17" s="137" t="s">
        <v>198</v>
      </c>
      <c r="P17" s="137" t="s">
        <v>198</v>
      </c>
      <c r="Q17" s="137" t="s">
        <v>198</v>
      </c>
      <c r="R17" s="137" t="s">
        <v>198</v>
      </c>
      <c r="S17" s="137" t="s">
        <v>198</v>
      </c>
      <c r="T17" s="139" t="s">
        <v>198</v>
      </c>
      <c r="U17" s="137" t="s">
        <v>198</v>
      </c>
      <c r="V17" s="137" t="s">
        <v>198</v>
      </c>
      <c r="W17" s="137" t="s">
        <v>198</v>
      </c>
      <c r="X17" s="137" t="s">
        <v>198</v>
      </c>
      <c r="Y17" s="137" t="s">
        <v>198</v>
      </c>
      <c r="Z17" s="137" t="s">
        <v>198</v>
      </c>
      <c r="AA17" s="137" t="s">
        <v>198</v>
      </c>
      <c r="AB17" s="137" t="s">
        <v>198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hidden="1" x14ac:dyDescent="0.25">
      <c r="A18" s="93"/>
      <c r="B18" s="94" t="s">
        <v>46</v>
      </c>
      <c r="C18" s="137" t="s">
        <v>198</v>
      </c>
      <c r="D18" s="138" t="s">
        <v>198</v>
      </c>
      <c r="E18" s="137" t="s">
        <v>198</v>
      </c>
      <c r="F18" s="139" t="s">
        <v>198</v>
      </c>
      <c r="G18" s="139" t="s">
        <v>198</v>
      </c>
      <c r="H18" s="137" t="s">
        <v>198</v>
      </c>
      <c r="I18" s="137" t="s">
        <v>198</v>
      </c>
      <c r="J18" s="139" t="s">
        <v>198</v>
      </c>
      <c r="K18" s="139" t="s">
        <v>198</v>
      </c>
      <c r="L18" s="137" t="s">
        <v>198</v>
      </c>
      <c r="M18" s="137" t="s">
        <v>198</v>
      </c>
      <c r="N18" s="137" t="s">
        <v>198</v>
      </c>
      <c r="O18" s="137" t="s">
        <v>198</v>
      </c>
      <c r="P18" s="137" t="s">
        <v>198</v>
      </c>
      <c r="Q18" s="137" t="s">
        <v>198</v>
      </c>
      <c r="R18" s="137" t="s">
        <v>198</v>
      </c>
      <c r="S18" s="137" t="s">
        <v>198</v>
      </c>
      <c r="T18" s="139" t="s">
        <v>198</v>
      </c>
      <c r="U18" s="137" t="s">
        <v>198</v>
      </c>
      <c r="V18" s="137" t="s">
        <v>198</v>
      </c>
      <c r="W18" s="137" t="s">
        <v>198</v>
      </c>
      <c r="X18" s="137" t="s">
        <v>198</v>
      </c>
      <c r="Y18" s="137" t="s">
        <v>198</v>
      </c>
      <c r="Z18" s="137" t="s">
        <v>198</v>
      </c>
      <c r="AA18" s="137" t="s">
        <v>198</v>
      </c>
      <c r="AB18" s="137" t="s">
        <v>198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hidden="1" x14ac:dyDescent="0.25">
      <c r="A19" s="97"/>
      <c r="B19" s="94" t="s">
        <v>47</v>
      </c>
      <c r="C19" s="137" t="s">
        <v>198</v>
      </c>
      <c r="D19" s="138" t="s">
        <v>198</v>
      </c>
      <c r="E19" s="137" t="s">
        <v>198</v>
      </c>
      <c r="F19" s="139" t="s">
        <v>198</v>
      </c>
      <c r="G19" s="137" t="s">
        <v>198</v>
      </c>
      <c r="H19" s="137" t="s">
        <v>198</v>
      </c>
      <c r="I19" s="137" t="s">
        <v>198</v>
      </c>
      <c r="J19" s="139" t="s">
        <v>198</v>
      </c>
      <c r="K19" s="139" t="s">
        <v>198</v>
      </c>
      <c r="L19" s="137" t="s">
        <v>198</v>
      </c>
      <c r="M19" s="137" t="s">
        <v>198</v>
      </c>
      <c r="N19" s="137" t="s">
        <v>198</v>
      </c>
      <c r="O19" s="137" t="s">
        <v>198</v>
      </c>
      <c r="P19" s="137" t="s">
        <v>198</v>
      </c>
      <c r="Q19" s="137" t="s">
        <v>198</v>
      </c>
      <c r="R19" s="137" t="s">
        <v>198</v>
      </c>
      <c r="S19" s="137" t="s">
        <v>198</v>
      </c>
      <c r="T19" s="139" t="s">
        <v>198</v>
      </c>
      <c r="U19" s="137" t="s">
        <v>198</v>
      </c>
      <c r="V19" s="137" t="s">
        <v>198</v>
      </c>
      <c r="W19" s="137" t="s">
        <v>198</v>
      </c>
      <c r="X19" s="137" t="s">
        <v>198</v>
      </c>
      <c r="Y19" s="137" t="s">
        <v>198</v>
      </c>
      <c r="Z19" s="137" t="s">
        <v>198</v>
      </c>
      <c r="AA19" s="137" t="s">
        <v>198</v>
      </c>
      <c r="AB19" s="137" t="s">
        <v>198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hidden="1" x14ac:dyDescent="0.25">
      <c r="A20" s="93"/>
      <c r="B20" s="94" t="s">
        <v>48</v>
      </c>
      <c r="C20" s="137" t="s">
        <v>198</v>
      </c>
      <c r="D20" s="138" t="s">
        <v>198</v>
      </c>
      <c r="E20" s="137" t="s">
        <v>198</v>
      </c>
      <c r="F20" s="139" t="s">
        <v>198</v>
      </c>
      <c r="G20" s="137" t="s">
        <v>198</v>
      </c>
      <c r="H20" s="137" t="s">
        <v>198</v>
      </c>
      <c r="I20" s="137" t="s">
        <v>198</v>
      </c>
      <c r="J20" s="139" t="s">
        <v>198</v>
      </c>
      <c r="K20" s="139" t="s">
        <v>198</v>
      </c>
      <c r="L20" s="137" t="s">
        <v>198</v>
      </c>
      <c r="M20" s="137" t="s">
        <v>198</v>
      </c>
      <c r="N20" s="137" t="s">
        <v>198</v>
      </c>
      <c r="O20" s="137" t="s">
        <v>198</v>
      </c>
      <c r="P20" s="137" t="s">
        <v>198</v>
      </c>
      <c r="Q20" s="137" t="s">
        <v>198</v>
      </c>
      <c r="R20" s="137" t="s">
        <v>198</v>
      </c>
      <c r="S20" s="137" t="s">
        <v>198</v>
      </c>
      <c r="T20" s="139" t="s">
        <v>198</v>
      </c>
      <c r="U20" s="137" t="s">
        <v>198</v>
      </c>
      <c r="V20" s="137" t="s">
        <v>198</v>
      </c>
      <c r="W20" s="137" t="s">
        <v>198</v>
      </c>
      <c r="X20" s="137" t="s">
        <v>198</v>
      </c>
      <c r="Y20" s="137" t="s">
        <v>198</v>
      </c>
      <c r="Z20" s="137" t="s">
        <v>198</v>
      </c>
      <c r="AA20" s="137" t="s">
        <v>198</v>
      </c>
      <c r="AB20" s="137" t="s">
        <v>198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hidden="1" x14ac:dyDescent="0.25">
      <c r="A21" s="98"/>
      <c r="B21" s="94" t="s">
        <v>49</v>
      </c>
      <c r="C21" s="137" t="s">
        <v>198</v>
      </c>
      <c r="D21" s="138" t="s">
        <v>198</v>
      </c>
      <c r="E21" s="137" t="s">
        <v>198</v>
      </c>
      <c r="F21" s="139" t="s">
        <v>198</v>
      </c>
      <c r="G21" s="137" t="s">
        <v>198</v>
      </c>
      <c r="H21" s="137" t="s">
        <v>198</v>
      </c>
      <c r="I21" s="137" t="s">
        <v>198</v>
      </c>
      <c r="J21" s="139" t="s">
        <v>198</v>
      </c>
      <c r="K21" s="139" t="s">
        <v>198</v>
      </c>
      <c r="L21" s="137" t="s">
        <v>198</v>
      </c>
      <c r="M21" s="137" t="s">
        <v>198</v>
      </c>
      <c r="N21" s="137" t="s">
        <v>198</v>
      </c>
      <c r="O21" s="137" t="s">
        <v>198</v>
      </c>
      <c r="P21" s="137" t="s">
        <v>198</v>
      </c>
      <c r="Q21" s="137" t="s">
        <v>198</v>
      </c>
      <c r="R21" s="137" t="s">
        <v>198</v>
      </c>
      <c r="S21" s="137" t="s">
        <v>198</v>
      </c>
      <c r="T21" s="139" t="s">
        <v>198</v>
      </c>
      <c r="U21" s="137" t="s">
        <v>198</v>
      </c>
      <c r="V21" s="137" t="s">
        <v>198</v>
      </c>
      <c r="W21" s="137" t="s">
        <v>198</v>
      </c>
      <c r="X21" s="137" t="s">
        <v>198</v>
      </c>
      <c r="Y21" s="137" t="s">
        <v>198</v>
      </c>
      <c r="Z21" s="137" t="s">
        <v>198</v>
      </c>
      <c r="AA21" s="137" t="s">
        <v>198</v>
      </c>
      <c r="AB21" s="137" t="s">
        <v>198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hidden="1" x14ac:dyDescent="0.25">
      <c r="A22" s="98"/>
      <c r="B22" s="94" t="s">
        <v>50</v>
      </c>
      <c r="C22" s="137" t="s">
        <v>198</v>
      </c>
      <c r="D22" s="138" t="s">
        <v>198</v>
      </c>
      <c r="E22" s="137" t="s">
        <v>198</v>
      </c>
      <c r="F22" s="139" t="s">
        <v>198</v>
      </c>
      <c r="G22" s="137" t="s">
        <v>198</v>
      </c>
      <c r="H22" s="137" t="s">
        <v>198</v>
      </c>
      <c r="I22" s="137" t="s">
        <v>198</v>
      </c>
      <c r="J22" s="139" t="s">
        <v>198</v>
      </c>
      <c r="K22" s="139" t="s">
        <v>198</v>
      </c>
      <c r="L22" s="137" t="s">
        <v>198</v>
      </c>
      <c r="M22" s="137" t="s">
        <v>198</v>
      </c>
      <c r="N22" s="137" t="s">
        <v>198</v>
      </c>
      <c r="O22" s="137" t="s">
        <v>198</v>
      </c>
      <c r="P22" s="137" t="s">
        <v>198</v>
      </c>
      <c r="Q22" s="137" t="s">
        <v>198</v>
      </c>
      <c r="R22" s="137" t="s">
        <v>198</v>
      </c>
      <c r="S22" s="137" t="s">
        <v>198</v>
      </c>
      <c r="T22" s="139" t="s">
        <v>198</v>
      </c>
      <c r="U22" s="137" t="s">
        <v>198</v>
      </c>
      <c r="V22" s="137" t="s">
        <v>198</v>
      </c>
      <c r="W22" s="137" t="s">
        <v>198</v>
      </c>
      <c r="X22" s="137" t="s">
        <v>198</v>
      </c>
      <c r="Y22" s="137" t="s">
        <v>198</v>
      </c>
      <c r="Z22" s="137" t="s">
        <v>198</v>
      </c>
      <c r="AA22" s="137" t="s">
        <v>198</v>
      </c>
      <c r="AB22" s="137" t="s">
        <v>198</v>
      </c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</row>
    <row r="23" spans="1:45" hidden="1" x14ac:dyDescent="0.25">
      <c r="A23" s="98"/>
      <c r="B23" s="94" t="s">
        <v>51</v>
      </c>
      <c r="C23" s="137" t="s">
        <v>198</v>
      </c>
      <c r="D23" s="138" t="s">
        <v>198</v>
      </c>
      <c r="E23" s="137" t="s">
        <v>198</v>
      </c>
      <c r="F23" s="139" t="s">
        <v>198</v>
      </c>
      <c r="G23" s="137" t="s">
        <v>198</v>
      </c>
      <c r="H23" s="137" t="s">
        <v>198</v>
      </c>
      <c r="I23" s="137" t="s">
        <v>198</v>
      </c>
      <c r="J23" s="139" t="s">
        <v>198</v>
      </c>
      <c r="K23" s="139" t="s">
        <v>198</v>
      </c>
      <c r="L23" s="137" t="s">
        <v>198</v>
      </c>
      <c r="M23" s="137" t="s">
        <v>198</v>
      </c>
      <c r="N23" s="137" t="s">
        <v>198</v>
      </c>
      <c r="O23" s="137" t="s">
        <v>198</v>
      </c>
      <c r="P23" s="137" t="s">
        <v>198</v>
      </c>
      <c r="Q23" s="137" t="s">
        <v>198</v>
      </c>
      <c r="R23" s="137" t="s">
        <v>198</v>
      </c>
      <c r="S23" s="137" t="s">
        <v>198</v>
      </c>
      <c r="T23" s="139" t="s">
        <v>198</v>
      </c>
      <c r="U23" s="137" t="s">
        <v>198</v>
      </c>
      <c r="V23" s="137" t="s">
        <v>198</v>
      </c>
      <c r="W23" s="137" t="s">
        <v>198</v>
      </c>
      <c r="X23" s="137" t="s">
        <v>198</v>
      </c>
      <c r="Y23" s="137" t="s">
        <v>198</v>
      </c>
      <c r="Z23" s="137" t="s">
        <v>198</v>
      </c>
      <c r="AA23" s="137" t="s">
        <v>198</v>
      </c>
      <c r="AB23" s="137" t="s">
        <v>198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hidden="1" x14ac:dyDescent="0.25">
      <c r="A24" s="98"/>
      <c r="B24" s="94" t="s">
        <v>52</v>
      </c>
      <c r="C24" s="137" t="s">
        <v>198</v>
      </c>
      <c r="D24" s="138" t="s">
        <v>198</v>
      </c>
      <c r="E24" s="137" t="s">
        <v>198</v>
      </c>
      <c r="F24" s="139" t="s">
        <v>198</v>
      </c>
      <c r="G24" s="137" t="s">
        <v>198</v>
      </c>
      <c r="H24" s="137" t="s">
        <v>198</v>
      </c>
      <c r="I24" s="137" t="s">
        <v>198</v>
      </c>
      <c r="J24" s="139" t="s">
        <v>198</v>
      </c>
      <c r="K24" s="139" t="s">
        <v>198</v>
      </c>
      <c r="L24" s="137" t="s">
        <v>198</v>
      </c>
      <c r="M24" s="137" t="s">
        <v>198</v>
      </c>
      <c r="N24" s="137" t="s">
        <v>198</v>
      </c>
      <c r="O24" s="137" t="s">
        <v>198</v>
      </c>
      <c r="P24" s="137" t="s">
        <v>198</v>
      </c>
      <c r="Q24" s="137" t="s">
        <v>198</v>
      </c>
      <c r="R24" s="137" t="s">
        <v>198</v>
      </c>
      <c r="S24" s="137" t="s">
        <v>198</v>
      </c>
      <c r="T24" s="139" t="s">
        <v>198</v>
      </c>
      <c r="U24" s="137" t="s">
        <v>198</v>
      </c>
      <c r="V24" s="137" t="s">
        <v>198</v>
      </c>
      <c r="W24" s="137" t="s">
        <v>198</v>
      </c>
      <c r="X24" s="137" t="s">
        <v>198</v>
      </c>
      <c r="Y24" s="137" t="s">
        <v>198</v>
      </c>
      <c r="Z24" s="137" t="s">
        <v>198</v>
      </c>
      <c r="AA24" s="137" t="s">
        <v>198</v>
      </c>
      <c r="AB24" s="137" t="s">
        <v>198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hidden="1" x14ac:dyDescent="0.25">
      <c r="A25" s="98"/>
      <c r="B25" s="94" t="s">
        <v>53</v>
      </c>
      <c r="C25" s="137" t="s">
        <v>198</v>
      </c>
      <c r="D25" s="142" t="s">
        <v>198</v>
      </c>
      <c r="E25" s="137" t="s">
        <v>198</v>
      </c>
      <c r="F25" s="139" t="s">
        <v>198</v>
      </c>
      <c r="G25" s="137" t="s">
        <v>198</v>
      </c>
      <c r="H25" s="137" t="s">
        <v>198</v>
      </c>
      <c r="I25" s="137" t="s">
        <v>198</v>
      </c>
      <c r="J25" s="139" t="s">
        <v>198</v>
      </c>
      <c r="K25" s="139" t="s">
        <v>198</v>
      </c>
      <c r="L25" s="137" t="s">
        <v>198</v>
      </c>
      <c r="M25" s="137" t="s">
        <v>198</v>
      </c>
      <c r="N25" s="137" t="s">
        <v>198</v>
      </c>
      <c r="O25" s="137" t="s">
        <v>198</v>
      </c>
      <c r="P25" s="137" t="s">
        <v>198</v>
      </c>
      <c r="Q25" s="137" t="s">
        <v>198</v>
      </c>
      <c r="R25" s="137" t="s">
        <v>198</v>
      </c>
      <c r="S25" s="137" t="s">
        <v>198</v>
      </c>
      <c r="T25" s="139" t="s">
        <v>198</v>
      </c>
      <c r="U25" s="137" t="s">
        <v>198</v>
      </c>
      <c r="V25" s="137" t="s">
        <v>198</v>
      </c>
      <c r="W25" s="137" t="s">
        <v>198</v>
      </c>
      <c r="X25" s="137" t="s">
        <v>198</v>
      </c>
      <c r="Y25" s="137" t="s">
        <v>198</v>
      </c>
      <c r="Z25" s="137" t="s">
        <v>198</v>
      </c>
      <c r="AA25" s="137" t="s">
        <v>198</v>
      </c>
      <c r="AB25" s="137" t="s">
        <v>198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hidden="1" x14ac:dyDescent="0.25">
      <c r="A26" s="98"/>
      <c r="B26" s="94" t="s">
        <v>42</v>
      </c>
      <c r="C26" s="137" t="s">
        <v>198</v>
      </c>
      <c r="D26" s="142" t="s">
        <v>198</v>
      </c>
      <c r="E26" s="137" t="s">
        <v>198</v>
      </c>
      <c r="F26" s="139" t="s">
        <v>198</v>
      </c>
      <c r="G26" s="137" t="s">
        <v>198</v>
      </c>
      <c r="H26" s="137" t="s">
        <v>198</v>
      </c>
      <c r="I26" s="137" t="s">
        <v>198</v>
      </c>
      <c r="J26" s="137" t="s">
        <v>198</v>
      </c>
      <c r="K26" s="139" t="s">
        <v>198</v>
      </c>
      <c r="L26" s="137" t="s">
        <v>198</v>
      </c>
      <c r="M26" s="137" t="s">
        <v>198</v>
      </c>
      <c r="N26" s="137" t="s">
        <v>198</v>
      </c>
      <c r="O26" s="137" t="s">
        <v>198</v>
      </c>
      <c r="P26" s="137" t="s">
        <v>198</v>
      </c>
      <c r="Q26" s="137" t="s">
        <v>198</v>
      </c>
      <c r="R26" s="137" t="s">
        <v>198</v>
      </c>
      <c r="S26" s="137" t="s">
        <v>198</v>
      </c>
      <c r="T26" s="139" t="s">
        <v>198</v>
      </c>
      <c r="U26" s="137" t="s">
        <v>198</v>
      </c>
      <c r="V26" s="137" t="s">
        <v>198</v>
      </c>
      <c r="W26" s="137" t="s">
        <v>198</v>
      </c>
      <c r="X26" s="137" t="s">
        <v>198</v>
      </c>
      <c r="Y26" s="137" t="s">
        <v>198</v>
      </c>
      <c r="Z26" s="137" t="s">
        <v>198</v>
      </c>
      <c r="AA26" s="137" t="s">
        <v>198</v>
      </c>
      <c r="AB26" s="137" t="s">
        <v>198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hidden="1" x14ac:dyDescent="0.25">
      <c r="A27" s="95">
        <v>2012</v>
      </c>
      <c r="B27" s="96" t="s">
        <v>43</v>
      </c>
      <c r="C27" s="140" t="s">
        <v>198</v>
      </c>
      <c r="D27" s="140" t="s">
        <v>198</v>
      </c>
      <c r="E27" s="140" t="s">
        <v>198</v>
      </c>
      <c r="F27" s="141" t="s">
        <v>198</v>
      </c>
      <c r="G27" s="141" t="s">
        <v>198</v>
      </c>
      <c r="H27" s="140" t="s">
        <v>198</v>
      </c>
      <c r="I27" s="140" t="s">
        <v>198</v>
      </c>
      <c r="J27" s="141" t="s">
        <v>198</v>
      </c>
      <c r="K27" s="141" t="s">
        <v>198</v>
      </c>
      <c r="L27" s="141" t="s">
        <v>198</v>
      </c>
      <c r="M27" s="141" t="s">
        <v>198</v>
      </c>
      <c r="N27" s="140" t="s">
        <v>198</v>
      </c>
      <c r="O27" s="140" t="s">
        <v>198</v>
      </c>
      <c r="P27" s="140" t="s">
        <v>198</v>
      </c>
      <c r="Q27" s="140" t="s">
        <v>198</v>
      </c>
      <c r="R27" s="140" t="s">
        <v>198</v>
      </c>
      <c r="S27" s="140" t="s">
        <v>198</v>
      </c>
      <c r="T27" s="141" t="s">
        <v>198</v>
      </c>
      <c r="U27" s="141" t="s">
        <v>198</v>
      </c>
      <c r="V27" s="141" t="s">
        <v>198</v>
      </c>
      <c r="W27" s="141" t="s">
        <v>198</v>
      </c>
      <c r="X27" s="141" t="s">
        <v>198</v>
      </c>
      <c r="Y27" s="141" t="s">
        <v>198</v>
      </c>
      <c r="Z27" s="141" t="s">
        <v>198</v>
      </c>
      <c r="AA27" s="141" t="s">
        <v>198</v>
      </c>
      <c r="AB27" s="141" t="s">
        <v>198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hidden="1" x14ac:dyDescent="0.25">
      <c r="A28" s="98"/>
      <c r="B28" s="94" t="s">
        <v>44</v>
      </c>
      <c r="C28" s="137" t="s">
        <v>198</v>
      </c>
      <c r="D28" s="137" t="s">
        <v>198</v>
      </c>
      <c r="E28" s="139" t="s">
        <v>198</v>
      </c>
      <c r="F28" s="137" t="s">
        <v>198</v>
      </c>
      <c r="G28" s="139" t="s">
        <v>198</v>
      </c>
      <c r="H28" s="137" t="s">
        <v>198</v>
      </c>
      <c r="I28" s="137" t="s">
        <v>198</v>
      </c>
      <c r="J28" s="139" t="s">
        <v>198</v>
      </c>
      <c r="K28" s="142" t="s">
        <v>198</v>
      </c>
      <c r="L28" s="138" t="s">
        <v>198</v>
      </c>
      <c r="M28" s="137" t="s">
        <v>198</v>
      </c>
      <c r="N28" s="137" t="s">
        <v>198</v>
      </c>
      <c r="O28" s="137" t="s">
        <v>198</v>
      </c>
      <c r="P28" s="137" t="s">
        <v>198</v>
      </c>
      <c r="Q28" s="139" t="s">
        <v>198</v>
      </c>
      <c r="R28" s="138" t="s">
        <v>198</v>
      </c>
      <c r="S28" s="137" t="s">
        <v>198</v>
      </c>
      <c r="T28" s="137" t="s">
        <v>198</v>
      </c>
      <c r="U28" s="137" t="s">
        <v>198</v>
      </c>
      <c r="V28" s="137" t="s">
        <v>198</v>
      </c>
      <c r="W28" s="137" t="s">
        <v>198</v>
      </c>
      <c r="X28" s="137" t="s">
        <v>198</v>
      </c>
      <c r="Y28" s="137" t="s">
        <v>198</v>
      </c>
      <c r="Z28" s="137" t="s">
        <v>198</v>
      </c>
      <c r="AA28" s="137" t="s">
        <v>198</v>
      </c>
      <c r="AB28" s="137" t="s">
        <v>198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hidden="1" x14ac:dyDescent="0.25">
      <c r="A29" s="98"/>
      <c r="B29" s="94" t="s">
        <v>45</v>
      </c>
      <c r="C29" s="137" t="s">
        <v>198</v>
      </c>
      <c r="D29" s="137" t="s">
        <v>198</v>
      </c>
      <c r="E29" s="139" t="s">
        <v>198</v>
      </c>
      <c r="F29" s="137" t="s">
        <v>198</v>
      </c>
      <c r="G29" s="139" t="s">
        <v>198</v>
      </c>
      <c r="H29" s="137" t="s">
        <v>198</v>
      </c>
      <c r="I29" s="137" t="s">
        <v>198</v>
      </c>
      <c r="J29" s="139" t="s">
        <v>198</v>
      </c>
      <c r="K29" s="142" t="s">
        <v>198</v>
      </c>
      <c r="L29" s="138" t="s">
        <v>198</v>
      </c>
      <c r="M29" s="137" t="s">
        <v>198</v>
      </c>
      <c r="N29" s="137" t="s">
        <v>198</v>
      </c>
      <c r="O29" s="137" t="s">
        <v>198</v>
      </c>
      <c r="P29" s="137" t="s">
        <v>198</v>
      </c>
      <c r="Q29" s="139" t="s">
        <v>198</v>
      </c>
      <c r="R29" s="138" t="s">
        <v>198</v>
      </c>
      <c r="S29" s="137" t="s">
        <v>198</v>
      </c>
      <c r="T29" s="137" t="s">
        <v>198</v>
      </c>
      <c r="U29" s="137" t="s">
        <v>198</v>
      </c>
      <c r="V29" s="137" t="s">
        <v>198</v>
      </c>
      <c r="W29" s="137" t="s">
        <v>198</v>
      </c>
      <c r="X29" s="137" t="s">
        <v>198</v>
      </c>
      <c r="Y29" s="137" t="s">
        <v>198</v>
      </c>
      <c r="Z29" s="137" t="s">
        <v>198</v>
      </c>
      <c r="AA29" s="137" t="s">
        <v>198</v>
      </c>
      <c r="AB29" s="137" t="s">
        <v>198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</row>
    <row r="30" spans="1:45" hidden="1" x14ac:dyDescent="0.25">
      <c r="A30" s="98"/>
      <c r="B30" s="94" t="s">
        <v>46</v>
      </c>
      <c r="C30" s="137" t="s">
        <v>198</v>
      </c>
      <c r="D30" s="137" t="s">
        <v>198</v>
      </c>
      <c r="E30" s="137" t="s">
        <v>198</v>
      </c>
      <c r="F30" s="137" t="s">
        <v>198</v>
      </c>
      <c r="G30" s="139" t="s">
        <v>198</v>
      </c>
      <c r="H30" s="137" t="s">
        <v>198</v>
      </c>
      <c r="I30" s="137" t="s">
        <v>198</v>
      </c>
      <c r="J30" s="137" t="s">
        <v>198</v>
      </c>
      <c r="K30" s="142" t="s">
        <v>198</v>
      </c>
      <c r="L30" s="138" t="s">
        <v>198</v>
      </c>
      <c r="M30" s="137" t="s">
        <v>198</v>
      </c>
      <c r="N30" s="137" t="s">
        <v>198</v>
      </c>
      <c r="O30" s="137" t="s">
        <v>198</v>
      </c>
      <c r="P30" s="137" t="s">
        <v>198</v>
      </c>
      <c r="Q30" s="137" t="s">
        <v>198</v>
      </c>
      <c r="R30" s="137" t="s">
        <v>198</v>
      </c>
      <c r="S30" s="137" t="s">
        <v>198</v>
      </c>
      <c r="T30" s="137" t="s">
        <v>198</v>
      </c>
      <c r="U30" s="137" t="s">
        <v>198</v>
      </c>
      <c r="V30" s="137" t="s">
        <v>198</v>
      </c>
      <c r="W30" s="137" t="s">
        <v>198</v>
      </c>
      <c r="X30" s="137" t="s">
        <v>198</v>
      </c>
      <c r="Y30" s="137" t="s">
        <v>198</v>
      </c>
      <c r="Z30" s="137" t="s">
        <v>198</v>
      </c>
      <c r="AA30" s="137" t="s">
        <v>198</v>
      </c>
      <c r="AB30" s="137" t="s">
        <v>198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</row>
    <row r="31" spans="1:45" hidden="1" x14ac:dyDescent="0.25">
      <c r="A31" s="98"/>
      <c r="B31" s="94" t="s">
        <v>47</v>
      </c>
      <c r="C31" s="137" t="s">
        <v>198</v>
      </c>
      <c r="D31" s="137" t="s">
        <v>198</v>
      </c>
      <c r="E31" s="137" t="s">
        <v>198</v>
      </c>
      <c r="F31" s="137" t="s">
        <v>198</v>
      </c>
      <c r="G31" s="137" t="s">
        <v>198</v>
      </c>
      <c r="H31" s="137" t="s">
        <v>198</v>
      </c>
      <c r="I31" s="137" t="s">
        <v>198</v>
      </c>
      <c r="J31" s="137" t="s">
        <v>198</v>
      </c>
      <c r="K31" s="142" t="s">
        <v>198</v>
      </c>
      <c r="L31" s="138" t="s">
        <v>198</v>
      </c>
      <c r="M31" s="137" t="s">
        <v>198</v>
      </c>
      <c r="N31" s="137" t="s">
        <v>198</v>
      </c>
      <c r="O31" s="137" t="s">
        <v>198</v>
      </c>
      <c r="P31" s="137" t="s">
        <v>198</v>
      </c>
      <c r="Q31" s="137" t="s">
        <v>198</v>
      </c>
      <c r="R31" s="137" t="s">
        <v>198</v>
      </c>
      <c r="S31" s="137" t="s">
        <v>198</v>
      </c>
      <c r="T31" s="137" t="s">
        <v>198</v>
      </c>
      <c r="U31" s="137" t="s">
        <v>198</v>
      </c>
      <c r="V31" s="137" t="s">
        <v>198</v>
      </c>
      <c r="W31" s="137" t="s">
        <v>198</v>
      </c>
      <c r="X31" s="137" t="s">
        <v>198</v>
      </c>
      <c r="Y31" s="137" t="s">
        <v>198</v>
      </c>
      <c r="Z31" s="137" t="s">
        <v>198</v>
      </c>
      <c r="AA31" s="137" t="s">
        <v>198</v>
      </c>
      <c r="AB31" s="137" t="s">
        <v>198</v>
      </c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hidden="1" x14ac:dyDescent="0.25">
      <c r="A32" s="98"/>
      <c r="B32" s="94" t="s">
        <v>48</v>
      </c>
      <c r="C32" s="137" t="s">
        <v>198</v>
      </c>
      <c r="D32" s="137" t="s">
        <v>198</v>
      </c>
      <c r="E32" s="137" t="s">
        <v>198</v>
      </c>
      <c r="F32" s="137" t="s">
        <v>198</v>
      </c>
      <c r="G32" s="137" t="s">
        <v>198</v>
      </c>
      <c r="H32" s="137" t="s">
        <v>198</v>
      </c>
      <c r="I32" s="137" t="s">
        <v>198</v>
      </c>
      <c r="J32" s="137" t="s">
        <v>198</v>
      </c>
      <c r="K32" s="142" t="s">
        <v>198</v>
      </c>
      <c r="L32" s="138" t="s">
        <v>198</v>
      </c>
      <c r="M32" s="137" t="s">
        <v>198</v>
      </c>
      <c r="N32" s="137" t="s">
        <v>198</v>
      </c>
      <c r="O32" s="137" t="s">
        <v>198</v>
      </c>
      <c r="P32" s="137" t="s">
        <v>198</v>
      </c>
      <c r="Q32" s="137" t="s">
        <v>198</v>
      </c>
      <c r="R32" s="137" t="s">
        <v>198</v>
      </c>
      <c r="S32" s="137" t="s">
        <v>198</v>
      </c>
      <c r="T32" s="137" t="s">
        <v>198</v>
      </c>
      <c r="U32" s="137" t="s">
        <v>198</v>
      </c>
      <c r="V32" s="137" t="s">
        <v>198</v>
      </c>
      <c r="W32" s="137" t="s">
        <v>198</v>
      </c>
      <c r="X32" s="137" t="s">
        <v>198</v>
      </c>
      <c r="Y32" s="137" t="s">
        <v>198</v>
      </c>
      <c r="Z32" s="137" t="s">
        <v>198</v>
      </c>
      <c r="AA32" s="137" t="s">
        <v>198</v>
      </c>
      <c r="AB32" s="137" t="s">
        <v>198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</row>
    <row r="33" spans="1:45" hidden="1" x14ac:dyDescent="0.25">
      <c r="A33" s="98"/>
      <c r="B33" s="94" t="s">
        <v>49</v>
      </c>
      <c r="C33" s="137" t="s">
        <v>198</v>
      </c>
      <c r="D33" s="137" t="s">
        <v>198</v>
      </c>
      <c r="E33" s="137" t="s">
        <v>198</v>
      </c>
      <c r="F33" s="137" t="s">
        <v>198</v>
      </c>
      <c r="G33" s="137" t="s">
        <v>198</v>
      </c>
      <c r="H33" s="137" t="s">
        <v>198</v>
      </c>
      <c r="I33" s="137" t="s">
        <v>198</v>
      </c>
      <c r="J33" s="137" t="s">
        <v>198</v>
      </c>
      <c r="K33" s="142" t="s">
        <v>198</v>
      </c>
      <c r="L33" s="138" t="s">
        <v>198</v>
      </c>
      <c r="M33" s="137" t="s">
        <v>198</v>
      </c>
      <c r="N33" s="139" t="s">
        <v>198</v>
      </c>
      <c r="O33" s="137" t="s">
        <v>198</v>
      </c>
      <c r="P33" s="137" t="s">
        <v>198</v>
      </c>
      <c r="Q33" s="137" t="s">
        <v>198</v>
      </c>
      <c r="R33" s="137" t="s">
        <v>198</v>
      </c>
      <c r="S33" s="137" t="s">
        <v>198</v>
      </c>
      <c r="T33" s="137" t="s">
        <v>198</v>
      </c>
      <c r="U33" s="137" t="s">
        <v>198</v>
      </c>
      <c r="V33" s="137" t="s">
        <v>198</v>
      </c>
      <c r="W33" s="137" t="s">
        <v>198</v>
      </c>
      <c r="X33" s="137" t="s">
        <v>198</v>
      </c>
      <c r="Y33" s="137" t="s">
        <v>198</v>
      </c>
      <c r="Z33" s="137" t="s">
        <v>198</v>
      </c>
      <c r="AA33" s="137" t="s">
        <v>198</v>
      </c>
      <c r="AB33" s="137" t="s">
        <v>198</v>
      </c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</row>
    <row r="34" spans="1:45" hidden="1" x14ac:dyDescent="0.25">
      <c r="A34" s="98"/>
      <c r="B34" s="94" t="s">
        <v>50</v>
      </c>
      <c r="C34" s="137" t="s">
        <v>198</v>
      </c>
      <c r="D34" s="137" t="s">
        <v>198</v>
      </c>
      <c r="E34" s="137" t="s">
        <v>198</v>
      </c>
      <c r="F34" s="137" t="s">
        <v>198</v>
      </c>
      <c r="G34" s="137" t="s">
        <v>198</v>
      </c>
      <c r="H34" s="137" t="s">
        <v>198</v>
      </c>
      <c r="I34" s="137" t="s">
        <v>198</v>
      </c>
      <c r="J34" s="137" t="s">
        <v>198</v>
      </c>
      <c r="K34" s="142" t="s">
        <v>198</v>
      </c>
      <c r="L34" s="138" t="s">
        <v>198</v>
      </c>
      <c r="M34" s="137" t="s">
        <v>198</v>
      </c>
      <c r="N34" s="139" t="s">
        <v>198</v>
      </c>
      <c r="O34" s="137" t="s">
        <v>198</v>
      </c>
      <c r="P34" s="139" t="s">
        <v>198</v>
      </c>
      <c r="Q34" s="137" t="s">
        <v>198</v>
      </c>
      <c r="R34" s="142" t="s">
        <v>198</v>
      </c>
      <c r="S34" s="137" t="s">
        <v>198</v>
      </c>
      <c r="T34" s="137" t="s">
        <v>198</v>
      </c>
      <c r="U34" s="137" t="s">
        <v>198</v>
      </c>
      <c r="V34" s="137" t="s">
        <v>198</v>
      </c>
      <c r="W34" s="137" t="s">
        <v>198</v>
      </c>
      <c r="X34" s="137" t="s">
        <v>198</v>
      </c>
      <c r="Y34" s="137" t="s">
        <v>198</v>
      </c>
      <c r="Z34" s="137" t="s">
        <v>198</v>
      </c>
      <c r="AA34" s="137" t="s">
        <v>198</v>
      </c>
      <c r="AB34" s="137" t="s">
        <v>198</v>
      </c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hidden="1" x14ac:dyDescent="0.25">
      <c r="A35" s="98"/>
      <c r="B35" s="94" t="s">
        <v>51</v>
      </c>
      <c r="C35" s="137" t="s">
        <v>198</v>
      </c>
      <c r="D35" s="142" t="s">
        <v>198</v>
      </c>
      <c r="E35" s="137" t="s">
        <v>198</v>
      </c>
      <c r="F35" s="139" t="s">
        <v>198</v>
      </c>
      <c r="G35" s="137" t="s">
        <v>198</v>
      </c>
      <c r="H35" s="142" t="s">
        <v>198</v>
      </c>
      <c r="I35" s="137" t="s">
        <v>198</v>
      </c>
      <c r="J35" s="137" t="s">
        <v>198</v>
      </c>
      <c r="K35" s="142" t="s">
        <v>198</v>
      </c>
      <c r="L35" s="137" t="s">
        <v>198</v>
      </c>
      <c r="M35" s="142" t="s">
        <v>198</v>
      </c>
      <c r="N35" s="137" t="s">
        <v>198</v>
      </c>
      <c r="O35" s="137" t="s">
        <v>198</v>
      </c>
      <c r="P35" s="137" t="s">
        <v>198</v>
      </c>
      <c r="Q35" s="137" t="s">
        <v>198</v>
      </c>
      <c r="R35" s="138" t="s">
        <v>198</v>
      </c>
      <c r="S35" s="137" t="s">
        <v>198</v>
      </c>
      <c r="T35" s="137" t="s">
        <v>198</v>
      </c>
      <c r="U35" s="139" t="s">
        <v>198</v>
      </c>
      <c r="V35" s="137" t="s">
        <v>198</v>
      </c>
      <c r="W35" s="137" t="s">
        <v>198</v>
      </c>
      <c r="X35" s="137" t="s">
        <v>198</v>
      </c>
      <c r="Y35" s="137" t="s">
        <v>198</v>
      </c>
      <c r="Z35" s="137" t="s">
        <v>198</v>
      </c>
      <c r="AA35" s="137" t="s">
        <v>198</v>
      </c>
      <c r="AB35" s="137" t="s">
        <v>198</v>
      </c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hidden="1" x14ac:dyDescent="0.25">
      <c r="A36" s="98"/>
      <c r="B36" s="94" t="s">
        <v>52</v>
      </c>
      <c r="C36" s="137" t="s">
        <v>198</v>
      </c>
      <c r="D36" s="138" t="s">
        <v>198</v>
      </c>
      <c r="E36" s="137" t="s">
        <v>198</v>
      </c>
      <c r="F36" s="139" t="s">
        <v>198</v>
      </c>
      <c r="G36" s="137" t="s">
        <v>198</v>
      </c>
      <c r="H36" s="142" t="s">
        <v>198</v>
      </c>
      <c r="I36" s="137" t="s">
        <v>198</v>
      </c>
      <c r="J36" s="137" t="s">
        <v>198</v>
      </c>
      <c r="K36" s="142" t="s">
        <v>198</v>
      </c>
      <c r="L36" s="137" t="s">
        <v>198</v>
      </c>
      <c r="M36" s="137" t="s">
        <v>198</v>
      </c>
      <c r="N36" s="137" t="s">
        <v>198</v>
      </c>
      <c r="O36" s="137" t="s">
        <v>198</v>
      </c>
      <c r="P36" s="137" t="s">
        <v>198</v>
      </c>
      <c r="Q36" s="137" t="s">
        <v>198</v>
      </c>
      <c r="R36" s="138" t="s">
        <v>198</v>
      </c>
      <c r="S36" s="137" t="s">
        <v>198</v>
      </c>
      <c r="T36" s="137" t="s">
        <v>198</v>
      </c>
      <c r="U36" s="139" t="s">
        <v>198</v>
      </c>
      <c r="V36" s="137" t="s">
        <v>198</v>
      </c>
      <c r="W36" s="139" t="s">
        <v>198</v>
      </c>
      <c r="X36" s="139" t="s">
        <v>198</v>
      </c>
      <c r="Y36" s="139" t="s">
        <v>198</v>
      </c>
      <c r="Z36" s="139" t="s">
        <v>198</v>
      </c>
      <c r="AA36" s="139" t="s">
        <v>198</v>
      </c>
      <c r="AB36" s="139" t="s">
        <v>198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hidden="1" x14ac:dyDescent="0.25">
      <c r="A37" s="98"/>
      <c r="B37" s="94" t="s">
        <v>53</v>
      </c>
      <c r="C37" s="137" t="s">
        <v>198</v>
      </c>
      <c r="D37" s="138" t="s">
        <v>198</v>
      </c>
      <c r="E37" s="137" t="s">
        <v>198</v>
      </c>
      <c r="F37" s="137" t="s">
        <v>198</v>
      </c>
      <c r="G37" s="139" t="s">
        <v>198</v>
      </c>
      <c r="H37" s="142" t="s">
        <v>198</v>
      </c>
      <c r="I37" s="137" t="s">
        <v>198</v>
      </c>
      <c r="J37" s="137" t="s">
        <v>198</v>
      </c>
      <c r="K37" s="142" t="s">
        <v>198</v>
      </c>
      <c r="L37" s="137" t="s">
        <v>198</v>
      </c>
      <c r="M37" s="137" t="s">
        <v>198</v>
      </c>
      <c r="N37" s="137" t="s">
        <v>198</v>
      </c>
      <c r="O37" s="137" t="s">
        <v>198</v>
      </c>
      <c r="P37" s="137" t="s">
        <v>198</v>
      </c>
      <c r="Q37" s="137" t="s">
        <v>198</v>
      </c>
      <c r="R37" s="138" t="s">
        <v>198</v>
      </c>
      <c r="S37" s="137" t="s">
        <v>198</v>
      </c>
      <c r="T37" s="139" t="s">
        <v>198</v>
      </c>
      <c r="U37" s="139" t="s">
        <v>198</v>
      </c>
      <c r="V37" s="139" t="s">
        <v>198</v>
      </c>
      <c r="W37" s="139" t="s">
        <v>198</v>
      </c>
      <c r="X37" s="139" t="s">
        <v>198</v>
      </c>
      <c r="Y37" s="139" t="s">
        <v>198</v>
      </c>
      <c r="Z37" s="139" t="s">
        <v>198</v>
      </c>
      <c r="AA37" s="139" t="s">
        <v>198</v>
      </c>
      <c r="AB37" s="139" t="s">
        <v>198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hidden="1" x14ac:dyDescent="0.25">
      <c r="A38" s="98"/>
      <c r="B38" s="94" t="s">
        <v>42</v>
      </c>
      <c r="C38" s="137" t="s">
        <v>198</v>
      </c>
      <c r="D38" s="137" t="s">
        <v>198</v>
      </c>
      <c r="E38" s="137" t="s">
        <v>198</v>
      </c>
      <c r="F38" s="137" t="s">
        <v>198</v>
      </c>
      <c r="G38" s="139" t="s">
        <v>198</v>
      </c>
      <c r="H38" s="142" t="s">
        <v>198</v>
      </c>
      <c r="I38" s="137" t="s">
        <v>198</v>
      </c>
      <c r="J38" s="139" t="s">
        <v>198</v>
      </c>
      <c r="K38" s="137" t="s">
        <v>198</v>
      </c>
      <c r="L38" s="138" t="s">
        <v>198</v>
      </c>
      <c r="M38" s="137" t="s">
        <v>198</v>
      </c>
      <c r="N38" s="139" t="s">
        <v>198</v>
      </c>
      <c r="O38" s="137" t="s">
        <v>198</v>
      </c>
      <c r="P38" s="139" t="s">
        <v>198</v>
      </c>
      <c r="Q38" s="137" t="s">
        <v>198</v>
      </c>
      <c r="R38" s="142" t="s">
        <v>198</v>
      </c>
      <c r="S38" s="137" t="s">
        <v>198</v>
      </c>
      <c r="T38" s="137" t="s">
        <v>198</v>
      </c>
      <c r="U38" s="137" t="s">
        <v>198</v>
      </c>
      <c r="V38" s="137" t="s">
        <v>198</v>
      </c>
      <c r="W38" s="137" t="s">
        <v>198</v>
      </c>
      <c r="X38" s="137" t="s">
        <v>198</v>
      </c>
      <c r="Y38" s="137" t="s">
        <v>198</v>
      </c>
      <c r="Z38" s="137" t="s">
        <v>198</v>
      </c>
      <c r="AA38" s="137" t="s">
        <v>198</v>
      </c>
      <c r="AB38" s="137" t="s">
        <v>198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hidden="1" x14ac:dyDescent="0.25">
      <c r="A39" s="95">
        <v>2013</v>
      </c>
      <c r="B39" s="96" t="s">
        <v>43</v>
      </c>
      <c r="C39" s="140" t="s">
        <v>198</v>
      </c>
      <c r="D39" s="140" t="s">
        <v>198</v>
      </c>
      <c r="E39" s="140" t="s">
        <v>198</v>
      </c>
      <c r="F39" s="141" t="s">
        <v>198</v>
      </c>
      <c r="G39" s="141" t="s">
        <v>198</v>
      </c>
      <c r="H39" s="140" t="s">
        <v>198</v>
      </c>
      <c r="I39" s="140" t="s">
        <v>198</v>
      </c>
      <c r="J39" s="141" t="s">
        <v>198</v>
      </c>
      <c r="K39" s="141" t="s">
        <v>198</v>
      </c>
      <c r="L39" s="141" t="s">
        <v>198</v>
      </c>
      <c r="M39" s="141" t="s">
        <v>198</v>
      </c>
      <c r="N39" s="140" t="s">
        <v>198</v>
      </c>
      <c r="O39" s="140" t="s">
        <v>198</v>
      </c>
      <c r="P39" s="140" t="s">
        <v>198</v>
      </c>
      <c r="Q39" s="140" t="s">
        <v>198</v>
      </c>
      <c r="R39" s="140" t="s">
        <v>198</v>
      </c>
      <c r="S39" s="140" t="s">
        <v>198</v>
      </c>
      <c r="T39" s="141" t="s">
        <v>198</v>
      </c>
      <c r="U39" s="141" t="s">
        <v>198</v>
      </c>
      <c r="V39" s="141" t="s">
        <v>198</v>
      </c>
      <c r="W39" s="141" t="s">
        <v>198</v>
      </c>
      <c r="X39" s="141" t="s">
        <v>198</v>
      </c>
      <c r="Y39" s="141" t="s">
        <v>198</v>
      </c>
      <c r="Z39" s="141" t="s">
        <v>198</v>
      </c>
      <c r="AA39" s="141" t="s">
        <v>198</v>
      </c>
      <c r="AB39" s="141" t="s">
        <v>198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hidden="1" x14ac:dyDescent="0.25">
      <c r="A40" s="98"/>
      <c r="B40" s="94" t="s">
        <v>44</v>
      </c>
      <c r="C40" s="137" t="s">
        <v>198</v>
      </c>
      <c r="D40" s="137" t="s">
        <v>198</v>
      </c>
      <c r="E40" s="137" t="s">
        <v>198</v>
      </c>
      <c r="F40" s="137" t="s">
        <v>198</v>
      </c>
      <c r="G40" s="137" t="s">
        <v>198</v>
      </c>
      <c r="H40" s="137" t="s">
        <v>198</v>
      </c>
      <c r="I40" s="137" t="s">
        <v>198</v>
      </c>
      <c r="J40" s="139" t="s">
        <v>198</v>
      </c>
      <c r="K40" s="137" t="s">
        <v>198</v>
      </c>
      <c r="L40" s="137" t="s">
        <v>198</v>
      </c>
      <c r="M40" s="137" t="s">
        <v>198</v>
      </c>
      <c r="N40" s="137" t="s">
        <v>198</v>
      </c>
      <c r="O40" s="137" t="s">
        <v>198</v>
      </c>
      <c r="P40" s="137" t="s">
        <v>198</v>
      </c>
      <c r="Q40" s="137" t="s">
        <v>198</v>
      </c>
      <c r="R40" s="138" t="s">
        <v>198</v>
      </c>
      <c r="S40" s="137" t="s">
        <v>198</v>
      </c>
      <c r="T40" s="137" t="s">
        <v>198</v>
      </c>
      <c r="U40" s="139" t="s">
        <v>198</v>
      </c>
      <c r="V40" s="137" t="s">
        <v>198</v>
      </c>
      <c r="W40" s="137" t="s">
        <v>198</v>
      </c>
      <c r="X40" s="137" t="s">
        <v>198</v>
      </c>
      <c r="Y40" s="137" t="s">
        <v>198</v>
      </c>
      <c r="Z40" s="137" t="s">
        <v>198</v>
      </c>
      <c r="AA40" s="137" t="s">
        <v>198</v>
      </c>
      <c r="AB40" s="137" t="s">
        <v>198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hidden="1" x14ac:dyDescent="0.25">
      <c r="A41" s="98"/>
      <c r="B41" s="94" t="s">
        <v>45</v>
      </c>
      <c r="C41" s="137" t="s">
        <v>198</v>
      </c>
      <c r="D41" s="137" t="s">
        <v>198</v>
      </c>
      <c r="E41" s="137" t="s">
        <v>198</v>
      </c>
      <c r="F41" s="137" t="s">
        <v>198</v>
      </c>
      <c r="G41" s="137" t="s">
        <v>198</v>
      </c>
      <c r="H41" s="137" t="s">
        <v>198</v>
      </c>
      <c r="I41" s="137" t="s">
        <v>198</v>
      </c>
      <c r="J41" s="139" t="s">
        <v>198</v>
      </c>
      <c r="K41" s="137" t="s">
        <v>198</v>
      </c>
      <c r="L41" s="137" t="s">
        <v>198</v>
      </c>
      <c r="M41" s="137" t="s">
        <v>198</v>
      </c>
      <c r="N41" s="137" t="s">
        <v>198</v>
      </c>
      <c r="O41" s="137" t="s">
        <v>198</v>
      </c>
      <c r="P41" s="137" t="s">
        <v>198</v>
      </c>
      <c r="Q41" s="137" t="s">
        <v>198</v>
      </c>
      <c r="R41" s="138" t="s">
        <v>198</v>
      </c>
      <c r="S41" s="137" t="s">
        <v>198</v>
      </c>
      <c r="T41" s="137" t="s">
        <v>198</v>
      </c>
      <c r="U41" s="139" t="s">
        <v>198</v>
      </c>
      <c r="V41" s="137" t="s">
        <v>198</v>
      </c>
      <c r="W41" s="139" t="s">
        <v>198</v>
      </c>
      <c r="X41" s="139" t="s">
        <v>198</v>
      </c>
      <c r="Y41" s="139" t="s">
        <v>198</v>
      </c>
      <c r="Z41" s="139" t="s">
        <v>198</v>
      </c>
      <c r="AA41" s="139" t="s">
        <v>198</v>
      </c>
      <c r="AB41" s="139" t="s">
        <v>198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hidden="1" x14ac:dyDescent="0.25">
      <c r="A42" s="98"/>
      <c r="B42" s="94" t="s">
        <v>46</v>
      </c>
      <c r="C42" s="137" t="s">
        <v>198</v>
      </c>
      <c r="D42" s="137" t="s">
        <v>198</v>
      </c>
      <c r="E42" s="137" t="s">
        <v>198</v>
      </c>
      <c r="F42" s="137" t="s">
        <v>198</v>
      </c>
      <c r="G42" s="139" t="s">
        <v>198</v>
      </c>
      <c r="H42" s="137" t="s">
        <v>198</v>
      </c>
      <c r="I42" s="137" t="s">
        <v>198</v>
      </c>
      <c r="J42" s="139" t="s">
        <v>198</v>
      </c>
      <c r="K42" s="139" t="s">
        <v>198</v>
      </c>
      <c r="L42" s="138" t="s">
        <v>198</v>
      </c>
      <c r="M42" s="137" t="s">
        <v>198</v>
      </c>
      <c r="N42" s="139" t="s">
        <v>198</v>
      </c>
      <c r="O42" s="137" t="s">
        <v>198</v>
      </c>
      <c r="P42" s="139" t="s">
        <v>198</v>
      </c>
      <c r="Q42" s="137" t="s">
        <v>198</v>
      </c>
      <c r="R42" s="142" t="s">
        <v>198</v>
      </c>
      <c r="S42" s="137" t="s">
        <v>198</v>
      </c>
      <c r="T42" s="139" t="s">
        <v>198</v>
      </c>
      <c r="U42" s="139" t="s">
        <v>198</v>
      </c>
      <c r="V42" s="139" t="s">
        <v>198</v>
      </c>
      <c r="W42" s="139" t="s">
        <v>198</v>
      </c>
      <c r="X42" s="139" t="s">
        <v>198</v>
      </c>
      <c r="Y42" s="139" t="s">
        <v>198</v>
      </c>
      <c r="Z42" s="139" t="s">
        <v>198</v>
      </c>
      <c r="AA42" s="139" t="s">
        <v>198</v>
      </c>
      <c r="AB42" s="139" t="s">
        <v>198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hidden="1" x14ac:dyDescent="0.25">
      <c r="A43" s="98"/>
      <c r="B43" s="94" t="s">
        <v>47</v>
      </c>
      <c r="C43" s="137" t="s">
        <v>198</v>
      </c>
      <c r="D43" s="137" t="s">
        <v>198</v>
      </c>
      <c r="E43" s="137" t="s">
        <v>198</v>
      </c>
      <c r="F43" s="137" t="s">
        <v>198</v>
      </c>
      <c r="G43" s="139" t="s">
        <v>198</v>
      </c>
      <c r="H43" s="137" t="s">
        <v>198</v>
      </c>
      <c r="I43" s="137" t="s">
        <v>198</v>
      </c>
      <c r="J43" s="139" t="s">
        <v>198</v>
      </c>
      <c r="K43" s="139" t="s">
        <v>198</v>
      </c>
      <c r="L43" s="137" t="s">
        <v>198</v>
      </c>
      <c r="M43" s="142" t="s">
        <v>198</v>
      </c>
      <c r="N43" s="137" t="s">
        <v>198</v>
      </c>
      <c r="O43" s="137" t="s">
        <v>198</v>
      </c>
      <c r="P43" s="137" t="s">
        <v>198</v>
      </c>
      <c r="Q43" s="137" t="s">
        <v>198</v>
      </c>
      <c r="R43" s="138" t="s">
        <v>198</v>
      </c>
      <c r="S43" s="137" t="s">
        <v>198</v>
      </c>
      <c r="T43" s="137" t="s">
        <v>198</v>
      </c>
      <c r="U43" s="137" t="s">
        <v>198</v>
      </c>
      <c r="V43" s="137" t="s">
        <v>198</v>
      </c>
      <c r="W43" s="137" t="s">
        <v>198</v>
      </c>
      <c r="X43" s="137" t="s">
        <v>198</v>
      </c>
      <c r="Y43" s="137" t="s">
        <v>198</v>
      </c>
      <c r="Z43" s="137" t="s">
        <v>198</v>
      </c>
      <c r="AA43" s="137" t="s">
        <v>198</v>
      </c>
      <c r="AB43" s="137" t="s">
        <v>198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hidden="1" x14ac:dyDescent="0.25">
      <c r="A44" s="98"/>
      <c r="B44" s="94" t="s">
        <v>48</v>
      </c>
      <c r="C44" s="137" t="s">
        <v>198</v>
      </c>
      <c r="D44" s="137" t="s">
        <v>198</v>
      </c>
      <c r="E44" s="137" t="s">
        <v>198</v>
      </c>
      <c r="F44" s="137" t="s">
        <v>198</v>
      </c>
      <c r="G44" s="139" t="s">
        <v>198</v>
      </c>
      <c r="H44" s="137" t="s">
        <v>198</v>
      </c>
      <c r="I44" s="137" t="s">
        <v>198</v>
      </c>
      <c r="J44" s="139" t="s">
        <v>198</v>
      </c>
      <c r="K44" s="139" t="s">
        <v>198</v>
      </c>
      <c r="L44" s="137" t="s">
        <v>198</v>
      </c>
      <c r="M44" s="137" t="s">
        <v>198</v>
      </c>
      <c r="N44" s="137" t="s">
        <v>198</v>
      </c>
      <c r="O44" s="137" t="s">
        <v>198</v>
      </c>
      <c r="P44" s="137" t="s">
        <v>198</v>
      </c>
      <c r="Q44" s="137" t="s">
        <v>198</v>
      </c>
      <c r="R44" s="138" t="s">
        <v>198</v>
      </c>
      <c r="S44" s="137" t="s">
        <v>198</v>
      </c>
      <c r="T44" s="137" t="s">
        <v>198</v>
      </c>
      <c r="U44" s="139" t="s">
        <v>198</v>
      </c>
      <c r="V44" s="139" t="s">
        <v>198</v>
      </c>
      <c r="W44" s="139" t="s">
        <v>198</v>
      </c>
      <c r="X44" s="139" t="s">
        <v>198</v>
      </c>
      <c r="Y44" s="139" t="s">
        <v>198</v>
      </c>
      <c r="Z44" s="139" t="s">
        <v>198</v>
      </c>
      <c r="AA44" s="139" t="s">
        <v>198</v>
      </c>
      <c r="AB44" s="139" t="s">
        <v>198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hidden="1" x14ac:dyDescent="0.25">
      <c r="A45" s="98"/>
      <c r="B45" s="94" t="s">
        <v>49</v>
      </c>
      <c r="C45" s="137" t="s">
        <v>198</v>
      </c>
      <c r="D45" s="137" t="s">
        <v>198</v>
      </c>
      <c r="E45" s="137" t="s">
        <v>198</v>
      </c>
      <c r="F45" s="137" t="s">
        <v>198</v>
      </c>
      <c r="G45" s="139" t="s">
        <v>198</v>
      </c>
      <c r="H45" s="137" t="s">
        <v>198</v>
      </c>
      <c r="I45" s="137" t="s">
        <v>198</v>
      </c>
      <c r="J45" s="139" t="s">
        <v>198</v>
      </c>
      <c r="K45" s="139" t="s">
        <v>198</v>
      </c>
      <c r="L45" s="139" t="s">
        <v>198</v>
      </c>
      <c r="M45" s="139" t="s">
        <v>198</v>
      </c>
      <c r="N45" s="137" t="s">
        <v>198</v>
      </c>
      <c r="O45" s="137" t="s">
        <v>198</v>
      </c>
      <c r="P45" s="139" t="s">
        <v>198</v>
      </c>
      <c r="Q45" s="137" t="s">
        <v>198</v>
      </c>
      <c r="R45" s="137" t="s">
        <v>198</v>
      </c>
      <c r="S45" s="137" t="s">
        <v>198</v>
      </c>
      <c r="T45" s="137" t="s">
        <v>198</v>
      </c>
      <c r="U45" s="139" t="s">
        <v>198</v>
      </c>
      <c r="V45" s="139" t="s">
        <v>198</v>
      </c>
      <c r="W45" s="139" t="s">
        <v>198</v>
      </c>
      <c r="X45" s="139" t="s">
        <v>198</v>
      </c>
      <c r="Y45" s="139" t="s">
        <v>198</v>
      </c>
      <c r="Z45" s="139" t="s">
        <v>198</v>
      </c>
      <c r="AA45" s="139" t="s">
        <v>198</v>
      </c>
      <c r="AB45" s="139" t="s">
        <v>198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hidden="1" x14ac:dyDescent="0.25">
      <c r="A46" s="98"/>
      <c r="B46" s="94" t="s">
        <v>50</v>
      </c>
      <c r="C46" s="137" t="s">
        <v>198</v>
      </c>
      <c r="D46" s="137" t="s">
        <v>198</v>
      </c>
      <c r="E46" s="137" t="s">
        <v>198</v>
      </c>
      <c r="F46" s="139" t="s">
        <v>198</v>
      </c>
      <c r="G46" s="139" t="s">
        <v>198</v>
      </c>
      <c r="H46" s="137" t="s">
        <v>198</v>
      </c>
      <c r="I46" s="137" t="s">
        <v>198</v>
      </c>
      <c r="J46" s="139" t="s">
        <v>198</v>
      </c>
      <c r="K46" s="139" t="s">
        <v>198</v>
      </c>
      <c r="L46" s="139" t="s">
        <v>198</v>
      </c>
      <c r="M46" s="139" t="s">
        <v>198</v>
      </c>
      <c r="N46" s="137" t="s">
        <v>198</v>
      </c>
      <c r="O46" s="137" t="s">
        <v>198</v>
      </c>
      <c r="P46" s="137" t="s">
        <v>198</v>
      </c>
      <c r="Q46" s="137" t="s">
        <v>198</v>
      </c>
      <c r="R46" s="137" t="s">
        <v>198</v>
      </c>
      <c r="S46" s="137" t="s">
        <v>198</v>
      </c>
      <c r="T46" s="137" t="s">
        <v>198</v>
      </c>
      <c r="U46" s="139" t="s">
        <v>198</v>
      </c>
      <c r="V46" s="139" t="s">
        <v>198</v>
      </c>
      <c r="W46" s="139" t="s">
        <v>198</v>
      </c>
      <c r="X46" s="139" t="s">
        <v>198</v>
      </c>
      <c r="Y46" s="139" t="s">
        <v>198</v>
      </c>
      <c r="Z46" s="139" t="s">
        <v>198</v>
      </c>
      <c r="AA46" s="139" t="s">
        <v>198</v>
      </c>
      <c r="AB46" s="139" t="s">
        <v>198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hidden="1" x14ac:dyDescent="0.25">
      <c r="A47" s="98"/>
      <c r="B47" s="94" t="s">
        <v>51</v>
      </c>
      <c r="C47" s="137" t="s">
        <v>198</v>
      </c>
      <c r="D47" s="137" t="s">
        <v>198</v>
      </c>
      <c r="E47" s="137" t="s">
        <v>198</v>
      </c>
      <c r="F47" s="139" t="s">
        <v>198</v>
      </c>
      <c r="G47" s="139" t="s">
        <v>198</v>
      </c>
      <c r="H47" s="137" t="s">
        <v>198</v>
      </c>
      <c r="I47" s="137" t="s">
        <v>198</v>
      </c>
      <c r="J47" s="139" t="s">
        <v>198</v>
      </c>
      <c r="K47" s="139" t="s">
        <v>198</v>
      </c>
      <c r="L47" s="139" t="s">
        <v>198</v>
      </c>
      <c r="M47" s="139" t="s">
        <v>198</v>
      </c>
      <c r="N47" s="137" t="s">
        <v>198</v>
      </c>
      <c r="O47" s="137" t="s">
        <v>198</v>
      </c>
      <c r="P47" s="137" t="s">
        <v>198</v>
      </c>
      <c r="Q47" s="137" t="s">
        <v>198</v>
      </c>
      <c r="R47" s="137" t="s">
        <v>198</v>
      </c>
      <c r="S47" s="137" t="s">
        <v>198</v>
      </c>
      <c r="T47" s="139" t="s">
        <v>198</v>
      </c>
      <c r="U47" s="139" t="s">
        <v>198</v>
      </c>
      <c r="V47" s="139" t="s">
        <v>198</v>
      </c>
      <c r="W47" s="139" t="s">
        <v>198</v>
      </c>
      <c r="X47" s="139" t="s">
        <v>198</v>
      </c>
      <c r="Y47" s="139" t="s">
        <v>198</v>
      </c>
      <c r="Z47" s="139" t="s">
        <v>198</v>
      </c>
      <c r="AA47" s="139" t="s">
        <v>198</v>
      </c>
      <c r="AB47" s="139" t="s">
        <v>198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hidden="1" x14ac:dyDescent="0.25">
      <c r="A48" s="98"/>
      <c r="B48" s="94" t="s">
        <v>52</v>
      </c>
      <c r="C48" s="137" t="s">
        <v>198</v>
      </c>
      <c r="D48" s="137" t="s">
        <v>198</v>
      </c>
      <c r="E48" s="137" t="s">
        <v>198</v>
      </c>
      <c r="F48" s="139" t="s">
        <v>198</v>
      </c>
      <c r="G48" s="139" t="s">
        <v>198</v>
      </c>
      <c r="H48" s="137" t="s">
        <v>198</v>
      </c>
      <c r="I48" s="137" t="s">
        <v>198</v>
      </c>
      <c r="J48" s="139" t="s">
        <v>198</v>
      </c>
      <c r="K48" s="139" t="s">
        <v>198</v>
      </c>
      <c r="L48" s="139" t="s">
        <v>198</v>
      </c>
      <c r="M48" s="139" t="s">
        <v>198</v>
      </c>
      <c r="N48" s="137" t="s">
        <v>198</v>
      </c>
      <c r="O48" s="137" t="s">
        <v>198</v>
      </c>
      <c r="P48" s="137" t="s">
        <v>198</v>
      </c>
      <c r="Q48" s="137" t="s">
        <v>198</v>
      </c>
      <c r="R48" s="137" t="s">
        <v>198</v>
      </c>
      <c r="S48" s="137" t="s">
        <v>198</v>
      </c>
      <c r="T48" s="139" t="s">
        <v>198</v>
      </c>
      <c r="U48" s="139" t="s">
        <v>198</v>
      </c>
      <c r="V48" s="139" t="s">
        <v>198</v>
      </c>
      <c r="W48" s="139" t="s">
        <v>198</v>
      </c>
      <c r="X48" s="139" t="s">
        <v>198</v>
      </c>
      <c r="Y48" s="139" t="s">
        <v>198</v>
      </c>
      <c r="Z48" s="139" t="s">
        <v>198</v>
      </c>
      <c r="AA48" s="139" t="s">
        <v>198</v>
      </c>
      <c r="AB48" s="139" t="s">
        <v>198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hidden="1" x14ac:dyDescent="0.25">
      <c r="A49" s="98"/>
      <c r="B49" s="94" t="s">
        <v>53</v>
      </c>
      <c r="C49" s="137" t="s">
        <v>198</v>
      </c>
      <c r="D49" s="137" t="s">
        <v>198</v>
      </c>
      <c r="E49" s="137" t="s">
        <v>198</v>
      </c>
      <c r="F49" s="139" t="s">
        <v>198</v>
      </c>
      <c r="G49" s="139" t="s">
        <v>198</v>
      </c>
      <c r="H49" s="137" t="s">
        <v>198</v>
      </c>
      <c r="I49" s="137" t="s">
        <v>198</v>
      </c>
      <c r="J49" s="139" t="s">
        <v>198</v>
      </c>
      <c r="K49" s="139" t="s">
        <v>198</v>
      </c>
      <c r="L49" s="139" t="s">
        <v>198</v>
      </c>
      <c r="M49" s="139" t="s">
        <v>198</v>
      </c>
      <c r="N49" s="137" t="s">
        <v>198</v>
      </c>
      <c r="O49" s="137" t="s">
        <v>198</v>
      </c>
      <c r="P49" s="137" t="s">
        <v>198</v>
      </c>
      <c r="Q49" s="137" t="s">
        <v>198</v>
      </c>
      <c r="R49" s="137" t="s">
        <v>198</v>
      </c>
      <c r="S49" s="137" t="s">
        <v>198</v>
      </c>
      <c r="T49" s="139" t="s">
        <v>198</v>
      </c>
      <c r="U49" s="139" t="s">
        <v>198</v>
      </c>
      <c r="V49" s="139" t="s">
        <v>198</v>
      </c>
      <c r="W49" s="139" t="s">
        <v>198</v>
      </c>
      <c r="X49" s="139" t="s">
        <v>198</v>
      </c>
      <c r="Y49" s="139" t="s">
        <v>198</v>
      </c>
      <c r="Z49" s="139" t="s">
        <v>198</v>
      </c>
      <c r="AA49" s="139" t="s">
        <v>198</v>
      </c>
      <c r="AB49" s="139" t="s">
        <v>198</v>
      </c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</row>
    <row r="50" spans="1:45" hidden="1" x14ac:dyDescent="0.25">
      <c r="A50" s="98"/>
      <c r="B50" s="94" t="s">
        <v>42</v>
      </c>
      <c r="C50" s="137" t="s">
        <v>198</v>
      </c>
      <c r="D50" s="137" t="s">
        <v>198</v>
      </c>
      <c r="E50" s="137" t="s">
        <v>198</v>
      </c>
      <c r="F50" s="139" t="s">
        <v>198</v>
      </c>
      <c r="G50" s="139" t="s">
        <v>198</v>
      </c>
      <c r="H50" s="137" t="s">
        <v>198</v>
      </c>
      <c r="I50" s="137" t="s">
        <v>198</v>
      </c>
      <c r="J50" s="139" t="s">
        <v>198</v>
      </c>
      <c r="K50" s="139" t="s">
        <v>198</v>
      </c>
      <c r="L50" s="139" t="s">
        <v>198</v>
      </c>
      <c r="M50" s="139" t="s">
        <v>198</v>
      </c>
      <c r="N50" s="137" t="s">
        <v>198</v>
      </c>
      <c r="O50" s="137" t="s">
        <v>198</v>
      </c>
      <c r="P50" s="137" t="s">
        <v>198</v>
      </c>
      <c r="Q50" s="137" t="s">
        <v>198</v>
      </c>
      <c r="R50" s="137" t="s">
        <v>198</v>
      </c>
      <c r="S50" s="137" t="s">
        <v>198</v>
      </c>
      <c r="T50" s="137" t="s">
        <v>198</v>
      </c>
      <c r="U50" s="139" t="s">
        <v>198</v>
      </c>
      <c r="V50" s="139" t="s">
        <v>198</v>
      </c>
      <c r="W50" s="139" t="s">
        <v>198</v>
      </c>
      <c r="X50" s="139" t="s">
        <v>198</v>
      </c>
      <c r="Y50" s="139" t="s">
        <v>198</v>
      </c>
      <c r="Z50" s="139" t="s">
        <v>198</v>
      </c>
      <c r="AA50" s="139" t="s">
        <v>198</v>
      </c>
      <c r="AB50" s="139" t="s">
        <v>198</v>
      </c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</row>
    <row r="51" spans="1:45" hidden="1" x14ac:dyDescent="0.25">
      <c r="A51" s="95">
        <v>2014</v>
      </c>
      <c r="B51" s="96" t="s">
        <v>43</v>
      </c>
      <c r="C51" s="140" t="s">
        <v>198</v>
      </c>
      <c r="D51" s="140" t="s">
        <v>198</v>
      </c>
      <c r="E51" s="140" t="s">
        <v>198</v>
      </c>
      <c r="F51" s="141" t="s">
        <v>198</v>
      </c>
      <c r="G51" s="141" t="s">
        <v>198</v>
      </c>
      <c r="H51" s="140" t="s">
        <v>198</v>
      </c>
      <c r="I51" s="140" t="s">
        <v>198</v>
      </c>
      <c r="J51" s="141" t="s">
        <v>198</v>
      </c>
      <c r="K51" s="141" t="s">
        <v>198</v>
      </c>
      <c r="L51" s="141" t="s">
        <v>198</v>
      </c>
      <c r="M51" s="141" t="s">
        <v>198</v>
      </c>
      <c r="N51" s="140" t="s">
        <v>198</v>
      </c>
      <c r="O51" s="140" t="s">
        <v>198</v>
      </c>
      <c r="P51" s="140" t="s">
        <v>198</v>
      </c>
      <c r="Q51" s="140" t="s">
        <v>198</v>
      </c>
      <c r="R51" s="140" t="s">
        <v>198</v>
      </c>
      <c r="S51" s="140" t="s">
        <v>198</v>
      </c>
      <c r="T51" s="141" t="s">
        <v>198</v>
      </c>
      <c r="U51" s="141" t="s">
        <v>198</v>
      </c>
      <c r="V51" s="141" t="s">
        <v>198</v>
      </c>
      <c r="W51" s="141" t="s">
        <v>198</v>
      </c>
      <c r="X51" s="141" t="s">
        <v>198</v>
      </c>
      <c r="Y51" s="141" t="s">
        <v>198</v>
      </c>
      <c r="Z51" s="141" t="s">
        <v>198</v>
      </c>
      <c r="AA51" s="141" t="s">
        <v>198</v>
      </c>
      <c r="AB51" s="141" t="s">
        <v>198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</row>
    <row r="52" spans="1:45" hidden="1" x14ac:dyDescent="0.25">
      <c r="A52" s="99"/>
      <c r="B52" s="100" t="s">
        <v>44</v>
      </c>
      <c r="C52" s="137" t="s">
        <v>198</v>
      </c>
      <c r="D52" s="137" t="s">
        <v>198</v>
      </c>
      <c r="E52" s="137" t="s">
        <v>198</v>
      </c>
      <c r="F52" s="139" t="s">
        <v>198</v>
      </c>
      <c r="G52" s="139" t="s">
        <v>198</v>
      </c>
      <c r="H52" s="137" t="s">
        <v>198</v>
      </c>
      <c r="I52" s="137" t="s">
        <v>198</v>
      </c>
      <c r="J52" s="139" t="s">
        <v>198</v>
      </c>
      <c r="K52" s="139" t="s">
        <v>198</v>
      </c>
      <c r="L52" s="139" t="s">
        <v>198</v>
      </c>
      <c r="M52" s="139" t="s">
        <v>198</v>
      </c>
      <c r="N52" s="137" t="s">
        <v>198</v>
      </c>
      <c r="O52" s="137" t="s">
        <v>198</v>
      </c>
      <c r="P52" s="137" t="s">
        <v>198</v>
      </c>
      <c r="Q52" s="137" t="s">
        <v>198</v>
      </c>
      <c r="R52" s="137" t="s">
        <v>198</v>
      </c>
      <c r="S52" s="137" t="s">
        <v>198</v>
      </c>
      <c r="T52" s="139" t="s">
        <v>198</v>
      </c>
      <c r="U52" s="139" t="s">
        <v>198</v>
      </c>
      <c r="V52" s="137" t="s">
        <v>198</v>
      </c>
      <c r="W52" s="137" t="s">
        <v>198</v>
      </c>
      <c r="X52" s="137" t="s">
        <v>198</v>
      </c>
      <c r="Y52" s="137" t="s">
        <v>198</v>
      </c>
      <c r="Z52" s="137" t="s">
        <v>198</v>
      </c>
      <c r="AA52" s="137" t="s">
        <v>198</v>
      </c>
      <c r="AB52" s="137" t="s">
        <v>198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</row>
    <row r="53" spans="1:45" hidden="1" x14ac:dyDescent="0.25">
      <c r="A53" s="99"/>
      <c r="B53" s="100" t="s">
        <v>45</v>
      </c>
      <c r="C53" s="137" t="s">
        <v>198</v>
      </c>
      <c r="D53" s="137" t="s">
        <v>198</v>
      </c>
      <c r="E53" s="137" t="s">
        <v>198</v>
      </c>
      <c r="F53" s="139" t="s">
        <v>198</v>
      </c>
      <c r="G53" s="139" t="s">
        <v>198</v>
      </c>
      <c r="H53" s="137" t="s">
        <v>198</v>
      </c>
      <c r="I53" s="137" t="s">
        <v>198</v>
      </c>
      <c r="J53" s="139" t="s">
        <v>198</v>
      </c>
      <c r="K53" s="139" t="s">
        <v>198</v>
      </c>
      <c r="L53" s="139" t="s">
        <v>198</v>
      </c>
      <c r="M53" s="139" t="s">
        <v>198</v>
      </c>
      <c r="N53" s="137" t="s">
        <v>198</v>
      </c>
      <c r="O53" s="137" t="s">
        <v>198</v>
      </c>
      <c r="P53" s="137" t="s">
        <v>198</v>
      </c>
      <c r="Q53" s="137" t="s">
        <v>198</v>
      </c>
      <c r="R53" s="137" t="s">
        <v>198</v>
      </c>
      <c r="S53" s="137" t="s">
        <v>198</v>
      </c>
      <c r="T53" s="139" t="s">
        <v>198</v>
      </c>
      <c r="U53" s="139" t="s">
        <v>198</v>
      </c>
      <c r="V53" s="139" t="s">
        <v>198</v>
      </c>
      <c r="W53" s="139" t="s">
        <v>198</v>
      </c>
      <c r="X53" s="139" t="s">
        <v>198</v>
      </c>
      <c r="Y53" s="139" t="s">
        <v>198</v>
      </c>
      <c r="Z53" s="139" t="s">
        <v>198</v>
      </c>
      <c r="AA53" s="139" t="s">
        <v>198</v>
      </c>
      <c r="AB53" s="139" t="s">
        <v>198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</row>
    <row r="54" spans="1:45" hidden="1" x14ac:dyDescent="0.25">
      <c r="A54" s="101"/>
      <c r="B54" s="100" t="s">
        <v>46</v>
      </c>
      <c r="C54" s="137" t="s">
        <v>198</v>
      </c>
      <c r="D54" s="137" t="s">
        <v>198</v>
      </c>
      <c r="E54" s="137" t="s">
        <v>198</v>
      </c>
      <c r="F54" s="139" t="s">
        <v>198</v>
      </c>
      <c r="G54" s="139" t="s">
        <v>198</v>
      </c>
      <c r="H54" s="137" t="s">
        <v>198</v>
      </c>
      <c r="I54" s="137" t="s">
        <v>198</v>
      </c>
      <c r="J54" s="139" t="s">
        <v>198</v>
      </c>
      <c r="K54" s="139" t="s">
        <v>198</v>
      </c>
      <c r="L54" s="139" t="s">
        <v>198</v>
      </c>
      <c r="M54" s="139" t="s">
        <v>198</v>
      </c>
      <c r="N54" s="137" t="s">
        <v>198</v>
      </c>
      <c r="O54" s="137" t="s">
        <v>198</v>
      </c>
      <c r="P54" s="137" t="s">
        <v>198</v>
      </c>
      <c r="Q54" s="137" t="s">
        <v>198</v>
      </c>
      <c r="R54" s="137" t="s">
        <v>198</v>
      </c>
      <c r="S54" s="137" t="s">
        <v>198</v>
      </c>
      <c r="T54" s="137" t="s">
        <v>198</v>
      </c>
      <c r="U54" s="139" t="s">
        <v>198</v>
      </c>
      <c r="V54" s="139" t="s">
        <v>198</v>
      </c>
      <c r="W54" s="139" t="s">
        <v>198</v>
      </c>
      <c r="X54" s="139" t="s">
        <v>198</v>
      </c>
      <c r="Y54" s="139" t="s">
        <v>198</v>
      </c>
      <c r="Z54" s="139" t="s">
        <v>198</v>
      </c>
      <c r="AA54" s="139" t="s">
        <v>198</v>
      </c>
      <c r="AB54" s="139" t="s">
        <v>198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</row>
    <row r="55" spans="1:45" hidden="1" x14ac:dyDescent="0.25">
      <c r="A55" s="101"/>
      <c r="B55" s="100" t="s">
        <v>47</v>
      </c>
      <c r="C55" s="137" t="s">
        <v>198</v>
      </c>
      <c r="D55" s="137" t="s">
        <v>198</v>
      </c>
      <c r="E55" s="137" t="s">
        <v>198</v>
      </c>
      <c r="F55" s="139" t="s">
        <v>198</v>
      </c>
      <c r="G55" s="139" t="s">
        <v>198</v>
      </c>
      <c r="H55" s="137" t="s">
        <v>198</v>
      </c>
      <c r="I55" s="137" t="s">
        <v>198</v>
      </c>
      <c r="J55" s="139" t="s">
        <v>198</v>
      </c>
      <c r="K55" s="139" t="s">
        <v>198</v>
      </c>
      <c r="L55" s="139" t="s">
        <v>198</v>
      </c>
      <c r="M55" s="139" t="s">
        <v>198</v>
      </c>
      <c r="N55" s="137" t="s">
        <v>198</v>
      </c>
      <c r="O55" s="137" t="s">
        <v>198</v>
      </c>
      <c r="P55" s="137" t="s">
        <v>198</v>
      </c>
      <c r="Q55" s="137" t="s">
        <v>198</v>
      </c>
      <c r="R55" s="137" t="s">
        <v>198</v>
      </c>
      <c r="S55" s="137" t="s">
        <v>198</v>
      </c>
      <c r="T55" s="139" t="s">
        <v>198</v>
      </c>
      <c r="U55" s="139" t="s">
        <v>198</v>
      </c>
      <c r="V55" s="139" t="s">
        <v>198</v>
      </c>
      <c r="W55" s="139" t="s">
        <v>198</v>
      </c>
      <c r="X55" s="139" t="s">
        <v>198</v>
      </c>
      <c r="Y55" s="139" t="s">
        <v>198</v>
      </c>
      <c r="Z55" s="139" t="s">
        <v>198</v>
      </c>
      <c r="AA55" s="139" t="s">
        <v>198</v>
      </c>
      <c r="AB55" s="139" t="s">
        <v>198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</row>
    <row r="56" spans="1:45" hidden="1" x14ac:dyDescent="0.25">
      <c r="A56" s="101"/>
      <c r="B56" s="100" t="s">
        <v>48</v>
      </c>
      <c r="C56" s="137" t="s">
        <v>198</v>
      </c>
      <c r="D56" s="137" t="s">
        <v>198</v>
      </c>
      <c r="E56" s="137" t="s">
        <v>198</v>
      </c>
      <c r="F56" s="139" t="s">
        <v>198</v>
      </c>
      <c r="G56" s="139" t="s">
        <v>198</v>
      </c>
      <c r="H56" s="137" t="s">
        <v>198</v>
      </c>
      <c r="I56" s="137" t="s">
        <v>198</v>
      </c>
      <c r="J56" s="139" t="s">
        <v>198</v>
      </c>
      <c r="K56" s="139" t="s">
        <v>198</v>
      </c>
      <c r="L56" s="139" t="s">
        <v>198</v>
      </c>
      <c r="M56" s="139" t="s">
        <v>198</v>
      </c>
      <c r="N56" s="137" t="s">
        <v>198</v>
      </c>
      <c r="O56" s="137" t="s">
        <v>198</v>
      </c>
      <c r="P56" s="137" t="s">
        <v>198</v>
      </c>
      <c r="Q56" s="137" t="s">
        <v>198</v>
      </c>
      <c r="R56" s="137" t="s">
        <v>198</v>
      </c>
      <c r="S56" s="137" t="s">
        <v>198</v>
      </c>
      <c r="T56" s="139" t="s">
        <v>198</v>
      </c>
      <c r="U56" s="139" t="s">
        <v>198</v>
      </c>
      <c r="V56" s="139" t="s">
        <v>198</v>
      </c>
      <c r="W56" s="139" t="s">
        <v>198</v>
      </c>
      <c r="X56" s="139" t="s">
        <v>198</v>
      </c>
      <c r="Y56" s="139" t="s">
        <v>198</v>
      </c>
      <c r="Z56" s="139" t="s">
        <v>198</v>
      </c>
      <c r="AA56" s="139" t="s">
        <v>198</v>
      </c>
      <c r="AB56" s="139" t="s">
        <v>198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</row>
    <row r="57" spans="1:45" hidden="1" x14ac:dyDescent="0.25">
      <c r="A57" s="101"/>
      <c r="B57" s="100" t="s">
        <v>49</v>
      </c>
      <c r="C57" s="137" t="s">
        <v>198</v>
      </c>
      <c r="D57" s="137" t="s">
        <v>198</v>
      </c>
      <c r="E57" s="137" t="s">
        <v>198</v>
      </c>
      <c r="F57" s="139" t="s">
        <v>198</v>
      </c>
      <c r="G57" s="139" t="s">
        <v>198</v>
      </c>
      <c r="H57" s="137" t="s">
        <v>198</v>
      </c>
      <c r="I57" s="137" t="s">
        <v>198</v>
      </c>
      <c r="J57" s="139" t="s">
        <v>198</v>
      </c>
      <c r="K57" s="139" t="s">
        <v>198</v>
      </c>
      <c r="L57" s="139" t="s">
        <v>198</v>
      </c>
      <c r="M57" s="139" t="s">
        <v>198</v>
      </c>
      <c r="N57" s="137" t="s">
        <v>198</v>
      </c>
      <c r="O57" s="137" t="s">
        <v>198</v>
      </c>
      <c r="P57" s="137" t="s">
        <v>198</v>
      </c>
      <c r="Q57" s="137" t="s">
        <v>198</v>
      </c>
      <c r="R57" s="137" t="s">
        <v>198</v>
      </c>
      <c r="S57" s="137" t="s">
        <v>198</v>
      </c>
      <c r="T57" s="139" t="s">
        <v>198</v>
      </c>
      <c r="U57" s="139" t="s">
        <v>198</v>
      </c>
      <c r="V57" s="139" t="s">
        <v>198</v>
      </c>
      <c r="W57" s="139" t="s">
        <v>198</v>
      </c>
      <c r="X57" s="139" t="s">
        <v>198</v>
      </c>
      <c r="Y57" s="139" t="s">
        <v>198</v>
      </c>
      <c r="Z57" s="139" t="s">
        <v>198</v>
      </c>
      <c r="AA57" s="139" t="s">
        <v>198</v>
      </c>
      <c r="AB57" s="139" t="s">
        <v>198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</row>
    <row r="58" spans="1:45" hidden="1" x14ac:dyDescent="0.25">
      <c r="A58" s="101"/>
      <c r="B58" s="100" t="s">
        <v>50</v>
      </c>
      <c r="C58" s="137" t="s">
        <v>198</v>
      </c>
      <c r="D58" s="137" t="s">
        <v>198</v>
      </c>
      <c r="E58" s="137" t="s">
        <v>198</v>
      </c>
      <c r="F58" s="139" t="s">
        <v>198</v>
      </c>
      <c r="G58" s="139" t="s">
        <v>198</v>
      </c>
      <c r="H58" s="137" t="s">
        <v>198</v>
      </c>
      <c r="I58" s="137" t="s">
        <v>198</v>
      </c>
      <c r="J58" s="139" t="s">
        <v>198</v>
      </c>
      <c r="K58" s="139" t="s">
        <v>198</v>
      </c>
      <c r="L58" s="139" t="s">
        <v>198</v>
      </c>
      <c r="M58" s="139" t="s">
        <v>198</v>
      </c>
      <c r="N58" s="137" t="s">
        <v>198</v>
      </c>
      <c r="O58" s="137" t="s">
        <v>198</v>
      </c>
      <c r="P58" s="137" t="s">
        <v>198</v>
      </c>
      <c r="Q58" s="137" t="s">
        <v>198</v>
      </c>
      <c r="R58" s="137" t="s">
        <v>198</v>
      </c>
      <c r="S58" s="137" t="s">
        <v>198</v>
      </c>
      <c r="T58" s="139" t="s">
        <v>198</v>
      </c>
      <c r="U58" s="139" t="s">
        <v>198</v>
      </c>
      <c r="V58" s="139" t="s">
        <v>198</v>
      </c>
      <c r="W58" s="139" t="s">
        <v>198</v>
      </c>
      <c r="X58" s="139" t="s">
        <v>198</v>
      </c>
      <c r="Y58" s="139" t="s">
        <v>198</v>
      </c>
      <c r="Z58" s="139" t="s">
        <v>198</v>
      </c>
      <c r="AA58" s="139" t="s">
        <v>198</v>
      </c>
      <c r="AB58" s="139" t="s">
        <v>198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</row>
    <row r="59" spans="1:45" hidden="1" x14ac:dyDescent="0.25">
      <c r="A59" s="101"/>
      <c r="B59" s="100" t="s">
        <v>51</v>
      </c>
      <c r="C59" s="137" t="s">
        <v>198</v>
      </c>
      <c r="D59" s="137" t="s">
        <v>198</v>
      </c>
      <c r="E59" s="137" t="s">
        <v>198</v>
      </c>
      <c r="F59" s="139" t="s">
        <v>198</v>
      </c>
      <c r="G59" s="139" t="s">
        <v>198</v>
      </c>
      <c r="H59" s="137" t="s">
        <v>198</v>
      </c>
      <c r="I59" s="137" t="s">
        <v>198</v>
      </c>
      <c r="J59" s="139" t="s">
        <v>198</v>
      </c>
      <c r="K59" s="139" t="s">
        <v>198</v>
      </c>
      <c r="L59" s="139" t="s">
        <v>198</v>
      </c>
      <c r="M59" s="139" t="s">
        <v>198</v>
      </c>
      <c r="N59" s="137" t="s">
        <v>198</v>
      </c>
      <c r="O59" s="137" t="s">
        <v>198</v>
      </c>
      <c r="P59" s="137" t="s">
        <v>198</v>
      </c>
      <c r="Q59" s="137" t="s">
        <v>198</v>
      </c>
      <c r="R59" s="137" t="s">
        <v>198</v>
      </c>
      <c r="S59" s="137" t="s">
        <v>198</v>
      </c>
      <c r="T59" s="139" t="s">
        <v>198</v>
      </c>
      <c r="U59" s="139" t="s">
        <v>198</v>
      </c>
      <c r="V59" s="139" t="s">
        <v>198</v>
      </c>
      <c r="W59" s="139" t="s">
        <v>198</v>
      </c>
      <c r="X59" s="139" t="s">
        <v>198</v>
      </c>
      <c r="Y59" s="139" t="s">
        <v>198</v>
      </c>
      <c r="Z59" s="139" t="s">
        <v>198</v>
      </c>
      <c r="AA59" s="139" t="s">
        <v>198</v>
      </c>
      <c r="AB59" s="139" t="s">
        <v>198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</row>
    <row r="60" spans="1:45" hidden="1" x14ac:dyDescent="0.25">
      <c r="A60" s="101"/>
      <c r="B60" s="100" t="s">
        <v>52</v>
      </c>
      <c r="C60" s="137" t="s">
        <v>198</v>
      </c>
      <c r="D60" s="137" t="s">
        <v>198</v>
      </c>
      <c r="E60" s="137" t="s">
        <v>198</v>
      </c>
      <c r="F60" s="139" t="s">
        <v>198</v>
      </c>
      <c r="G60" s="139" t="s">
        <v>198</v>
      </c>
      <c r="H60" s="137" t="s">
        <v>198</v>
      </c>
      <c r="I60" s="137" t="s">
        <v>198</v>
      </c>
      <c r="J60" s="139" t="s">
        <v>198</v>
      </c>
      <c r="K60" s="139" t="s">
        <v>198</v>
      </c>
      <c r="L60" s="139" t="s">
        <v>198</v>
      </c>
      <c r="M60" s="139" t="s">
        <v>198</v>
      </c>
      <c r="N60" s="137" t="s">
        <v>198</v>
      </c>
      <c r="O60" s="137" t="s">
        <v>198</v>
      </c>
      <c r="P60" s="137" t="s">
        <v>198</v>
      </c>
      <c r="Q60" s="137" t="s">
        <v>198</v>
      </c>
      <c r="R60" s="137" t="s">
        <v>198</v>
      </c>
      <c r="S60" s="137" t="s">
        <v>198</v>
      </c>
      <c r="T60" s="139" t="s">
        <v>198</v>
      </c>
      <c r="U60" s="139" t="s">
        <v>198</v>
      </c>
      <c r="V60" s="139" t="s">
        <v>198</v>
      </c>
      <c r="W60" s="139" t="s">
        <v>198</v>
      </c>
      <c r="X60" s="139" t="s">
        <v>198</v>
      </c>
      <c r="Y60" s="139" t="s">
        <v>198</v>
      </c>
      <c r="Z60" s="139" t="s">
        <v>198</v>
      </c>
      <c r="AA60" s="139" t="s">
        <v>198</v>
      </c>
      <c r="AB60" s="139" t="s">
        <v>198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</row>
    <row r="61" spans="1:45" hidden="1" x14ac:dyDescent="0.25">
      <c r="A61" s="101"/>
      <c r="B61" s="100" t="s">
        <v>53</v>
      </c>
      <c r="C61" s="137" t="s">
        <v>198</v>
      </c>
      <c r="D61" s="137" t="s">
        <v>198</v>
      </c>
      <c r="E61" s="137" t="s">
        <v>198</v>
      </c>
      <c r="F61" s="139" t="s">
        <v>198</v>
      </c>
      <c r="G61" s="139" t="s">
        <v>198</v>
      </c>
      <c r="H61" s="137" t="s">
        <v>198</v>
      </c>
      <c r="I61" s="137" t="s">
        <v>198</v>
      </c>
      <c r="J61" s="139" t="s">
        <v>198</v>
      </c>
      <c r="K61" s="139" t="s">
        <v>198</v>
      </c>
      <c r="L61" s="139" t="s">
        <v>198</v>
      </c>
      <c r="M61" s="139" t="s">
        <v>198</v>
      </c>
      <c r="N61" s="137" t="s">
        <v>198</v>
      </c>
      <c r="O61" s="137" t="s">
        <v>198</v>
      </c>
      <c r="P61" s="137" t="s">
        <v>198</v>
      </c>
      <c r="Q61" s="137" t="s">
        <v>198</v>
      </c>
      <c r="R61" s="137" t="s">
        <v>198</v>
      </c>
      <c r="S61" s="137" t="s">
        <v>198</v>
      </c>
      <c r="T61" s="139" t="s">
        <v>198</v>
      </c>
      <c r="U61" s="139" t="s">
        <v>198</v>
      </c>
      <c r="V61" s="139" t="s">
        <v>198</v>
      </c>
      <c r="W61" s="139" t="s">
        <v>198</v>
      </c>
      <c r="X61" s="139" t="s">
        <v>198</v>
      </c>
      <c r="Y61" s="139" t="s">
        <v>198</v>
      </c>
      <c r="Z61" s="139" t="s">
        <v>198</v>
      </c>
      <c r="AA61" s="139" t="s">
        <v>198</v>
      </c>
      <c r="AB61" s="139" t="s">
        <v>198</v>
      </c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</row>
    <row r="62" spans="1:45" hidden="1" x14ac:dyDescent="0.25">
      <c r="A62" s="102"/>
      <c r="B62" s="103" t="s">
        <v>42</v>
      </c>
      <c r="C62" s="143" t="s">
        <v>198</v>
      </c>
      <c r="D62" s="143" t="s">
        <v>198</v>
      </c>
      <c r="E62" s="143" t="s">
        <v>198</v>
      </c>
      <c r="F62" s="144" t="s">
        <v>198</v>
      </c>
      <c r="G62" s="144" t="s">
        <v>198</v>
      </c>
      <c r="H62" s="143" t="s">
        <v>198</v>
      </c>
      <c r="I62" s="143" t="s">
        <v>198</v>
      </c>
      <c r="J62" s="144" t="s">
        <v>198</v>
      </c>
      <c r="K62" s="144" t="s">
        <v>198</v>
      </c>
      <c r="L62" s="144" t="s">
        <v>198</v>
      </c>
      <c r="M62" s="144" t="s">
        <v>198</v>
      </c>
      <c r="N62" s="143" t="s">
        <v>198</v>
      </c>
      <c r="O62" s="143" t="s">
        <v>198</v>
      </c>
      <c r="P62" s="143" t="s">
        <v>198</v>
      </c>
      <c r="Q62" s="143" t="s">
        <v>198</v>
      </c>
      <c r="R62" s="143" t="s">
        <v>198</v>
      </c>
      <c r="S62" s="143" t="s">
        <v>198</v>
      </c>
      <c r="T62" s="144" t="s">
        <v>198</v>
      </c>
      <c r="U62" s="144" t="s">
        <v>198</v>
      </c>
      <c r="V62" s="144" t="s">
        <v>198</v>
      </c>
      <c r="W62" s="144" t="s">
        <v>198</v>
      </c>
      <c r="X62" s="144" t="s">
        <v>198</v>
      </c>
      <c r="Y62" s="144" t="s">
        <v>198</v>
      </c>
      <c r="Z62" s="144" t="s">
        <v>198</v>
      </c>
      <c r="AA62" s="144" t="s">
        <v>198</v>
      </c>
      <c r="AB62" s="144" t="s">
        <v>198</v>
      </c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</row>
    <row r="63" spans="1:45" hidden="1" x14ac:dyDescent="0.25">
      <c r="A63" s="95">
        <v>2015</v>
      </c>
      <c r="B63" s="96" t="s">
        <v>43</v>
      </c>
      <c r="C63" s="140" t="s">
        <v>198</v>
      </c>
      <c r="D63" s="140" t="s">
        <v>198</v>
      </c>
      <c r="E63" s="140" t="s">
        <v>198</v>
      </c>
      <c r="F63" s="141" t="s">
        <v>198</v>
      </c>
      <c r="G63" s="141" t="s">
        <v>198</v>
      </c>
      <c r="H63" s="140" t="s">
        <v>198</v>
      </c>
      <c r="I63" s="140" t="s">
        <v>198</v>
      </c>
      <c r="J63" s="141" t="s">
        <v>198</v>
      </c>
      <c r="K63" s="141" t="s">
        <v>198</v>
      </c>
      <c r="L63" s="141" t="s">
        <v>198</v>
      </c>
      <c r="M63" s="141" t="s">
        <v>198</v>
      </c>
      <c r="N63" s="140" t="s">
        <v>198</v>
      </c>
      <c r="O63" s="140" t="s">
        <v>198</v>
      </c>
      <c r="P63" s="140" t="s">
        <v>198</v>
      </c>
      <c r="Q63" s="140" t="s">
        <v>198</v>
      </c>
      <c r="R63" s="140" t="s">
        <v>198</v>
      </c>
      <c r="S63" s="140" t="s">
        <v>198</v>
      </c>
      <c r="T63" s="141" t="s">
        <v>198</v>
      </c>
      <c r="U63" s="141" t="s">
        <v>198</v>
      </c>
      <c r="V63" s="141" t="s">
        <v>198</v>
      </c>
      <c r="W63" s="141" t="s">
        <v>198</v>
      </c>
      <c r="X63" s="141" t="s">
        <v>198</v>
      </c>
      <c r="Y63" s="141" t="s">
        <v>198</v>
      </c>
      <c r="Z63" s="141" t="s">
        <v>198</v>
      </c>
      <c r="AA63" s="141" t="s">
        <v>198</v>
      </c>
      <c r="AB63" s="141" t="s">
        <v>198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hidden="1" x14ac:dyDescent="0.25">
      <c r="A64" s="101"/>
      <c r="B64" s="100" t="s">
        <v>44</v>
      </c>
      <c r="C64" s="137" t="s">
        <v>198</v>
      </c>
      <c r="D64" s="137" t="s">
        <v>198</v>
      </c>
      <c r="E64" s="137" t="s">
        <v>198</v>
      </c>
      <c r="F64" s="139" t="s">
        <v>198</v>
      </c>
      <c r="G64" s="139" t="s">
        <v>198</v>
      </c>
      <c r="H64" s="137" t="s">
        <v>198</v>
      </c>
      <c r="I64" s="137" t="s">
        <v>198</v>
      </c>
      <c r="J64" s="139" t="s">
        <v>198</v>
      </c>
      <c r="K64" s="139" t="s">
        <v>198</v>
      </c>
      <c r="L64" s="139" t="s">
        <v>198</v>
      </c>
      <c r="M64" s="139" t="s">
        <v>198</v>
      </c>
      <c r="N64" s="137" t="s">
        <v>198</v>
      </c>
      <c r="O64" s="137" t="s">
        <v>198</v>
      </c>
      <c r="P64" s="137" t="s">
        <v>198</v>
      </c>
      <c r="Q64" s="137" t="s">
        <v>198</v>
      </c>
      <c r="R64" s="137" t="s">
        <v>198</v>
      </c>
      <c r="S64" s="137" t="s">
        <v>198</v>
      </c>
      <c r="T64" s="139" t="s">
        <v>198</v>
      </c>
      <c r="U64" s="139" t="s">
        <v>198</v>
      </c>
      <c r="V64" s="139" t="s">
        <v>198</v>
      </c>
      <c r="W64" s="139" t="s">
        <v>198</v>
      </c>
      <c r="X64" s="139" t="s">
        <v>198</v>
      </c>
      <c r="Y64" s="139" t="s">
        <v>198</v>
      </c>
      <c r="Z64" s="139" t="s">
        <v>198</v>
      </c>
      <c r="AA64" s="139" t="s">
        <v>198</v>
      </c>
      <c r="AB64" s="139" t="s">
        <v>198</v>
      </c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</row>
    <row r="65" spans="1:45" hidden="1" x14ac:dyDescent="0.25">
      <c r="A65" s="101"/>
      <c r="B65" s="100" t="s">
        <v>45</v>
      </c>
      <c r="C65" s="137" t="s">
        <v>198</v>
      </c>
      <c r="D65" s="137" t="s">
        <v>198</v>
      </c>
      <c r="E65" s="137" t="s">
        <v>198</v>
      </c>
      <c r="F65" s="139" t="s">
        <v>198</v>
      </c>
      <c r="G65" s="139" t="s">
        <v>198</v>
      </c>
      <c r="H65" s="137" t="s">
        <v>198</v>
      </c>
      <c r="I65" s="137" t="s">
        <v>198</v>
      </c>
      <c r="J65" s="139" t="s">
        <v>198</v>
      </c>
      <c r="K65" s="139" t="s">
        <v>198</v>
      </c>
      <c r="L65" s="139" t="s">
        <v>198</v>
      </c>
      <c r="M65" s="139" t="s">
        <v>198</v>
      </c>
      <c r="N65" s="137" t="s">
        <v>198</v>
      </c>
      <c r="O65" s="137" t="s">
        <v>198</v>
      </c>
      <c r="P65" s="137" t="s">
        <v>198</v>
      </c>
      <c r="Q65" s="137" t="s">
        <v>198</v>
      </c>
      <c r="R65" s="137" t="s">
        <v>198</v>
      </c>
      <c r="S65" s="137" t="s">
        <v>198</v>
      </c>
      <c r="T65" s="139" t="s">
        <v>198</v>
      </c>
      <c r="U65" s="139" t="s">
        <v>198</v>
      </c>
      <c r="V65" s="139" t="s">
        <v>198</v>
      </c>
      <c r="W65" s="139" t="s">
        <v>198</v>
      </c>
      <c r="X65" s="139" t="s">
        <v>198</v>
      </c>
      <c r="Y65" s="139" t="s">
        <v>198</v>
      </c>
      <c r="Z65" s="139" t="s">
        <v>198</v>
      </c>
      <c r="AA65" s="139" t="s">
        <v>198</v>
      </c>
      <c r="AB65" s="139" t="s">
        <v>198</v>
      </c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</row>
    <row r="66" spans="1:45" hidden="1" x14ac:dyDescent="0.25">
      <c r="A66" s="101"/>
      <c r="B66" s="100" t="s">
        <v>46</v>
      </c>
      <c r="C66" s="137" t="s">
        <v>198</v>
      </c>
      <c r="D66" s="137" t="s">
        <v>198</v>
      </c>
      <c r="E66" s="137" t="s">
        <v>198</v>
      </c>
      <c r="F66" s="139" t="s">
        <v>198</v>
      </c>
      <c r="G66" s="139" t="s">
        <v>198</v>
      </c>
      <c r="H66" s="137" t="s">
        <v>198</v>
      </c>
      <c r="I66" s="137" t="s">
        <v>198</v>
      </c>
      <c r="J66" s="139" t="s">
        <v>198</v>
      </c>
      <c r="K66" s="139" t="s">
        <v>198</v>
      </c>
      <c r="L66" s="139" t="s">
        <v>198</v>
      </c>
      <c r="M66" s="139" t="s">
        <v>198</v>
      </c>
      <c r="N66" s="137" t="s">
        <v>198</v>
      </c>
      <c r="O66" s="137" t="s">
        <v>198</v>
      </c>
      <c r="P66" s="137" t="s">
        <v>198</v>
      </c>
      <c r="Q66" s="137" t="s">
        <v>198</v>
      </c>
      <c r="R66" s="137" t="s">
        <v>198</v>
      </c>
      <c r="S66" s="137" t="s">
        <v>198</v>
      </c>
      <c r="T66" s="139" t="s">
        <v>198</v>
      </c>
      <c r="U66" s="139" t="s">
        <v>198</v>
      </c>
      <c r="V66" s="139" t="s">
        <v>198</v>
      </c>
      <c r="W66" s="139" t="s">
        <v>198</v>
      </c>
      <c r="X66" s="139" t="s">
        <v>198</v>
      </c>
      <c r="Y66" s="139" t="s">
        <v>198</v>
      </c>
      <c r="Z66" s="139" t="s">
        <v>198</v>
      </c>
      <c r="AA66" s="139" t="s">
        <v>198</v>
      </c>
      <c r="AB66" s="139" t="s">
        <v>198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</row>
    <row r="67" spans="1:45" hidden="1" x14ac:dyDescent="0.25">
      <c r="A67" s="101"/>
      <c r="B67" s="100" t="s">
        <v>47</v>
      </c>
      <c r="C67" s="137" t="s">
        <v>198</v>
      </c>
      <c r="D67" s="137" t="s">
        <v>198</v>
      </c>
      <c r="E67" s="137" t="s">
        <v>198</v>
      </c>
      <c r="F67" s="139" t="s">
        <v>198</v>
      </c>
      <c r="G67" s="139" t="s">
        <v>198</v>
      </c>
      <c r="H67" s="137" t="s">
        <v>198</v>
      </c>
      <c r="I67" s="137" t="s">
        <v>198</v>
      </c>
      <c r="J67" s="139" t="s">
        <v>198</v>
      </c>
      <c r="K67" s="139" t="s">
        <v>198</v>
      </c>
      <c r="L67" s="139" t="s">
        <v>198</v>
      </c>
      <c r="M67" s="139" t="s">
        <v>198</v>
      </c>
      <c r="N67" s="137" t="s">
        <v>198</v>
      </c>
      <c r="O67" s="137" t="s">
        <v>198</v>
      </c>
      <c r="P67" s="137" t="s">
        <v>198</v>
      </c>
      <c r="Q67" s="137" t="s">
        <v>198</v>
      </c>
      <c r="R67" s="137" t="s">
        <v>198</v>
      </c>
      <c r="S67" s="137" t="s">
        <v>198</v>
      </c>
      <c r="T67" s="139" t="s">
        <v>198</v>
      </c>
      <c r="U67" s="139" t="s">
        <v>198</v>
      </c>
      <c r="V67" s="139" t="s">
        <v>198</v>
      </c>
      <c r="W67" s="139" t="s">
        <v>198</v>
      </c>
      <c r="X67" s="139" t="s">
        <v>198</v>
      </c>
      <c r="Y67" s="139" t="s">
        <v>198</v>
      </c>
      <c r="Z67" s="139" t="s">
        <v>198</v>
      </c>
      <c r="AA67" s="139" t="s">
        <v>198</v>
      </c>
      <c r="AB67" s="139" t="s">
        <v>198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</row>
    <row r="68" spans="1:45" hidden="1" x14ac:dyDescent="0.25">
      <c r="A68" s="101"/>
      <c r="B68" s="100" t="s">
        <v>48</v>
      </c>
      <c r="C68" s="145" t="s">
        <v>198</v>
      </c>
      <c r="D68" s="137" t="s">
        <v>198</v>
      </c>
      <c r="E68" s="137" t="s">
        <v>198</v>
      </c>
      <c r="F68" s="139" t="s">
        <v>198</v>
      </c>
      <c r="G68" s="139" t="s">
        <v>198</v>
      </c>
      <c r="H68" s="137" t="s">
        <v>198</v>
      </c>
      <c r="I68" s="137" t="s">
        <v>198</v>
      </c>
      <c r="J68" s="139" t="s">
        <v>198</v>
      </c>
      <c r="K68" s="139" t="s">
        <v>198</v>
      </c>
      <c r="L68" s="139" t="s">
        <v>198</v>
      </c>
      <c r="M68" s="139" t="s">
        <v>198</v>
      </c>
      <c r="N68" s="137" t="s">
        <v>198</v>
      </c>
      <c r="O68" s="137" t="s">
        <v>198</v>
      </c>
      <c r="P68" s="137" t="s">
        <v>198</v>
      </c>
      <c r="Q68" s="137" t="s">
        <v>198</v>
      </c>
      <c r="R68" s="137" t="s">
        <v>198</v>
      </c>
      <c r="S68" s="137" t="s">
        <v>198</v>
      </c>
      <c r="T68" s="139" t="s">
        <v>198</v>
      </c>
      <c r="U68" s="139" t="s">
        <v>198</v>
      </c>
      <c r="V68" s="139" t="s">
        <v>198</v>
      </c>
      <c r="W68" s="139" t="s">
        <v>198</v>
      </c>
      <c r="X68" s="139" t="s">
        <v>198</v>
      </c>
      <c r="Y68" s="139" t="s">
        <v>198</v>
      </c>
      <c r="Z68" s="139" t="s">
        <v>198</v>
      </c>
      <c r="AA68" s="139" t="s">
        <v>198</v>
      </c>
      <c r="AB68" s="139" t="s">
        <v>198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</row>
    <row r="69" spans="1:45" hidden="1" x14ac:dyDescent="0.25">
      <c r="A69" s="92"/>
      <c r="B69" s="94" t="s">
        <v>49</v>
      </c>
      <c r="C69" s="146" t="s">
        <v>198</v>
      </c>
      <c r="D69" s="146" t="s">
        <v>198</v>
      </c>
      <c r="E69" s="146" t="s">
        <v>198</v>
      </c>
      <c r="F69" s="146" t="s">
        <v>198</v>
      </c>
      <c r="G69" s="146" t="s">
        <v>198</v>
      </c>
      <c r="H69" s="146" t="s">
        <v>198</v>
      </c>
      <c r="I69" s="146" t="s">
        <v>198</v>
      </c>
      <c r="J69" s="139" t="s">
        <v>198</v>
      </c>
      <c r="K69" s="146" t="s">
        <v>198</v>
      </c>
      <c r="L69" s="146" t="s">
        <v>198</v>
      </c>
      <c r="M69" s="139" t="s">
        <v>198</v>
      </c>
      <c r="N69" s="137" t="s">
        <v>198</v>
      </c>
      <c r="O69" s="137" t="s">
        <v>198</v>
      </c>
      <c r="P69" s="137" t="s">
        <v>198</v>
      </c>
      <c r="Q69" s="137" t="s">
        <v>198</v>
      </c>
      <c r="R69" s="146" t="s">
        <v>198</v>
      </c>
      <c r="S69" s="146" t="s">
        <v>198</v>
      </c>
      <c r="T69" s="146" t="s">
        <v>198</v>
      </c>
      <c r="U69" s="139" t="s">
        <v>198</v>
      </c>
      <c r="V69" s="139" t="s">
        <v>198</v>
      </c>
      <c r="W69" s="139" t="s">
        <v>198</v>
      </c>
      <c r="X69" s="139" t="s">
        <v>198</v>
      </c>
      <c r="Y69" s="139" t="s">
        <v>198</v>
      </c>
      <c r="Z69" s="139" t="s">
        <v>198</v>
      </c>
      <c r="AA69" s="139" t="s">
        <v>198</v>
      </c>
      <c r="AB69" s="139" t="s">
        <v>198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</row>
    <row r="70" spans="1:45" hidden="1" x14ac:dyDescent="0.25">
      <c r="A70" s="92"/>
      <c r="B70" s="94" t="s">
        <v>50</v>
      </c>
      <c r="C70" s="146" t="s">
        <v>198</v>
      </c>
      <c r="D70" s="146" t="s">
        <v>198</v>
      </c>
      <c r="E70" s="146" t="s">
        <v>198</v>
      </c>
      <c r="F70" s="146" t="s">
        <v>198</v>
      </c>
      <c r="G70" s="146" t="s">
        <v>198</v>
      </c>
      <c r="H70" s="146" t="s">
        <v>198</v>
      </c>
      <c r="I70" s="146" t="s">
        <v>198</v>
      </c>
      <c r="J70" s="139" t="s">
        <v>198</v>
      </c>
      <c r="K70" s="146" t="s">
        <v>198</v>
      </c>
      <c r="L70" s="146" t="s">
        <v>198</v>
      </c>
      <c r="M70" s="139" t="s">
        <v>198</v>
      </c>
      <c r="N70" s="137" t="s">
        <v>198</v>
      </c>
      <c r="O70" s="137" t="s">
        <v>198</v>
      </c>
      <c r="P70" s="137" t="s">
        <v>198</v>
      </c>
      <c r="Q70" s="137" t="s">
        <v>198</v>
      </c>
      <c r="R70" s="146" t="s">
        <v>198</v>
      </c>
      <c r="S70" s="146" t="s">
        <v>198</v>
      </c>
      <c r="T70" s="146" t="s">
        <v>198</v>
      </c>
      <c r="U70" s="139" t="s">
        <v>198</v>
      </c>
      <c r="V70" s="139" t="s">
        <v>198</v>
      </c>
      <c r="W70" s="139" t="s">
        <v>198</v>
      </c>
      <c r="X70" s="139" t="s">
        <v>198</v>
      </c>
      <c r="Y70" s="139" t="s">
        <v>198</v>
      </c>
      <c r="Z70" s="139" t="s">
        <v>198</v>
      </c>
      <c r="AA70" s="139" t="s">
        <v>198</v>
      </c>
      <c r="AB70" s="139" t="s">
        <v>198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hidden="1" x14ac:dyDescent="0.25">
      <c r="A71" s="92"/>
      <c r="B71" s="94" t="s">
        <v>51</v>
      </c>
      <c r="C71" s="146" t="s">
        <v>198</v>
      </c>
      <c r="D71" s="146" t="s">
        <v>198</v>
      </c>
      <c r="E71" s="146" t="s">
        <v>198</v>
      </c>
      <c r="F71" s="146" t="s">
        <v>198</v>
      </c>
      <c r="G71" s="146" t="s">
        <v>198</v>
      </c>
      <c r="H71" s="146" t="s">
        <v>198</v>
      </c>
      <c r="I71" s="146" t="s">
        <v>198</v>
      </c>
      <c r="J71" s="146" t="s">
        <v>198</v>
      </c>
      <c r="K71" s="146" t="s">
        <v>198</v>
      </c>
      <c r="L71" s="146" t="s">
        <v>198</v>
      </c>
      <c r="M71" s="146" t="s">
        <v>198</v>
      </c>
      <c r="N71" s="146" t="s">
        <v>198</v>
      </c>
      <c r="O71" s="146" t="s">
        <v>198</v>
      </c>
      <c r="P71" s="146" t="s">
        <v>198</v>
      </c>
      <c r="Q71" s="146" t="s">
        <v>198</v>
      </c>
      <c r="R71" s="146" t="s">
        <v>198</v>
      </c>
      <c r="S71" s="146" t="s">
        <v>198</v>
      </c>
      <c r="T71" s="146" t="s">
        <v>198</v>
      </c>
      <c r="U71" s="146" t="s">
        <v>198</v>
      </c>
      <c r="V71" s="146" t="s">
        <v>198</v>
      </c>
      <c r="W71" s="146" t="s">
        <v>198</v>
      </c>
      <c r="X71" s="146" t="s">
        <v>198</v>
      </c>
      <c r="Y71" s="146" t="s">
        <v>198</v>
      </c>
      <c r="Z71" s="146" t="s">
        <v>198</v>
      </c>
      <c r="AA71" s="146" t="s">
        <v>198</v>
      </c>
      <c r="AB71" s="146" t="s">
        <v>198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hidden="1" x14ac:dyDescent="0.25">
      <c r="A72" s="92"/>
      <c r="B72" s="94" t="s">
        <v>52</v>
      </c>
      <c r="C72" s="146" t="s">
        <v>198</v>
      </c>
      <c r="D72" s="146" t="s">
        <v>198</v>
      </c>
      <c r="E72" s="146" t="s">
        <v>198</v>
      </c>
      <c r="F72" s="146" t="s">
        <v>198</v>
      </c>
      <c r="G72" s="146" t="s">
        <v>198</v>
      </c>
      <c r="H72" s="146" t="s">
        <v>198</v>
      </c>
      <c r="I72" s="146" t="s">
        <v>198</v>
      </c>
      <c r="J72" s="146" t="s">
        <v>198</v>
      </c>
      <c r="K72" s="146" t="s">
        <v>198</v>
      </c>
      <c r="L72" s="146" t="s">
        <v>198</v>
      </c>
      <c r="M72" s="146" t="s">
        <v>198</v>
      </c>
      <c r="N72" s="146" t="s">
        <v>198</v>
      </c>
      <c r="O72" s="146" t="s">
        <v>198</v>
      </c>
      <c r="P72" s="146" t="s">
        <v>198</v>
      </c>
      <c r="Q72" s="146" t="s">
        <v>198</v>
      </c>
      <c r="R72" s="146" t="s">
        <v>198</v>
      </c>
      <c r="S72" s="146" t="s">
        <v>198</v>
      </c>
      <c r="T72" s="146" t="s">
        <v>198</v>
      </c>
      <c r="U72" s="146" t="s">
        <v>198</v>
      </c>
      <c r="V72" s="146" t="s">
        <v>198</v>
      </c>
      <c r="W72" s="146" t="s">
        <v>198</v>
      </c>
      <c r="X72" s="146" t="s">
        <v>198</v>
      </c>
      <c r="Y72" s="146" t="s">
        <v>198</v>
      </c>
      <c r="Z72" s="146" t="s">
        <v>198</v>
      </c>
      <c r="AA72" s="146" t="s">
        <v>198</v>
      </c>
      <c r="AB72" s="146" t="s">
        <v>198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hidden="1" x14ac:dyDescent="0.25">
      <c r="A73" s="92"/>
      <c r="B73" s="94" t="s">
        <v>53</v>
      </c>
      <c r="C73" s="146" t="s">
        <v>198</v>
      </c>
      <c r="D73" s="146" t="s">
        <v>198</v>
      </c>
      <c r="E73" s="146" t="s">
        <v>198</v>
      </c>
      <c r="F73" s="146" t="s">
        <v>198</v>
      </c>
      <c r="G73" s="146" t="s">
        <v>198</v>
      </c>
      <c r="H73" s="146" t="s">
        <v>198</v>
      </c>
      <c r="I73" s="146" t="s">
        <v>198</v>
      </c>
      <c r="J73" s="146" t="s">
        <v>198</v>
      </c>
      <c r="K73" s="146" t="s">
        <v>198</v>
      </c>
      <c r="L73" s="146" t="s">
        <v>198</v>
      </c>
      <c r="M73" s="146" t="s">
        <v>198</v>
      </c>
      <c r="N73" s="146" t="s">
        <v>198</v>
      </c>
      <c r="O73" s="146" t="s">
        <v>198</v>
      </c>
      <c r="P73" s="146" t="s">
        <v>198</v>
      </c>
      <c r="Q73" s="146" t="s">
        <v>198</v>
      </c>
      <c r="R73" s="146" t="s">
        <v>198</v>
      </c>
      <c r="S73" s="146" t="s">
        <v>198</v>
      </c>
      <c r="T73" s="146" t="s">
        <v>198</v>
      </c>
      <c r="U73" s="146" t="s">
        <v>198</v>
      </c>
      <c r="V73" s="146" t="s">
        <v>198</v>
      </c>
      <c r="W73" s="146" t="s">
        <v>198</v>
      </c>
      <c r="X73" s="146" t="s">
        <v>198</v>
      </c>
      <c r="Y73" s="146" t="s">
        <v>198</v>
      </c>
      <c r="Z73" s="146" t="s">
        <v>198</v>
      </c>
      <c r="AA73" s="146" t="s">
        <v>198</v>
      </c>
      <c r="AB73" s="146" t="s">
        <v>198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hidden="1" x14ac:dyDescent="0.25">
      <c r="A74" s="104"/>
      <c r="B74" s="105" t="s">
        <v>42</v>
      </c>
      <c r="C74" s="147" t="s">
        <v>198</v>
      </c>
      <c r="D74" s="147" t="s">
        <v>198</v>
      </c>
      <c r="E74" s="147" t="s">
        <v>198</v>
      </c>
      <c r="F74" s="147" t="s">
        <v>198</v>
      </c>
      <c r="G74" s="147" t="s">
        <v>198</v>
      </c>
      <c r="H74" s="147" t="s">
        <v>198</v>
      </c>
      <c r="I74" s="147" t="s">
        <v>198</v>
      </c>
      <c r="J74" s="147" t="s">
        <v>198</v>
      </c>
      <c r="K74" s="147" t="s">
        <v>198</v>
      </c>
      <c r="L74" s="147" t="s">
        <v>198</v>
      </c>
      <c r="M74" s="147" t="s">
        <v>198</v>
      </c>
      <c r="N74" s="147" t="s">
        <v>198</v>
      </c>
      <c r="O74" s="147" t="s">
        <v>198</v>
      </c>
      <c r="P74" s="147" t="s">
        <v>198</v>
      </c>
      <c r="Q74" s="147" t="s">
        <v>198</v>
      </c>
      <c r="R74" s="147" t="s">
        <v>198</v>
      </c>
      <c r="S74" s="147" t="s">
        <v>198</v>
      </c>
      <c r="T74" s="147" t="s">
        <v>198</v>
      </c>
      <c r="U74" s="147" t="s">
        <v>198</v>
      </c>
      <c r="V74" s="147" t="s">
        <v>198</v>
      </c>
      <c r="W74" s="147" t="s">
        <v>198</v>
      </c>
      <c r="X74" s="147" t="s">
        <v>198</v>
      </c>
      <c r="Y74" s="147" t="s">
        <v>198</v>
      </c>
      <c r="Z74" s="147" t="s">
        <v>198</v>
      </c>
      <c r="AA74" s="147" t="s">
        <v>198</v>
      </c>
      <c r="AB74" s="147" t="s">
        <v>198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hidden="1" x14ac:dyDescent="0.25">
      <c r="A75" s="95">
        <v>2016</v>
      </c>
      <c r="B75" s="96" t="s">
        <v>43</v>
      </c>
      <c r="C75" s="140" t="s">
        <v>198</v>
      </c>
      <c r="D75" s="140" t="s">
        <v>198</v>
      </c>
      <c r="E75" s="140" t="s">
        <v>198</v>
      </c>
      <c r="F75" s="141" t="s">
        <v>198</v>
      </c>
      <c r="G75" s="141" t="s">
        <v>198</v>
      </c>
      <c r="H75" s="140" t="s">
        <v>198</v>
      </c>
      <c r="I75" s="140" t="s">
        <v>198</v>
      </c>
      <c r="J75" s="141" t="s">
        <v>198</v>
      </c>
      <c r="K75" s="141" t="s">
        <v>198</v>
      </c>
      <c r="L75" s="141" t="s">
        <v>198</v>
      </c>
      <c r="M75" s="141" t="s">
        <v>198</v>
      </c>
      <c r="N75" s="140" t="s">
        <v>198</v>
      </c>
      <c r="O75" s="140" t="s">
        <v>198</v>
      </c>
      <c r="P75" s="140" t="s">
        <v>198</v>
      </c>
      <c r="Q75" s="140" t="s">
        <v>198</v>
      </c>
      <c r="R75" s="140" t="s">
        <v>198</v>
      </c>
      <c r="S75" s="140" t="s">
        <v>198</v>
      </c>
      <c r="T75" s="141" t="s">
        <v>198</v>
      </c>
      <c r="U75" s="141" t="s">
        <v>198</v>
      </c>
      <c r="V75" s="141" t="s">
        <v>198</v>
      </c>
      <c r="W75" s="141" t="s">
        <v>198</v>
      </c>
      <c r="X75" s="141" t="s">
        <v>198</v>
      </c>
      <c r="Y75" s="141" t="s">
        <v>198</v>
      </c>
      <c r="Z75" s="141" t="s">
        <v>198</v>
      </c>
      <c r="AA75" s="141" t="s">
        <v>198</v>
      </c>
      <c r="AB75" s="141" t="s">
        <v>198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hidden="1" x14ac:dyDescent="0.25">
      <c r="A76" s="92"/>
      <c r="B76" s="100" t="s">
        <v>44</v>
      </c>
      <c r="C76" s="146" t="s">
        <v>198</v>
      </c>
      <c r="D76" s="146" t="s">
        <v>198</v>
      </c>
      <c r="E76" s="146" t="s">
        <v>198</v>
      </c>
      <c r="F76" s="146" t="s">
        <v>198</v>
      </c>
      <c r="G76" s="146" t="s">
        <v>198</v>
      </c>
      <c r="H76" s="146" t="s">
        <v>198</v>
      </c>
      <c r="I76" s="146" t="s">
        <v>198</v>
      </c>
      <c r="J76" s="146" t="s">
        <v>198</v>
      </c>
      <c r="K76" s="146" t="s">
        <v>198</v>
      </c>
      <c r="L76" s="146" t="s">
        <v>198</v>
      </c>
      <c r="M76" s="146" t="s">
        <v>198</v>
      </c>
      <c r="N76" s="146" t="s">
        <v>198</v>
      </c>
      <c r="O76" s="146" t="s">
        <v>198</v>
      </c>
      <c r="P76" s="146" t="s">
        <v>198</v>
      </c>
      <c r="Q76" s="146" t="s">
        <v>198</v>
      </c>
      <c r="R76" s="146" t="s">
        <v>198</v>
      </c>
      <c r="S76" s="146" t="s">
        <v>198</v>
      </c>
      <c r="T76" s="146" t="s">
        <v>198</v>
      </c>
      <c r="U76" s="146" t="s">
        <v>198</v>
      </c>
      <c r="V76" s="146" t="s">
        <v>198</v>
      </c>
      <c r="W76" s="146" t="s">
        <v>198</v>
      </c>
      <c r="X76" s="146" t="s">
        <v>198</v>
      </c>
      <c r="Y76" s="146" t="s">
        <v>198</v>
      </c>
      <c r="Z76" s="146" t="s">
        <v>198</v>
      </c>
      <c r="AA76" s="146" t="s">
        <v>198</v>
      </c>
      <c r="AB76" s="146" t="s">
        <v>198</v>
      </c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</row>
    <row r="77" spans="1:45" hidden="1" x14ac:dyDescent="0.25">
      <c r="A77" s="92"/>
      <c r="B77" s="100" t="s">
        <v>45</v>
      </c>
      <c r="C77" s="146" t="s">
        <v>198</v>
      </c>
      <c r="D77" s="146" t="s">
        <v>198</v>
      </c>
      <c r="E77" s="146" t="s">
        <v>198</v>
      </c>
      <c r="F77" s="146" t="s">
        <v>198</v>
      </c>
      <c r="G77" s="146" t="s">
        <v>198</v>
      </c>
      <c r="H77" s="146" t="s">
        <v>198</v>
      </c>
      <c r="I77" s="146" t="s">
        <v>198</v>
      </c>
      <c r="J77" s="146" t="s">
        <v>198</v>
      </c>
      <c r="K77" s="146" t="s">
        <v>198</v>
      </c>
      <c r="L77" s="146" t="s">
        <v>198</v>
      </c>
      <c r="M77" s="146" t="s">
        <v>198</v>
      </c>
      <c r="N77" s="146" t="s">
        <v>198</v>
      </c>
      <c r="O77" s="146" t="s">
        <v>198</v>
      </c>
      <c r="P77" s="146" t="s">
        <v>198</v>
      </c>
      <c r="Q77" s="146" t="s">
        <v>198</v>
      </c>
      <c r="R77" s="146" t="s">
        <v>198</v>
      </c>
      <c r="S77" s="146" t="s">
        <v>198</v>
      </c>
      <c r="T77" s="146" t="s">
        <v>198</v>
      </c>
      <c r="U77" s="146" t="s">
        <v>198</v>
      </c>
      <c r="V77" s="146" t="s">
        <v>198</v>
      </c>
      <c r="W77" s="146" t="s">
        <v>198</v>
      </c>
      <c r="X77" s="146" t="s">
        <v>198</v>
      </c>
      <c r="Y77" s="146" t="s">
        <v>198</v>
      </c>
      <c r="Z77" s="146" t="s">
        <v>198</v>
      </c>
      <c r="AA77" s="146" t="s">
        <v>198</v>
      </c>
      <c r="AB77" s="146" t="s">
        <v>198</v>
      </c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</row>
    <row r="78" spans="1:45" hidden="1" x14ac:dyDescent="0.25">
      <c r="A78" s="92"/>
      <c r="B78" s="94" t="s">
        <v>46</v>
      </c>
      <c r="C78" s="146" t="s">
        <v>198</v>
      </c>
      <c r="D78" s="146" t="s">
        <v>198</v>
      </c>
      <c r="E78" s="146" t="s">
        <v>198</v>
      </c>
      <c r="F78" s="146" t="s">
        <v>198</v>
      </c>
      <c r="G78" s="146" t="s">
        <v>198</v>
      </c>
      <c r="H78" s="146" t="s">
        <v>198</v>
      </c>
      <c r="I78" s="146" t="s">
        <v>198</v>
      </c>
      <c r="J78" s="146" t="s">
        <v>198</v>
      </c>
      <c r="K78" s="146" t="s">
        <v>198</v>
      </c>
      <c r="L78" s="146" t="s">
        <v>198</v>
      </c>
      <c r="M78" s="146" t="s">
        <v>198</v>
      </c>
      <c r="N78" s="146" t="s">
        <v>198</v>
      </c>
      <c r="O78" s="146" t="s">
        <v>198</v>
      </c>
      <c r="P78" s="146" t="s">
        <v>198</v>
      </c>
      <c r="Q78" s="146" t="s">
        <v>198</v>
      </c>
      <c r="R78" s="146" t="s">
        <v>198</v>
      </c>
      <c r="S78" s="146" t="s">
        <v>198</v>
      </c>
      <c r="T78" s="146" t="s">
        <v>198</v>
      </c>
      <c r="U78" s="146" t="s">
        <v>198</v>
      </c>
      <c r="V78" s="146" t="s">
        <v>198</v>
      </c>
      <c r="W78" s="146" t="s">
        <v>198</v>
      </c>
      <c r="X78" s="146" t="s">
        <v>198</v>
      </c>
      <c r="Y78" s="146" t="s">
        <v>198</v>
      </c>
      <c r="Z78" s="146" t="s">
        <v>198</v>
      </c>
      <c r="AA78" s="146" t="s">
        <v>198</v>
      </c>
      <c r="AB78" s="146" t="s">
        <v>198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</row>
    <row r="79" spans="1:45" hidden="1" x14ac:dyDescent="0.25">
      <c r="A79" s="92"/>
      <c r="B79" s="94" t="s">
        <v>47</v>
      </c>
      <c r="C79" s="146" t="s">
        <v>198</v>
      </c>
      <c r="D79" s="146" t="s">
        <v>198</v>
      </c>
      <c r="E79" s="146" t="s">
        <v>198</v>
      </c>
      <c r="F79" s="146" t="s">
        <v>198</v>
      </c>
      <c r="G79" s="146" t="s">
        <v>198</v>
      </c>
      <c r="H79" s="146" t="s">
        <v>198</v>
      </c>
      <c r="I79" s="146" t="s">
        <v>198</v>
      </c>
      <c r="J79" s="146" t="s">
        <v>198</v>
      </c>
      <c r="K79" s="146" t="s">
        <v>198</v>
      </c>
      <c r="L79" s="146" t="s">
        <v>198</v>
      </c>
      <c r="M79" s="146" t="s">
        <v>198</v>
      </c>
      <c r="N79" s="146" t="s">
        <v>198</v>
      </c>
      <c r="O79" s="146" t="s">
        <v>198</v>
      </c>
      <c r="P79" s="146" t="s">
        <v>198</v>
      </c>
      <c r="Q79" s="146" t="s">
        <v>198</v>
      </c>
      <c r="R79" s="146" t="s">
        <v>198</v>
      </c>
      <c r="S79" s="146" t="s">
        <v>198</v>
      </c>
      <c r="T79" s="146" t="s">
        <v>198</v>
      </c>
      <c r="U79" s="146" t="s">
        <v>198</v>
      </c>
      <c r="V79" s="146" t="s">
        <v>198</v>
      </c>
      <c r="W79" s="146" t="s">
        <v>198</v>
      </c>
      <c r="X79" s="146" t="s">
        <v>198</v>
      </c>
      <c r="Y79" s="146" t="s">
        <v>198</v>
      </c>
      <c r="Z79" s="146" t="s">
        <v>198</v>
      </c>
      <c r="AA79" s="146" t="s">
        <v>198</v>
      </c>
      <c r="AB79" s="146" t="s">
        <v>198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hidden="1" x14ac:dyDescent="0.25">
      <c r="A80" s="92"/>
      <c r="B80" s="94" t="s">
        <v>48</v>
      </c>
      <c r="C80" s="146" t="s">
        <v>198</v>
      </c>
      <c r="D80" s="146" t="s">
        <v>198</v>
      </c>
      <c r="E80" s="146" t="s">
        <v>198</v>
      </c>
      <c r="F80" s="146" t="s">
        <v>198</v>
      </c>
      <c r="G80" s="146" t="s">
        <v>198</v>
      </c>
      <c r="H80" s="146" t="s">
        <v>198</v>
      </c>
      <c r="I80" s="146" t="s">
        <v>198</v>
      </c>
      <c r="J80" s="146" t="s">
        <v>198</v>
      </c>
      <c r="K80" s="146" t="s">
        <v>198</v>
      </c>
      <c r="L80" s="146" t="s">
        <v>198</v>
      </c>
      <c r="M80" s="146" t="s">
        <v>198</v>
      </c>
      <c r="N80" s="146" t="s">
        <v>198</v>
      </c>
      <c r="O80" s="146" t="s">
        <v>198</v>
      </c>
      <c r="P80" s="146" t="s">
        <v>198</v>
      </c>
      <c r="Q80" s="146" t="s">
        <v>198</v>
      </c>
      <c r="R80" s="146" t="s">
        <v>198</v>
      </c>
      <c r="S80" s="146" t="s">
        <v>198</v>
      </c>
      <c r="T80" s="146" t="s">
        <v>198</v>
      </c>
      <c r="U80" s="146" t="s">
        <v>198</v>
      </c>
      <c r="V80" s="146" t="s">
        <v>198</v>
      </c>
      <c r="W80" s="146" t="s">
        <v>198</v>
      </c>
      <c r="X80" s="146" t="s">
        <v>198</v>
      </c>
      <c r="Y80" s="146" t="s">
        <v>198</v>
      </c>
      <c r="Z80" s="146" t="s">
        <v>198</v>
      </c>
      <c r="AA80" s="146" t="s">
        <v>198</v>
      </c>
      <c r="AB80" s="146" t="s">
        <v>198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hidden="1" x14ac:dyDescent="0.25">
      <c r="A81" s="92"/>
      <c r="B81" s="94" t="s">
        <v>49</v>
      </c>
      <c r="C81" s="146" t="s">
        <v>198</v>
      </c>
      <c r="D81" s="146" t="s">
        <v>198</v>
      </c>
      <c r="E81" s="146" t="s">
        <v>198</v>
      </c>
      <c r="F81" s="146" t="s">
        <v>198</v>
      </c>
      <c r="G81" s="146" t="s">
        <v>198</v>
      </c>
      <c r="H81" s="146" t="s">
        <v>198</v>
      </c>
      <c r="I81" s="146" t="s">
        <v>198</v>
      </c>
      <c r="J81" s="146" t="s">
        <v>198</v>
      </c>
      <c r="K81" s="146" t="s">
        <v>198</v>
      </c>
      <c r="L81" s="146" t="s">
        <v>198</v>
      </c>
      <c r="M81" s="146" t="s">
        <v>198</v>
      </c>
      <c r="N81" s="146" t="s">
        <v>198</v>
      </c>
      <c r="O81" s="146" t="s">
        <v>198</v>
      </c>
      <c r="P81" s="146" t="s">
        <v>198</v>
      </c>
      <c r="Q81" s="146" t="s">
        <v>198</v>
      </c>
      <c r="R81" s="146" t="s">
        <v>198</v>
      </c>
      <c r="S81" s="146" t="s">
        <v>198</v>
      </c>
      <c r="T81" s="146" t="s">
        <v>198</v>
      </c>
      <c r="U81" s="146" t="s">
        <v>198</v>
      </c>
      <c r="V81" s="146" t="s">
        <v>198</v>
      </c>
      <c r="W81" s="146" t="s">
        <v>198</v>
      </c>
      <c r="X81" s="146" t="s">
        <v>198</v>
      </c>
      <c r="Y81" s="146" t="s">
        <v>198</v>
      </c>
      <c r="Z81" s="146" t="s">
        <v>198</v>
      </c>
      <c r="AA81" s="146" t="s">
        <v>198</v>
      </c>
      <c r="AB81" s="146" t="s">
        <v>198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hidden="1" x14ac:dyDescent="0.25">
      <c r="A82" s="92"/>
      <c r="B82" s="94" t="s">
        <v>50</v>
      </c>
      <c r="C82" s="146" t="s">
        <v>198</v>
      </c>
      <c r="D82" s="146" t="s">
        <v>198</v>
      </c>
      <c r="E82" s="146" t="s">
        <v>198</v>
      </c>
      <c r="F82" s="146" t="s">
        <v>198</v>
      </c>
      <c r="G82" s="146" t="s">
        <v>198</v>
      </c>
      <c r="H82" s="146" t="s">
        <v>198</v>
      </c>
      <c r="I82" s="146" t="s">
        <v>198</v>
      </c>
      <c r="J82" s="146" t="s">
        <v>198</v>
      </c>
      <c r="K82" s="146" t="s">
        <v>198</v>
      </c>
      <c r="L82" s="146" t="s">
        <v>198</v>
      </c>
      <c r="M82" s="146" t="s">
        <v>198</v>
      </c>
      <c r="N82" s="146" t="s">
        <v>198</v>
      </c>
      <c r="O82" s="146" t="s">
        <v>198</v>
      </c>
      <c r="P82" s="146" t="s">
        <v>198</v>
      </c>
      <c r="Q82" s="146" t="s">
        <v>198</v>
      </c>
      <c r="R82" s="146" t="s">
        <v>198</v>
      </c>
      <c r="S82" s="146" t="s">
        <v>198</v>
      </c>
      <c r="T82" s="146" t="s">
        <v>198</v>
      </c>
      <c r="U82" s="146" t="s">
        <v>198</v>
      </c>
      <c r="V82" s="146" t="s">
        <v>198</v>
      </c>
      <c r="W82" s="146" t="s">
        <v>198</v>
      </c>
      <c r="X82" s="146" t="s">
        <v>198</v>
      </c>
      <c r="Y82" s="146" t="s">
        <v>198</v>
      </c>
      <c r="Z82" s="146" t="s">
        <v>198</v>
      </c>
      <c r="AA82" s="146" t="s">
        <v>198</v>
      </c>
      <c r="AB82" s="146" t="s">
        <v>198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hidden="1" x14ac:dyDescent="0.25">
      <c r="A83" s="92"/>
      <c r="B83" s="94" t="s">
        <v>51</v>
      </c>
      <c r="C83" s="146" t="s">
        <v>198</v>
      </c>
      <c r="D83" s="146" t="s">
        <v>198</v>
      </c>
      <c r="E83" s="146" t="s">
        <v>198</v>
      </c>
      <c r="F83" s="146" t="s">
        <v>198</v>
      </c>
      <c r="G83" s="146" t="s">
        <v>198</v>
      </c>
      <c r="H83" s="146" t="s">
        <v>198</v>
      </c>
      <c r="I83" s="146" t="s">
        <v>198</v>
      </c>
      <c r="J83" s="146" t="s">
        <v>198</v>
      </c>
      <c r="K83" s="146" t="s">
        <v>198</v>
      </c>
      <c r="L83" s="146" t="s">
        <v>198</v>
      </c>
      <c r="M83" s="146" t="s">
        <v>198</v>
      </c>
      <c r="N83" s="146" t="s">
        <v>198</v>
      </c>
      <c r="O83" s="146" t="s">
        <v>198</v>
      </c>
      <c r="P83" s="146" t="s">
        <v>198</v>
      </c>
      <c r="Q83" s="146" t="s">
        <v>198</v>
      </c>
      <c r="R83" s="146" t="s">
        <v>198</v>
      </c>
      <c r="S83" s="146" t="s">
        <v>198</v>
      </c>
      <c r="T83" s="146" t="s">
        <v>198</v>
      </c>
      <c r="U83" s="146" t="s">
        <v>198</v>
      </c>
      <c r="V83" s="146" t="s">
        <v>198</v>
      </c>
      <c r="W83" s="146" t="s">
        <v>198</v>
      </c>
      <c r="X83" s="146" t="s">
        <v>198</v>
      </c>
      <c r="Y83" s="146" t="s">
        <v>198</v>
      </c>
      <c r="Z83" s="146" t="s">
        <v>198</v>
      </c>
      <c r="AA83" s="146" t="s">
        <v>198</v>
      </c>
      <c r="AB83" s="146" t="s">
        <v>198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hidden="1" x14ac:dyDescent="0.25">
      <c r="A84" s="92"/>
      <c r="B84" s="94" t="s">
        <v>52</v>
      </c>
      <c r="C84" s="146" t="s">
        <v>198</v>
      </c>
      <c r="D84" s="146" t="s">
        <v>198</v>
      </c>
      <c r="E84" s="146" t="s">
        <v>198</v>
      </c>
      <c r="F84" s="146" t="s">
        <v>198</v>
      </c>
      <c r="G84" s="146" t="s">
        <v>198</v>
      </c>
      <c r="H84" s="146" t="s">
        <v>198</v>
      </c>
      <c r="I84" s="146" t="s">
        <v>198</v>
      </c>
      <c r="J84" s="146" t="s">
        <v>198</v>
      </c>
      <c r="K84" s="146" t="s">
        <v>198</v>
      </c>
      <c r="L84" s="146" t="s">
        <v>198</v>
      </c>
      <c r="M84" s="146" t="s">
        <v>198</v>
      </c>
      <c r="N84" s="146" t="s">
        <v>198</v>
      </c>
      <c r="O84" s="146" t="s">
        <v>198</v>
      </c>
      <c r="P84" s="146" t="s">
        <v>198</v>
      </c>
      <c r="Q84" s="146" t="s">
        <v>198</v>
      </c>
      <c r="R84" s="146" t="s">
        <v>198</v>
      </c>
      <c r="S84" s="146" t="s">
        <v>198</v>
      </c>
      <c r="T84" s="146" t="s">
        <v>198</v>
      </c>
      <c r="U84" s="146" t="s">
        <v>198</v>
      </c>
      <c r="V84" s="146" t="s">
        <v>198</v>
      </c>
      <c r="W84" s="146" t="s">
        <v>198</v>
      </c>
      <c r="X84" s="146" t="s">
        <v>198</v>
      </c>
      <c r="Y84" s="146" t="s">
        <v>198</v>
      </c>
      <c r="Z84" s="146" t="s">
        <v>198</v>
      </c>
      <c r="AA84" s="146" t="s">
        <v>198</v>
      </c>
      <c r="AB84" s="146" t="s">
        <v>198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hidden="1" x14ac:dyDescent="0.25">
      <c r="A85" s="92"/>
      <c r="B85" s="94" t="s">
        <v>53</v>
      </c>
      <c r="C85" s="146" t="s">
        <v>198</v>
      </c>
      <c r="D85" s="146" t="s">
        <v>198</v>
      </c>
      <c r="E85" s="146" t="s">
        <v>198</v>
      </c>
      <c r="F85" s="146" t="s">
        <v>198</v>
      </c>
      <c r="G85" s="146" t="s">
        <v>198</v>
      </c>
      <c r="H85" s="146" t="s">
        <v>198</v>
      </c>
      <c r="I85" s="146" t="s">
        <v>198</v>
      </c>
      <c r="J85" s="146" t="s">
        <v>198</v>
      </c>
      <c r="K85" s="146" t="s">
        <v>198</v>
      </c>
      <c r="L85" s="146" t="s">
        <v>198</v>
      </c>
      <c r="M85" s="146" t="s">
        <v>198</v>
      </c>
      <c r="N85" s="146" t="s">
        <v>198</v>
      </c>
      <c r="O85" s="146" t="s">
        <v>198</v>
      </c>
      <c r="P85" s="146" t="s">
        <v>198</v>
      </c>
      <c r="Q85" s="146" t="s">
        <v>198</v>
      </c>
      <c r="R85" s="146" t="s">
        <v>198</v>
      </c>
      <c r="S85" s="146" t="s">
        <v>198</v>
      </c>
      <c r="T85" s="146" t="s">
        <v>198</v>
      </c>
      <c r="U85" s="146" t="s">
        <v>198</v>
      </c>
      <c r="V85" s="146" t="s">
        <v>198</v>
      </c>
      <c r="W85" s="146" t="s">
        <v>198</v>
      </c>
      <c r="X85" s="146" t="s">
        <v>198</v>
      </c>
      <c r="Y85" s="146" t="s">
        <v>198</v>
      </c>
      <c r="Z85" s="146" t="s">
        <v>198</v>
      </c>
      <c r="AA85" s="146" t="s">
        <v>198</v>
      </c>
      <c r="AB85" s="146" t="s">
        <v>198</v>
      </c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hidden="1" x14ac:dyDescent="0.25">
      <c r="A86" s="92"/>
      <c r="B86" s="94" t="s">
        <v>42</v>
      </c>
      <c r="C86" s="146" t="s">
        <v>198</v>
      </c>
      <c r="D86" s="146" t="s">
        <v>198</v>
      </c>
      <c r="E86" s="146" t="s">
        <v>198</v>
      </c>
      <c r="F86" s="146" t="s">
        <v>198</v>
      </c>
      <c r="G86" s="146" t="s">
        <v>198</v>
      </c>
      <c r="H86" s="146" t="s">
        <v>198</v>
      </c>
      <c r="I86" s="146" t="s">
        <v>198</v>
      </c>
      <c r="J86" s="146" t="s">
        <v>198</v>
      </c>
      <c r="K86" s="146" t="s">
        <v>198</v>
      </c>
      <c r="L86" s="146" t="s">
        <v>198</v>
      </c>
      <c r="M86" s="146" t="s">
        <v>198</v>
      </c>
      <c r="N86" s="146" t="s">
        <v>198</v>
      </c>
      <c r="O86" s="146" t="s">
        <v>198</v>
      </c>
      <c r="P86" s="146" t="s">
        <v>198</v>
      </c>
      <c r="Q86" s="146" t="s">
        <v>198</v>
      </c>
      <c r="R86" s="146" t="s">
        <v>198</v>
      </c>
      <c r="S86" s="146" t="s">
        <v>198</v>
      </c>
      <c r="T86" s="146" t="s">
        <v>198</v>
      </c>
      <c r="U86" s="146" t="s">
        <v>198</v>
      </c>
      <c r="V86" s="146" t="s">
        <v>198</v>
      </c>
      <c r="W86" s="146" t="s">
        <v>198</v>
      </c>
      <c r="X86" s="146" t="s">
        <v>198</v>
      </c>
      <c r="Y86" s="146" t="s">
        <v>198</v>
      </c>
      <c r="Z86" s="146" t="s">
        <v>198</v>
      </c>
      <c r="AA86" s="146" t="s">
        <v>198</v>
      </c>
      <c r="AB86" s="146" t="s">
        <v>198</v>
      </c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hidden="1" x14ac:dyDescent="0.25">
      <c r="A87" s="95">
        <v>2017</v>
      </c>
      <c r="B87" s="96" t="s">
        <v>43</v>
      </c>
      <c r="C87" s="140" t="s">
        <v>198</v>
      </c>
      <c r="D87" s="140" t="s">
        <v>198</v>
      </c>
      <c r="E87" s="140" t="s">
        <v>198</v>
      </c>
      <c r="F87" s="141" t="s">
        <v>198</v>
      </c>
      <c r="G87" s="141" t="s">
        <v>198</v>
      </c>
      <c r="H87" s="140" t="s">
        <v>198</v>
      </c>
      <c r="I87" s="140" t="s">
        <v>198</v>
      </c>
      <c r="J87" s="141" t="s">
        <v>198</v>
      </c>
      <c r="K87" s="141" t="s">
        <v>198</v>
      </c>
      <c r="L87" s="141" t="s">
        <v>198</v>
      </c>
      <c r="M87" s="141" t="s">
        <v>198</v>
      </c>
      <c r="N87" s="140" t="s">
        <v>198</v>
      </c>
      <c r="O87" s="140" t="s">
        <v>198</v>
      </c>
      <c r="P87" s="140" t="s">
        <v>198</v>
      </c>
      <c r="Q87" s="140" t="s">
        <v>198</v>
      </c>
      <c r="R87" s="140" t="s">
        <v>198</v>
      </c>
      <c r="S87" s="140" t="s">
        <v>198</v>
      </c>
      <c r="T87" s="141" t="s">
        <v>198</v>
      </c>
      <c r="U87" s="141" t="s">
        <v>198</v>
      </c>
      <c r="V87" s="141" t="s">
        <v>198</v>
      </c>
      <c r="W87" s="141" t="s">
        <v>198</v>
      </c>
      <c r="X87" s="141" t="s">
        <v>198</v>
      </c>
      <c r="Y87" s="141" t="s">
        <v>198</v>
      </c>
      <c r="Z87" s="141" t="s">
        <v>198</v>
      </c>
      <c r="AA87" s="141" t="s">
        <v>198</v>
      </c>
      <c r="AB87" s="141" t="s">
        <v>198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</row>
    <row r="88" spans="1:45" ht="15.75" hidden="1" customHeight="1" x14ac:dyDescent="0.25">
      <c r="A88" s="92"/>
      <c r="B88" s="100" t="s">
        <v>44</v>
      </c>
      <c r="C88" s="146" t="s">
        <v>198</v>
      </c>
      <c r="D88" s="146" t="s">
        <v>198</v>
      </c>
      <c r="E88" s="146" t="s">
        <v>198</v>
      </c>
      <c r="F88" s="146" t="s">
        <v>198</v>
      </c>
      <c r="G88" s="146" t="s">
        <v>198</v>
      </c>
      <c r="H88" s="146" t="s">
        <v>198</v>
      </c>
      <c r="I88" s="146" t="s">
        <v>198</v>
      </c>
      <c r="J88" s="146" t="s">
        <v>198</v>
      </c>
      <c r="K88" s="146" t="s">
        <v>198</v>
      </c>
      <c r="L88" s="146" t="s">
        <v>198</v>
      </c>
      <c r="M88" s="146" t="s">
        <v>198</v>
      </c>
      <c r="N88" s="146" t="s">
        <v>198</v>
      </c>
      <c r="O88" s="146" t="s">
        <v>198</v>
      </c>
      <c r="P88" s="146" t="s">
        <v>198</v>
      </c>
      <c r="Q88" s="146" t="s">
        <v>198</v>
      </c>
      <c r="R88" s="146" t="s">
        <v>198</v>
      </c>
      <c r="S88" s="146" t="s">
        <v>198</v>
      </c>
      <c r="T88" s="146" t="s">
        <v>198</v>
      </c>
      <c r="U88" s="146" t="s">
        <v>198</v>
      </c>
      <c r="V88" s="146" t="s">
        <v>198</v>
      </c>
      <c r="W88" s="146" t="s">
        <v>198</v>
      </c>
      <c r="X88" s="146" t="s">
        <v>198</v>
      </c>
      <c r="Y88" s="146" t="s">
        <v>198</v>
      </c>
      <c r="Z88" s="146" t="s">
        <v>198</v>
      </c>
      <c r="AA88" s="146" t="s">
        <v>198</v>
      </c>
      <c r="AB88" s="146" t="s">
        <v>198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</row>
    <row r="89" spans="1:45" hidden="1" x14ac:dyDescent="0.25">
      <c r="A89" s="92"/>
      <c r="B89" s="100" t="s">
        <v>45</v>
      </c>
      <c r="C89" s="146" t="s">
        <v>198</v>
      </c>
      <c r="D89" s="146" t="s">
        <v>198</v>
      </c>
      <c r="E89" s="146" t="s">
        <v>198</v>
      </c>
      <c r="F89" s="146" t="s">
        <v>198</v>
      </c>
      <c r="G89" s="146" t="s">
        <v>198</v>
      </c>
      <c r="H89" s="146" t="s">
        <v>198</v>
      </c>
      <c r="I89" s="146" t="s">
        <v>198</v>
      </c>
      <c r="J89" s="146" t="s">
        <v>198</v>
      </c>
      <c r="K89" s="146" t="s">
        <v>198</v>
      </c>
      <c r="L89" s="146" t="s">
        <v>198</v>
      </c>
      <c r="M89" s="146" t="s">
        <v>198</v>
      </c>
      <c r="N89" s="146" t="s">
        <v>198</v>
      </c>
      <c r="O89" s="146" t="s">
        <v>198</v>
      </c>
      <c r="P89" s="146" t="s">
        <v>198</v>
      </c>
      <c r="Q89" s="146" t="s">
        <v>198</v>
      </c>
      <c r="R89" s="146" t="s">
        <v>198</v>
      </c>
      <c r="S89" s="146" t="s">
        <v>198</v>
      </c>
      <c r="T89" s="146" t="s">
        <v>198</v>
      </c>
      <c r="U89" s="146" t="s">
        <v>198</v>
      </c>
      <c r="V89" s="146" t="s">
        <v>198</v>
      </c>
      <c r="W89" s="146" t="s">
        <v>198</v>
      </c>
      <c r="X89" s="146" t="s">
        <v>198</v>
      </c>
      <c r="Y89" s="146" t="s">
        <v>198</v>
      </c>
      <c r="Z89" s="146" t="s">
        <v>198</v>
      </c>
      <c r="AA89" s="146" t="s">
        <v>198</v>
      </c>
      <c r="AB89" s="146" t="s">
        <v>198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</row>
    <row r="90" spans="1:45" hidden="1" x14ac:dyDescent="0.25">
      <c r="A90" s="92"/>
      <c r="B90" s="94" t="s">
        <v>46</v>
      </c>
      <c r="C90" s="146" t="s">
        <v>198</v>
      </c>
      <c r="D90" s="146" t="s">
        <v>198</v>
      </c>
      <c r="E90" s="146" t="s">
        <v>198</v>
      </c>
      <c r="F90" s="146" t="s">
        <v>198</v>
      </c>
      <c r="G90" s="146" t="s">
        <v>198</v>
      </c>
      <c r="H90" s="146" t="s">
        <v>198</v>
      </c>
      <c r="I90" s="146" t="s">
        <v>198</v>
      </c>
      <c r="J90" s="146" t="s">
        <v>198</v>
      </c>
      <c r="K90" s="146" t="s">
        <v>198</v>
      </c>
      <c r="L90" s="146" t="s">
        <v>198</v>
      </c>
      <c r="M90" s="146" t="s">
        <v>198</v>
      </c>
      <c r="N90" s="146" t="s">
        <v>198</v>
      </c>
      <c r="O90" s="146" t="s">
        <v>198</v>
      </c>
      <c r="P90" s="146" t="s">
        <v>198</v>
      </c>
      <c r="Q90" s="146" t="s">
        <v>198</v>
      </c>
      <c r="R90" s="146" t="s">
        <v>198</v>
      </c>
      <c r="S90" s="146" t="s">
        <v>198</v>
      </c>
      <c r="T90" s="146" t="s">
        <v>198</v>
      </c>
      <c r="U90" s="146" t="s">
        <v>198</v>
      </c>
      <c r="V90" s="146" t="s">
        <v>198</v>
      </c>
      <c r="W90" s="146" t="s">
        <v>198</v>
      </c>
      <c r="X90" s="146" t="s">
        <v>198</v>
      </c>
      <c r="Y90" s="146" t="s">
        <v>198</v>
      </c>
      <c r="Z90" s="146" t="s">
        <v>198</v>
      </c>
      <c r="AA90" s="146" t="s">
        <v>198</v>
      </c>
      <c r="AB90" s="146" t="s">
        <v>198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</row>
    <row r="91" spans="1:45" hidden="1" x14ac:dyDescent="0.25">
      <c r="A91" s="92"/>
      <c r="B91" s="94" t="s">
        <v>47</v>
      </c>
      <c r="C91" s="146" t="s">
        <v>198</v>
      </c>
      <c r="D91" s="146" t="s">
        <v>198</v>
      </c>
      <c r="E91" s="146" t="s">
        <v>198</v>
      </c>
      <c r="F91" s="146" t="s">
        <v>198</v>
      </c>
      <c r="G91" s="146" t="s">
        <v>198</v>
      </c>
      <c r="H91" s="146" t="s">
        <v>198</v>
      </c>
      <c r="I91" s="146" t="s">
        <v>198</v>
      </c>
      <c r="J91" s="146" t="s">
        <v>198</v>
      </c>
      <c r="K91" s="146" t="s">
        <v>198</v>
      </c>
      <c r="L91" s="146" t="s">
        <v>198</v>
      </c>
      <c r="M91" s="146" t="s">
        <v>198</v>
      </c>
      <c r="N91" s="146" t="s">
        <v>198</v>
      </c>
      <c r="O91" s="146" t="s">
        <v>198</v>
      </c>
      <c r="P91" s="146" t="s">
        <v>198</v>
      </c>
      <c r="Q91" s="146" t="s">
        <v>198</v>
      </c>
      <c r="R91" s="146" t="s">
        <v>198</v>
      </c>
      <c r="S91" s="146" t="s">
        <v>198</v>
      </c>
      <c r="T91" s="146" t="s">
        <v>198</v>
      </c>
      <c r="U91" s="146" t="s">
        <v>198</v>
      </c>
      <c r="V91" s="146" t="s">
        <v>198</v>
      </c>
      <c r="W91" s="146" t="s">
        <v>198</v>
      </c>
      <c r="X91" s="146" t="s">
        <v>198</v>
      </c>
      <c r="Y91" s="146" t="s">
        <v>198</v>
      </c>
      <c r="Z91" s="146" t="s">
        <v>198</v>
      </c>
      <c r="AA91" s="146" t="s">
        <v>198</v>
      </c>
      <c r="AB91" s="146" t="s">
        <v>198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</row>
    <row r="92" spans="1:45" hidden="1" x14ac:dyDescent="0.25">
      <c r="A92" s="92"/>
      <c r="B92" s="94" t="s">
        <v>48</v>
      </c>
      <c r="C92" s="146" t="s">
        <v>198</v>
      </c>
      <c r="D92" s="146" t="s">
        <v>198</v>
      </c>
      <c r="E92" s="146" t="s">
        <v>198</v>
      </c>
      <c r="F92" s="146" t="s">
        <v>198</v>
      </c>
      <c r="G92" s="146" t="s">
        <v>198</v>
      </c>
      <c r="H92" s="146" t="s">
        <v>198</v>
      </c>
      <c r="I92" s="146" t="s">
        <v>198</v>
      </c>
      <c r="J92" s="146" t="s">
        <v>198</v>
      </c>
      <c r="K92" s="146" t="s">
        <v>198</v>
      </c>
      <c r="L92" s="146" t="s">
        <v>198</v>
      </c>
      <c r="M92" s="146" t="s">
        <v>198</v>
      </c>
      <c r="N92" s="146" t="s">
        <v>198</v>
      </c>
      <c r="O92" s="146" t="s">
        <v>198</v>
      </c>
      <c r="P92" s="146" t="s">
        <v>198</v>
      </c>
      <c r="Q92" s="146" t="s">
        <v>198</v>
      </c>
      <c r="R92" s="146" t="s">
        <v>198</v>
      </c>
      <c r="S92" s="146" t="s">
        <v>198</v>
      </c>
      <c r="T92" s="146" t="s">
        <v>198</v>
      </c>
      <c r="U92" s="146" t="s">
        <v>198</v>
      </c>
      <c r="V92" s="146" t="s">
        <v>198</v>
      </c>
      <c r="W92" s="146" t="s">
        <v>198</v>
      </c>
      <c r="X92" s="146" t="s">
        <v>198</v>
      </c>
      <c r="Y92" s="146" t="s">
        <v>198</v>
      </c>
      <c r="Z92" s="146" t="s">
        <v>198</v>
      </c>
      <c r="AA92" s="146" t="s">
        <v>198</v>
      </c>
      <c r="AB92" s="146" t="s">
        <v>198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</row>
    <row r="93" spans="1:45" hidden="1" x14ac:dyDescent="0.25">
      <c r="A93" s="92"/>
      <c r="B93" s="94" t="s">
        <v>49</v>
      </c>
      <c r="C93" s="146" t="s">
        <v>198</v>
      </c>
      <c r="D93" s="146" t="s">
        <v>198</v>
      </c>
      <c r="E93" s="146" t="s">
        <v>198</v>
      </c>
      <c r="F93" s="146" t="s">
        <v>198</v>
      </c>
      <c r="G93" s="146" t="s">
        <v>198</v>
      </c>
      <c r="H93" s="146" t="s">
        <v>198</v>
      </c>
      <c r="I93" s="146" t="s">
        <v>198</v>
      </c>
      <c r="J93" s="146" t="s">
        <v>198</v>
      </c>
      <c r="K93" s="146" t="s">
        <v>198</v>
      </c>
      <c r="L93" s="146" t="s">
        <v>198</v>
      </c>
      <c r="M93" s="146" t="s">
        <v>198</v>
      </c>
      <c r="N93" s="146" t="s">
        <v>198</v>
      </c>
      <c r="O93" s="146" t="s">
        <v>198</v>
      </c>
      <c r="P93" s="146" t="s">
        <v>198</v>
      </c>
      <c r="Q93" s="146" t="s">
        <v>198</v>
      </c>
      <c r="R93" s="146" t="s">
        <v>198</v>
      </c>
      <c r="S93" s="146" t="s">
        <v>198</v>
      </c>
      <c r="T93" s="146" t="s">
        <v>198</v>
      </c>
      <c r="U93" s="146" t="s">
        <v>198</v>
      </c>
      <c r="V93" s="146" t="s">
        <v>198</v>
      </c>
      <c r="W93" s="146" t="s">
        <v>198</v>
      </c>
      <c r="X93" s="146" t="s">
        <v>198</v>
      </c>
      <c r="Y93" s="146" t="s">
        <v>198</v>
      </c>
      <c r="Z93" s="146" t="s">
        <v>198</v>
      </c>
      <c r="AA93" s="146" t="s">
        <v>198</v>
      </c>
      <c r="AB93" s="146" t="s">
        <v>198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</row>
    <row r="94" spans="1:45" hidden="1" x14ac:dyDescent="0.25">
      <c r="A94" s="92"/>
      <c r="B94" s="94" t="s">
        <v>50</v>
      </c>
      <c r="C94" s="146" t="s">
        <v>198</v>
      </c>
      <c r="D94" s="146" t="s">
        <v>198</v>
      </c>
      <c r="E94" s="146" t="s">
        <v>198</v>
      </c>
      <c r="F94" s="146" t="s">
        <v>198</v>
      </c>
      <c r="G94" s="146" t="s">
        <v>198</v>
      </c>
      <c r="H94" s="146" t="s">
        <v>198</v>
      </c>
      <c r="I94" s="146" t="s">
        <v>198</v>
      </c>
      <c r="J94" s="146" t="s">
        <v>198</v>
      </c>
      <c r="K94" s="146" t="s">
        <v>198</v>
      </c>
      <c r="L94" s="146" t="s">
        <v>198</v>
      </c>
      <c r="M94" s="146" t="s">
        <v>198</v>
      </c>
      <c r="N94" s="146" t="s">
        <v>198</v>
      </c>
      <c r="O94" s="146" t="s">
        <v>198</v>
      </c>
      <c r="P94" s="146" t="s">
        <v>198</v>
      </c>
      <c r="Q94" s="146" t="s">
        <v>198</v>
      </c>
      <c r="R94" s="146" t="s">
        <v>198</v>
      </c>
      <c r="S94" s="146" t="s">
        <v>198</v>
      </c>
      <c r="T94" s="146" t="s">
        <v>198</v>
      </c>
      <c r="U94" s="146" t="s">
        <v>198</v>
      </c>
      <c r="V94" s="146" t="s">
        <v>198</v>
      </c>
      <c r="W94" s="146" t="s">
        <v>198</v>
      </c>
      <c r="X94" s="146" t="s">
        <v>198</v>
      </c>
      <c r="Y94" s="146" t="s">
        <v>198</v>
      </c>
      <c r="Z94" s="146" t="s">
        <v>198</v>
      </c>
      <c r="AA94" s="146" t="s">
        <v>198</v>
      </c>
      <c r="AB94" s="146" t="s">
        <v>198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hidden="1" x14ac:dyDescent="0.25">
      <c r="A95" s="92"/>
      <c r="B95" s="94" t="s">
        <v>51</v>
      </c>
      <c r="C95" s="146" t="s">
        <v>198</v>
      </c>
      <c r="D95" s="146" t="s">
        <v>198</v>
      </c>
      <c r="E95" s="146" t="s">
        <v>198</v>
      </c>
      <c r="F95" s="146" t="s">
        <v>198</v>
      </c>
      <c r="G95" s="146" t="s">
        <v>198</v>
      </c>
      <c r="H95" s="146" t="s">
        <v>198</v>
      </c>
      <c r="I95" s="146" t="s">
        <v>198</v>
      </c>
      <c r="J95" s="146" t="s">
        <v>198</v>
      </c>
      <c r="K95" s="146" t="s">
        <v>198</v>
      </c>
      <c r="L95" s="146" t="s">
        <v>198</v>
      </c>
      <c r="M95" s="146" t="s">
        <v>198</v>
      </c>
      <c r="N95" s="146" t="s">
        <v>198</v>
      </c>
      <c r="O95" s="146" t="s">
        <v>198</v>
      </c>
      <c r="P95" s="146" t="s">
        <v>198</v>
      </c>
      <c r="Q95" s="146" t="s">
        <v>198</v>
      </c>
      <c r="R95" s="146" t="s">
        <v>198</v>
      </c>
      <c r="S95" s="146" t="s">
        <v>198</v>
      </c>
      <c r="T95" s="146" t="s">
        <v>198</v>
      </c>
      <c r="U95" s="146" t="s">
        <v>198</v>
      </c>
      <c r="V95" s="146" t="s">
        <v>198</v>
      </c>
      <c r="W95" s="146" t="s">
        <v>198</v>
      </c>
      <c r="X95" s="146" t="s">
        <v>198</v>
      </c>
      <c r="Y95" s="146" t="s">
        <v>198</v>
      </c>
      <c r="Z95" s="146" t="s">
        <v>198</v>
      </c>
      <c r="AA95" s="146" t="s">
        <v>198</v>
      </c>
      <c r="AB95" s="146" t="s">
        <v>198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hidden="1" x14ac:dyDescent="0.25">
      <c r="A96" s="92"/>
      <c r="B96" s="94" t="s">
        <v>52</v>
      </c>
      <c r="C96" s="146" t="s">
        <v>198</v>
      </c>
      <c r="D96" s="146" t="s">
        <v>198</v>
      </c>
      <c r="E96" s="146" t="s">
        <v>198</v>
      </c>
      <c r="F96" s="146" t="s">
        <v>198</v>
      </c>
      <c r="G96" s="146" t="s">
        <v>198</v>
      </c>
      <c r="H96" s="146" t="s">
        <v>198</v>
      </c>
      <c r="I96" s="146" t="s">
        <v>198</v>
      </c>
      <c r="J96" s="146" t="s">
        <v>198</v>
      </c>
      <c r="K96" s="146" t="s">
        <v>198</v>
      </c>
      <c r="L96" s="146" t="s">
        <v>198</v>
      </c>
      <c r="M96" s="146" t="s">
        <v>198</v>
      </c>
      <c r="N96" s="146" t="s">
        <v>198</v>
      </c>
      <c r="O96" s="146" t="s">
        <v>198</v>
      </c>
      <c r="P96" s="146" t="s">
        <v>198</v>
      </c>
      <c r="Q96" s="146" t="s">
        <v>198</v>
      </c>
      <c r="R96" s="146" t="s">
        <v>198</v>
      </c>
      <c r="S96" s="146" t="s">
        <v>198</v>
      </c>
      <c r="T96" s="146" t="s">
        <v>198</v>
      </c>
      <c r="U96" s="146" t="s">
        <v>198</v>
      </c>
      <c r="V96" s="146" t="s">
        <v>198</v>
      </c>
      <c r="W96" s="146" t="s">
        <v>198</v>
      </c>
      <c r="X96" s="146" t="s">
        <v>198</v>
      </c>
      <c r="Y96" s="146" t="s">
        <v>198</v>
      </c>
      <c r="Z96" s="146" t="s">
        <v>198</v>
      </c>
      <c r="AA96" s="146" t="s">
        <v>198</v>
      </c>
      <c r="AB96" s="146" t="s">
        <v>198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hidden="1" x14ac:dyDescent="0.25">
      <c r="A97" s="92"/>
      <c r="B97" s="94" t="s">
        <v>53</v>
      </c>
      <c r="C97" s="146" t="s">
        <v>198</v>
      </c>
      <c r="D97" s="146" t="s">
        <v>198</v>
      </c>
      <c r="E97" s="146" t="s">
        <v>198</v>
      </c>
      <c r="F97" s="146" t="s">
        <v>198</v>
      </c>
      <c r="G97" s="146" t="s">
        <v>198</v>
      </c>
      <c r="H97" s="146" t="s">
        <v>198</v>
      </c>
      <c r="I97" s="146" t="s">
        <v>198</v>
      </c>
      <c r="J97" s="146" t="s">
        <v>198</v>
      </c>
      <c r="K97" s="146" t="s">
        <v>198</v>
      </c>
      <c r="L97" s="146" t="s">
        <v>198</v>
      </c>
      <c r="M97" s="146" t="s">
        <v>198</v>
      </c>
      <c r="N97" s="146" t="s">
        <v>198</v>
      </c>
      <c r="O97" s="146" t="s">
        <v>198</v>
      </c>
      <c r="P97" s="146" t="s">
        <v>198</v>
      </c>
      <c r="Q97" s="146" t="s">
        <v>198</v>
      </c>
      <c r="R97" s="146" t="s">
        <v>198</v>
      </c>
      <c r="S97" s="146" t="s">
        <v>198</v>
      </c>
      <c r="T97" s="146" t="s">
        <v>198</v>
      </c>
      <c r="U97" s="146" t="s">
        <v>198</v>
      </c>
      <c r="V97" s="146" t="s">
        <v>198</v>
      </c>
      <c r="W97" s="146" t="s">
        <v>198</v>
      </c>
      <c r="X97" s="146" t="s">
        <v>198</v>
      </c>
      <c r="Y97" s="146" t="s">
        <v>198</v>
      </c>
      <c r="Z97" s="146" t="s">
        <v>198</v>
      </c>
      <c r="AA97" s="146" t="s">
        <v>198</v>
      </c>
      <c r="AB97" s="146" t="s">
        <v>198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hidden="1" x14ac:dyDescent="0.25">
      <c r="A98" s="92"/>
      <c r="B98" s="94" t="s">
        <v>42</v>
      </c>
      <c r="C98" s="146" t="s">
        <v>198</v>
      </c>
      <c r="D98" s="146" t="s">
        <v>198</v>
      </c>
      <c r="E98" s="146" t="s">
        <v>198</v>
      </c>
      <c r="F98" s="146" t="s">
        <v>198</v>
      </c>
      <c r="G98" s="146" t="s">
        <v>198</v>
      </c>
      <c r="H98" s="146" t="s">
        <v>198</v>
      </c>
      <c r="I98" s="146" t="s">
        <v>198</v>
      </c>
      <c r="J98" s="146" t="s">
        <v>198</v>
      </c>
      <c r="K98" s="146" t="s">
        <v>198</v>
      </c>
      <c r="L98" s="146" t="s">
        <v>198</v>
      </c>
      <c r="M98" s="146" t="s">
        <v>198</v>
      </c>
      <c r="N98" s="146" t="s">
        <v>198</v>
      </c>
      <c r="O98" s="146" t="s">
        <v>198</v>
      </c>
      <c r="P98" s="146" t="s">
        <v>198</v>
      </c>
      <c r="Q98" s="146" t="s">
        <v>198</v>
      </c>
      <c r="R98" s="146" t="s">
        <v>198</v>
      </c>
      <c r="S98" s="146" t="s">
        <v>198</v>
      </c>
      <c r="T98" s="146" t="s">
        <v>198</v>
      </c>
      <c r="U98" s="146" t="s">
        <v>198</v>
      </c>
      <c r="V98" s="146" t="s">
        <v>198</v>
      </c>
      <c r="W98" s="146" t="s">
        <v>198</v>
      </c>
      <c r="X98" s="146" t="s">
        <v>198</v>
      </c>
      <c r="Y98" s="146" t="s">
        <v>198</v>
      </c>
      <c r="Z98" s="146" t="s">
        <v>198</v>
      </c>
      <c r="AA98" s="146" t="s">
        <v>198</v>
      </c>
      <c r="AB98" s="146" t="s">
        <v>198</v>
      </c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hidden="1" x14ac:dyDescent="0.25">
      <c r="A99" s="95">
        <v>2018</v>
      </c>
      <c r="B99" s="96" t="s">
        <v>43</v>
      </c>
      <c r="C99" s="140" t="s">
        <v>198</v>
      </c>
      <c r="D99" s="140" t="s">
        <v>198</v>
      </c>
      <c r="E99" s="140" t="s">
        <v>198</v>
      </c>
      <c r="F99" s="141" t="s">
        <v>198</v>
      </c>
      <c r="G99" s="141" t="s">
        <v>198</v>
      </c>
      <c r="H99" s="140" t="s">
        <v>198</v>
      </c>
      <c r="I99" s="140" t="s">
        <v>198</v>
      </c>
      <c r="J99" s="141" t="s">
        <v>198</v>
      </c>
      <c r="K99" s="141" t="s">
        <v>198</v>
      </c>
      <c r="L99" s="141" t="s">
        <v>198</v>
      </c>
      <c r="M99" s="141" t="s">
        <v>198</v>
      </c>
      <c r="N99" s="140" t="s">
        <v>198</v>
      </c>
      <c r="O99" s="140" t="s">
        <v>198</v>
      </c>
      <c r="P99" s="140" t="s">
        <v>198</v>
      </c>
      <c r="Q99" s="140" t="s">
        <v>198</v>
      </c>
      <c r="R99" s="140" t="s">
        <v>198</v>
      </c>
      <c r="S99" s="140" t="s">
        <v>198</v>
      </c>
      <c r="T99" s="141" t="s">
        <v>198</v>
      </c>
      <c r="U99" s="141" t="s">
        <v>198</v>
      </c>
      <c r="V99" s="141" t="s">
        <v>198</v>
      </c>
      <c r="W99" s="141" t="s">
        <v>198</v>
      </c>
      <c r="X99" s="141" t="s">
        <v>198</v>
      </c>
      <c r="Y99" s="141" t="s">
        <v>198</v>
      </c>
      <c r="Z99" s="141" t="s">
        <v>198</v>
      </c>
      <c r="AA99" s="141" t="s">
        <v>198</v>
      </c>
      <c r="AB99" s="141" t="s">
        <v>198</v>
      </c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ht="15.75" hidden="1" customHeight="1" x14ac:dyDescent="0.25">
      <c r="A100" s="92"/>
      <c r="B100" s="100" t="s">
        <v>44</v>
      </c>
      <c r="C100" s="146" t="s">
        <v>198</v>
      </c>
      <c r="D100" s="146" t="s">
        <v>198</v>
      </c>
      <c r="E100" s="146" t="s">
        <v>198</v>
      </c>
      <c r="F100" s="146" t="s">
        <v>198</v>
      </c>
      <c r="G100" s="146" t="s">
        <v>198</v>
      </c>
      <c r="H100" s="146" t="s">
        <v>198</v>
      </c>
      <c r="I100" s="146" t="s">
        <v>198</v>
      </c>
      <c r="J100" s="146" t="s">
        <v>198</v>
      </c>
      <c r="K100" s="146" t="s">
        <v>198</v>
      </c>
      <c r="L100" s="146" t="s">
        <v>198</v>
      </c>
      <c r="M100" s="146" t="s">
        <v>198</v>
      </c>
      <c r="N100" s="146" t="s">
        <v>198</v>
      </c>
      <c r="O100" s="146" t="s">
        <v>198</v>
      </c>
      <c r="P100" s="146" t="s">
        <v>198</v>
      </c>
      <c r="Q100" s="146" t="s">
        <v>198</v>
      </c>
      <c r="R100" s="146" t="s">
        <v>198</v>
      </c>
      <c r="S100" s="146" t="s">
        <v>198</v>
      </c>
      <c r="T100" s="146" t="s">
        <v>198</v>
      </c>
      <c r="U100" s="146" t="s">
        <v>198</v>
      </c>
      <c r="V100" s="146" t="s">
        <v>198</v>
      </c>
      <c r="W100" s="146" t="s">
        <v>198</v>
      </c>
      <c r="X100" s="146" t="s">
        <v>198</v>
      </c>
      <c r="Y100" s="146" t="s">
        <v>198</v>
      </c>
      <c r="Z100" s="146" t="s">
        <v>198</v>
      </c>
      <c r="AA100" s="146" t="s">
        <v>198</v>
      </c>
      <c r="AB100" s="146" t="s">
        <v>198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</row>
    <row r="101" spans="1:45" hidden="1" x14ac:dyDescent="0.25">
      <c r="A101" s="92"/>
      <c r="B101" s="100" t="s">
        <v>45</v>
      </c>
      <c r="C101" s="146" t="s">
        <v>198</v>
      </c>
      <c r="D101" s="146" t="s">
        <v>198</v>
      </c>
      <c r="E101" s="146" t="s">
        <v>198</v>
      </c>
      <c r="F101" s="146" t="s">
        <v>198</v>
      </c>
      <c r="G101" s="146" t="s">
        <v>198</v>
      </c>
      <c r="H101" s="146" t="s">
        <v>198</v>
      </c>
      <c r="I101" s="146" t="s">
        <v>198</v>
      </c>
      <c r="J101" s="146" t="s">
        <v>198</v>
      </c>
      <c r="K101" s="146" t="s">
        <v>198</v>
      </c>
      <c r="L101" s="146" t="s">
        <v>198</v>
      </c>
      <c r="M101" s="146" t="s">
        <v>198</v>
      </c>
      <c r="N101" s="146" t="s">
        <v>198</v>
      </c>
      <c r="O101" s="146" t="s">
        <v>198</v>
      </c>
      <c r="P101" s="146" t="s">
        <v>198</v>
      </c>
      <c r="Q101" s="146" t="s">
        <v>198</v>
      </c>
      <c r="R101" s="146" t="s">
        <v>198</v>
      </c>
      <c r="S101" s="146" t="s">
        <v>198</v>
      </c>
      <c r="T101" s="146" t="s">
        <v>198</v>
      </c>
      <c r="U101" s="146" t="s">
        <v>198</v>
      </c>
      <c r="V101" s="146" t="s">
        <v>198</v>
      </c>
      <c r="W101" s="146" t="s">
        <v>198</v>
      </c>
      <c r="X101" s="146" t="s">
        <v>198</v>
      </c>
      <c r="Y101" s="146" t="s">
        <v>198</v>
      </c>
      <c r="Z101" s="146" t="s">
        <v>198</v>
      </c>
      <c r="AA101" s="146" t="s">
        <v>198</v>
      </c>
      <c r="AB101" s="146" t="s">
        <v>198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</row>
    <row r="102" spans="1:45" hidden="1" x14ac:dyDescent="0.25">
      <c r="A102" s="92"/>
      <c r="B102" s="94" t="s">
        <v>46</v>
      </c>
      <c r="C102" s="146" t="s">
        <v>198</v>
      </c>
      <c r="D102" s="146" t="s">
        <v>198</v>
      </c>
      <c r="E102" s="146" t="s">
        <v>198</v>
      </c>
      <c r="F102" s="146" t="s">
        <v>198</v>
      </c>
      <c r="G102" s="146" t="s">
        <v>198</v>
      </c>
      <c r="H102" s="146" t="s">
        <v>198</v>
      </c>
      <c r="I102" s="146" t="s">
        <v>198</v>
      </c>
      <c r="J102" s="146" t="s">
        <v>198</v>
      </c>
      <c r="K102" s="146" t="s">
        <v>198</v>
      </c>
      <c r="L102" s="146" t="s">
        <v>198</v>
      </c>
      <c r="M102" s="146" t="s">
        <v>198</v>
      </c>
      <c r="N102" s="146" t="s">
        <v>198</v>
      </c>
      <c r="O102" s="146" t="s">
        <v>198</v>
      </c>
      <c r="P102" s="146" t="s">
        <v>198</v>
      </c>
      <c r="Q102" s="146" t="s">
        <v>198</v>
      </c>
      <c r="R102" s="146" t="s">
        <v>198</v>
      </c>
      <c r="S102" s="146" t="s">
        <v>198</v>
      </c>
      <c r="T102" s="146" t="s">
        <v>198</v>
      </c>
      <c r="U102" s="146" t="s">
        <v>198</v>
      </c>
      <c r="V102" s="146" t="s">
        <v>198</v>
      </c>
      <c r="W102" s="146" t="s">
        <v>198</v>
      </c>
      <c r="X102" s="146" t="s">
        <v>198</v>
      </c>
      <c r="Y102" s="146" t="s">
        <v>198</v>
      </c>
      <c r="Z102" s="146" t="s">
        <v>198</v>
      </c>
      <c r="AA102" s="146" t="s">
        <v>198</v>
      </c>
      <c r="AB102" s="146" t="s">
        <v>198</v>
      </c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</row>
    <row r="103" spans="1:45" hidden="1" x14ac:dyDescent="0.25">
      <c r="A103" s="92"/>
      <c r="B103" s="94" t="s">
        <v>47</v>
      </c>
      <c r="C103" s="146" t="s">
        <v>198</v>
      </c>
      <c r="D103" s="146" t="s">
        <v>198</v>
      </c>
      <c r="E103" s="146" t="s">
        <v>198</v>
      </c>
      <c r="F103" s="146" t="s">
        <v>198</v>
      </c>
      <c r="G103" s="146" t="s">
        <v>198</v>
      </c>
      <c r="H103" s="146" t="s">
        <v>198</v>
      </c>
      <c r="I103" s="146" t="s">
        <v>198</v>
      </c>
      <c r="J103" s="146" t="s">
        <v>198</v>
      </c>
      <c r="K103" s="146" t="s">
        <v>198</v>
      </c>
      <c r="L103" s="146" t="s">
        <v>198</v>
      </c>
      <c r="M103" s="146" t="s">
        <v>198</v>
      </c>
      <c r="N103" s="146" t="s">
        <v>198</v>
      </c>
      <c r="O103" s="146" t="s">
        <v>198</v>
      </c>
      <c r="P103" s="146" t="s">
        <v>198</v>
      </c>
      <c r="Q103" s="146" t="s">
        <v>198</v>
      </c>
      <c r="R103" s="146" t="s">
        <v>198</v>
      </c>
      <c r="S103" s="146" t="s">
        <v>198</v>
      </c>
      <c r="T103" s="146" t="s">
        <v>198</v>
      </c>
      <c r="U103" s="146" t="s">
        <v>198</v>
      </c>
      <c r="V103" s="146" t="s">
        <v>198</v>
      </c>
      <c r="W103" s="146" t="s">
        <v>198</v>
      </c>
      <c r="X103" s="146" t="s">
        <v>198</v>
      </c>
      <c r="Y103" s="146" t="s">
        <v>198</v>
      </c>
      <c r="Z103" s="146" t="s">
        <v>198</v>
      </c>
      <c r="AA103" s="146" t="s">
        <v>198</v>
      </c>
      <c r="AB103" s="146" t="s">
        <v>198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</row>
    <row r="104" spans="1:45" hidden="1" x14ac:dyDescent="0.25">
      <c r="A104" s="92"/>
      <c r="B104" s="94" t="s">
        <v>48</v>
      </c>
      <c r="C104" s="146" t="s">
        <v>198</v>
      </c>
      <c r="D104" s="146" t="s">
        <v>198</v>
      </c>
      <c r="E104" s="146" t="s">
        <v>198</v>
      </c>
      <c r="F104" s="146" t="s">
        <v>198</v>
      </c>
      <c r="G104" s="146" t="s">
        <v>198</v>
      </c>
      <c r="H104" s="146" t="s">
        <v>198</v>
      </c>
      <c r="I104" s="146" t="s">
        <v>198</v>
      </c>
      <c r="J104" s="146" t="s">
        <v>198</v>
      </c>
      <c r="K104" s="146" t="s">
        <v>198</v>
      </c>
      <c r="L104" s="146" t="s">
        <v>198</v>
      </c>
      <c r="M104" s="146" t="s">
        <v>198</v>
      </c>
      <c r="N104" s="146" t="s">
        <v>198</v>
      </c>
      <c r="O104" s="146" t="s">
        <v>198</v>
      </c>
      <c r="P104" s="146" t="s">
        <v>198</v>
      </c>
      <c r="Q104" s="146" t="s">
        <v>198</v>
      </c>
      <c r="R104" s="146" t="s">
        <v>198</v>
      </c>
      <c r="S104" s="146" t="s">
        <v>198</v>
      </c>
      <c r="T104" s="146" t="s">
        <v>198</v>
      </c>
      <c r="U104" s="146" t="s">
        <v>198</v>
      </c>
      <c r="V104" s="146" t="s">
        <v>198</v>
      </c>
      <c r="W104" s="146" t="s">
        <v>198</v>
      </c>
      <c r="X104" s="146" t="s">
        <v>198</v>
      </c>
      <c r="Y104" s="146" t="s">
        <v>198</v>
      </c>
      <c r="Z104" s="146" t="s">
        <v>198</v>
      </c>
      <c r="AA104" s="146" t="s">
        <v>198</v>
      </c>
      <c r="AB104" s="146" t="s">
        <v>198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hidden="1" x14ac:dyDescent="0.25">
      <c r="A105" s="92"/>
      <c r="B105" s="94" t="s">
        <v>49</v>
      </c>
      <c r="C105" s="146" t="s">
        <v>198</v>
      </c>
      <c r="D105" s="146" t="s">
        <v>198</v>
      </c>
      <c r="E105" s="146" t="s">
        <v>198</v>
      </c>
      <c r="F105" s="146" t="s">
        <v>198</v>
      </c>
      <c r="G105" s="146" t="s">
        <v>198</v>
      </c>
      <c r="H105" s="146" t="s">
        <v>198</v>
      </c>
      <c r="I105" s="146" t="s">
        <v>198</v>
      </c>
      <c r="J105" s="146" t="s">
        <v>198</v>
      </c>
      <c r="K105" s="146" t="s">
        <v>198</v>
      </c>
      <c r="L105" s="146" t="s">
        <v>198</v>
      </c>
      <c r="M105" s="146" t="s">
        <v>198</v>
      </c>
      <c r="N105" s="146" t="s">
        <v>198</v>
      </c>
      <c r="O105" s="146" t="s">
        <v>198</v>
      </c>
      <c r="P105" s="146" t="s">
        <v>198</v>
      </c>
      <c r="Q105" s="146" t="s">
        <v>198</v>
      </c>
      <c r="R105" s="146" t="s">
        <v>198</v>
      </c>
      <c r="S105" s="146" t="s">
        <v>198</v>
      </c>
      <c r="T105" s="146" t="s">
        <v>198</v>
      </c>
      <c r="U105" s="146" t="s">
        <v>198</v>
      </c>
      <c r="V105" s="146" t="s">
        <v>198</v>
      </c>
      <c r="W105" s="146" t="s">
        <v>198</v>
      </c>
      <c r="X105" s="146" t="s">
        <v>198</v>
      </c>
      <c r="Y105" s="146" t="s">
        <v>198</v>
      </c>
      <c r="Z105" s="146" t="s">
        <v>198</v>
      </c>
      <c r="AA105" s="146" t="s">
        <v>198</v>
      </c>
      <c r="AB105" s="146" t="s">
        <v>198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hidden="1" x14ac:dyDescent="0.25">
      <c r="A106" s="92"/>
      <c r="B106" s="94" t="s">
        <v>50</v>
      </c>
      <c r="C106" s="146" t="s">
        <v>198</v>
      </c>
      <c r="D106" s="146" t="s">
        <v>198</v>
      </c>
      <c r="E106" s="146" t="s">
        <v>198</v>
      </c>
      <c r="F106" s="146" t="s">
        <v>198</v>
      </c>
      <c r="G106" s="146" t="s">
        <v>198</v>
      </c>
      <c r="H106" s="146" t="s">
        <v>198</v>
      </c>
      <c r="I106" s="146" t="s">
        <v>198</v>
      </c>
      <c r="J106" s="146" t="s">
        <v>198</v>
      </c>
      <c r="K106" s="146" t="s">
        <v>198</v>
      </c>
      <c r="L106" s="146" t="s">
        <v>198</v>
      </c>
      <c r="M106" s="146" t="s">
        <v>198</v>
      </c>
      <c r="N106" s="146" t="s">
        <v>198</v>
      </c>
      <c r="O106" s="146" t="s">
        <v>198</v>
      </c>
      <c r="P106" s="146" t="s">
        <v>198</v>
      </c>
      <c r="Q106" s="146" t="s">
        <v>198</v>
      </c>
      <c r="R106" s="146" t="s">
        <v>198</v>
      </c>
      <c r="S106" s="146" t="s">
        <v>198</v>
      </c>
      <c r="T106" s="146" t="s">
        <v>198</v>
      </c>
      <c r="U106" s="146" t="s">
        <v>198</v>
      </c>
      <c r="V106" s="146" t="s">
        <v>198</v>
      </c>
      <c r="W106" s="146" t="s">
        <v>198</v>
      </c>
      <c r="X106" s="146" t="s">
        <v>198</v>
      </c>
      <c r="Y106" s="146" t="s">
        <v>198</v>
      </c>
      <c r="Z106" s="146" t="s">
        <v>198</v>
      </c>
      <c r="AA106" s="146" t="s">
        <v>198</v>
      </c>
      <c r="AB106" s="146" t="s">
        <v>198</v>
      </c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</row>
    <row r="107" spans="1:45" hidden="1" x14ac:dyDescent="0.25">
      <c r="A107" s="92"/>
      <c r="B107" s="94" t="s">
        <v>51</v>
      </c>
      <c r="C107" s="146" t="s">
        <v>198</v>
      </c>
      <c r="D107" s="146" t="s">
        <v>198</v>
      </c>
      <c r="E107" s="146" t="s">
        <v>198</v>
      </c>
      <c r="F107" s="146" t="s">
        <v>198</v>
      </c>
      <c r="G107" s="146" t="s">
        <v>198</v>
      </c>
      <c r="H107" s="146" t="s">
        <v>198</v>
      </c>
      <c r="I107" s="146" t="s">
        <v>198</v>
      </c>
      <c r="J107" s="146" t="s">
        <v>198</v>
      </c>
      <c r="K107" s="146" t="s">
        <v>198</v>
      </c>
      <c r="L107" s="146" t="s">
        <v>198</v>
      </c>
      <c r="M107" s="146" t="s">
        <v>198</v>
      </c>
      <c r="N107" s="146" t="s">
        <v>198</v>
      </c>
      <c r="O107" s="146" t="s">
        <v>198</v>
      </c>
      <c r="P107" s="146" t="s">
        <v>198</v>
      </c>
      <c r="Q107" s="146" t="s">
        <v>198</v>
      </c>
      <c r="R107" s="146" t="s">
        <v>198</v>
      </c>
      <c r="S107" s="146" t="s">
        <v>198</v>
      </c>
      <c r="T107" s="146" t="s">
        <v>198</v>
      </c>
      <c r="U107" s="146" t="s">
        <v>198</v>
      </c>
      <c r="V107" s="146" t="s">
        <v>198</v>
      </c>
      <c r="W107" s="146" t="s">
        <v>198</v>
      </c>
      <c r="X107" s="146" t="s">
        <v>198</v>
      </c>
      <c r="Y107" s="146" t="s">
        <v>198</v>
      </c>
      <c r="Z107" s="146" t="s">
        <v>198</v>
      </c>
      <c r="AA107" s="146" t="s">
        <v>198</v>
      </c>
      <c r="AB107" s="146" t="s">
        <v>198</v>
      </c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</row>
    <row r="108" spans="1:45" hidden="1" x14ac:dyDescent="0.25">
      <c r="A108" s="92"/>
      <c r="B108" s="94" t="s">
        <v>52</v>
      </c>
      <c r="C108" s="146" t="s">
        <v>198</v>
      </c>
      <c r="D108" s="146" t="s">
        <v>198</v>
      </c>
      <c r="E108" s="146" t="s">
        <v>198</v>
      </c>
      <c r="F108" s="146" t="s">
        <v>198</v>
      </c>
      <c r="G108" s="146" t="s">
        <v>198</v>
      </c>
      <c r="H108" s="146" t="s">
        <v>198</v>
      </c>
      <c r="I108" s="146" t="s">
        <v>198</v>
      </c>
      <c r="J108" s="146" t="s">
        <v>198</v>
      </c>
      <c r="K108" s="146" t="s">
        <v>198</v>
      </c>
      <c r="L108" s="146" t="s">
        <v>198</v>
      </c>
      <c r="M108" s="146" t="s">
        <v>198</v>
      </c>
      <c r="N108" s="146" t="s">
        <v>198</v>
      </c>
      <c r="O108" s="146" t="s">
        <v>198</v>
      </c>
      <c r="P108" s="146" t="s">
        <v>198</v>
      </c>
      <c r="Q108" s="146" t="s">
        <v>198</v>
      </c>
      <c r="R108" s="146" t="s">
        <v>198</v>
      </c>
      <c r="S108" s="146" t="s">
        <v>198</v>
      </c>
      <c r="T108" s="146" t="s">
        <v>198</v>
      </c>
      <c r="U108" s="146" t="s">
        <v>198</v>
      </c>
      <c r="V108" s="146" t="s">
        <v>198</v>
      </c>
      <c r="W108" s="146" t="s">
        <v>198</v>
      </c>
      <c r="X108" s="146" t="s">
        <v>198</v>
      </c>
      <c r="Y108" s="146" t="s">
        <v>198</v>
      </c>
      <c r="Z108" s="146" t="s">
        <v>198</v>
      </c>
      <c r="AA108" s="146" t="s">
        <v>198</v>
      </c>
      <c r="AB108" s="146" t="s">
        <v>198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hidden="1" x14ac:dyDescent="0.25">
      <c r="A109" s="92"/>
      <c r="B109" s="94" t="s">
        <v>53</v>
      </c>
      <c r="C109" s="146" t="s">
        <v>198</v>
      </c>
      <c r="D109" s="146" t="s">
        <v>198</v>
      </c>
      <c r="E109" s="146" t="s">
        <v>198</v>
      </c>
      <c r="F109" s="146" t="s">
        <v>198</v>
      </c>
      <c r="G109" s="146" t="s">
        <v>198</v>
      </c>
      <c r="H109" s="146" t="s">
        <v>198</v>
      </c>
      <c r="I109" s="146" t="s">
        <v>198</v>
      </c>
      <c r="J109" s="146" t="s">
        <v>198</v>
      </c>
      <c r="K109" s="146" t="s">
        <v>198</v>
      </c>
      <c r="L109" s="146" t="s">
        <v>198</v>
      </c>
      <c r="M109" s="146" t="s">
        <v>198</v>
      </c>
      <c r="N109" s="146" t="s">
        <v>198</v>
      </c>
      <c r="O109" s="146" t="s">
        <v>198</v>
      </c>
      <c r="P109" s="146" t="s">
        <v>198</v>
      </c>
      <c r="Q109" s="146" t="s">
        <v>198</v>
      </c>
      <c r="R109" s="146" t="s">
        <v>198</v>
      </c>
      <c r="S109" s="146" t="s">
        <v>198</v>
      </c>
      <c r="T109" s="146" t="s">
        <v>198</v>
      </c>
      <c r="U109" s="146" t="s">
        <v>198</v>
      </c>
      <c r="V109" s="146" t="s">
        <v>198</v>
      </c>
      <c r="W109" s="146" t="s">
        <v>198</v>
      </c>
      <c r="X109" s="146" t="s">
        <v>198</v>
      </c>
      <c r="Y109" s="146" t="s">
        <v>198</v>
      </c>
      <c r="Z109" s="146" t="s">
        <v>198</v>
      </c>
      <c r="AA109" s="146" t="s">
        <v>198</v>
      </c>
      <c r="AB109" s="146" t="s">
        <v>198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hidden="1" x14ac:dyDescent="0.25">
      <c r="A110" s="92"/>
      <c r="B110" s="94" t="s">
        <v>42</v>
      </c>
      <c r="C110" s="146" t="s">
        <v>198</v>
      </c>
      <c r="D110" s="146" t="s">
        <v>198</v>
      </c>
      <c r="E110" s="146" t="s">
        <v>198</v>
      </c>
      <c r="F110" s="146" t="s">
        <v>198</v>
      </c>
      <c r="G110" s="146" t="s">
        <v>198</v>
      </c>
      <c r="H110" s="146" t="s">
        <v>198</v>
      </c>
      <c r="I110" s="146" t="s">
        <v>198</v>
      </c>
      <c r="J110" s="146" t="s">
        <v>198</v>
      </c>
      <c r="K110" s="146" t="s">
        <v>198</v>
      </c>
      <c r="L110" s="146" t="s">
        <v>198</v>
      </c>
      <c r="M110" s="146" t="s">
        <v>198</v>
      </c>
      <c r="N110" s="146" t="s">
        <v>198</v>
      </c>
      <c r="O110" s="146" t="s">
        <v>198</v>
      </c>
      <c r="P110" s="146" t="s">
        <v>198</v>
      </c>
      <c r="Q110" s="146" t="s">
        <v>198</v>
      </c>
      <c r="R110" s="146" t="s">
        <v>198</v>
      </c>
      <c r="S110" s="146" t="s">
        <v>198</v>
      </c>
      <c r="T110" s="146" t="s">
        <v>198</v>
      </c>
      <c r="U110" s="146" t="s">
        <v>198</v>
      </c>
      <c r="V110" s="146" t="s">
        <v>198</v>
      </c>
      <c r="W110" s="146" t="s">
        <v>198</v>
      </c>
      <c r="X110" s="146" t="s">
        <v>198</v>
      </c>
      <c r="Y110" s="146" t="s">
        <v>198</v>
      </c>
      <c r="Z110" s="146" t="s">
        <v>198</v>
      </c>
      <c r="AA110" s="146" t="s">
        <v>198</v>
      </c>
      <c r="AB110" s="146" t="s">
        <v>198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</row>
    <row r="111" spans="1:45" hidden="1" x14ac:dyDescent="0.25">
      <c r="A111" s="95">
        <v>2019</v>
      </c>
      <c r="B111" s="96" t="s">
        <v>43</v>
      </c>
      <c r="C111" s="140" t="s">
        <v>198</v>
      </c>
      <c r="D111" s="140" t="s">
        <v>198</v>
      </c>
      <c r="E111" s="140" t="s">
        <v>198</v>
      </c>
      <c r="F111" s="141" t="s">
        <v>198</v>
      </c>
      <c r="G111" s="141" t="s">
        <v>198</v>
      </c>
      <c r="H111" s="140" t="s">
        <v>198</v>
      </c>
      <c r="I111" s="140" t="s">
        <v>198</v>
      </c>
      <c r="J111" s="141" t="s">
        <v>198</v>
      </c>
      <c r="K111" s="141" t="s">
        <v>198</v>
      </c>
      <c r="L111" s="141" t="s">
        <v>198</v>
      </c>
      <c r="M111" s="141" t="s">
        <v>198</v>
      </c>
      <c r="N111" s="140" t="s">
        <v>198</v>
      </c>
      <c r="O111" s="140" t="s">
        <v>198</v>
      </c>
      <c r="P111" s="140" t="s">
        <v>198</v>
      </c>
      <c r="Q111" s="140" t="s">
        <v>198</v>
      </c>
      <c r="R111" s="140" t="s">
        <v>198</v>
      </c>
      <c r="S111" s="140" t="s">
        <v>198</v>
      </c>
      <c r="T111" s="141" t="s">
        <v>198</v>
      </c>
      <c r="U111" s="141" t="s">
        <v>198</v>
      </c>
      <c r="V111" s="141" t="s">
        <v>198</v>
      </c>
      <c r="W111" s="141" t="s">
        <v>198</v>
      </c>
      <c r="X111" s="141" t="s">
        <v>198</v>
      </c>
      <c r="Y111" s="141" t="s">
        <v>198</v>
      </c>
      <c r="Z111" s="141" t="s">
        <v>198</v>
      </c>
      <c r="AA111" s="141" t="s">
        <v>198</v>
      </c>
      <c r="AB111" s="141" t="s">
        <v>198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</row>
    <row r="112" spans="1:45" ht="15.75" hidden="1" customHeight="1" x14ac:dyDescent="0.25">
      <c r="A112" s="92"/>
      <c r="B112" s="100" t="s">
        <v>44</v>
      </c>
      <c r="C112" s="146" t="s">
        <v>198</v>
      </c>
      <c r="D112" s="146" t="s">
        <v>198</v>
      </c>
      <c r="E112" s="146" t="s">
        <v>198</v>
      </c>
      <c r="F112" s="146" t="s">
        <v>198</v>
      </c>
      <c r="G112" s="146" t="s">
        <v>198</v>
      </c>
      <c r="H112" s="146" t="s">
        <v>198</v>
      </c>
      <c r="I112" s="146" t="s">
        <v>198</v>
      </c>
      <c r="J112" s="146" t="s">
        <v>198</v>
      </c>
      <c r="K112" s="146" t="s">
        <v>198</v>
      </c>
      <c r="L112" s="146" t="s">
        <v>198</v>
      </c>
      <c r="M112" s="146" t="s">
        <v>198</v>
      </c>
      <c r="N112" s="146" t="s">
        <v>198</v>
      </c>
      <c r="O112" s="146" t="s">
        <v>198</v>
      </c>
      <c r="P112" s="146" t="s">
        <v>198</v>
      </c>
      <c r="Q112" s="146" t="s">
        <v>198</v>
      </c>
      <c r="R112" s="146" t="s">
        <v>198</v>
      </c>
      <c r="S112" s="146" t="s">
        <v>198</v>
      </c>
      <c r="T112" s="146" t="s">
        <v>198</v>
      </c>
      <c r="U112" s="146" t="s">
        <v>198</v>
      </c>
      <c r="V112" s="146" t="s">
        <v>198</v>
      </c>
      <c r="W112" s="146" t="s">
        <v>198</v>
      </c>
      <c r="X112" s="146" t="s">
        <v>198</v>
      </c>
      <c r="Y112" s="146" t="s">
        <v>198</v>
      </c>
      <c r="Z112" s="146" t="s">
        <v>198</v>
      </c>
      <c r="AA112" s="146" t="s">
        <v>198</v>
      </c>
      <c r="AB112" s="146" t="s">
        <v>198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hidden="1" x14ac:dyDescent="0.25">
      <c r="A113" s="92"/>
      <c r="B113" s="100" t="s">
        <v>45</v>
      </c>
      <c r="C113" s="146" t="s">
        <v>198</v>
      </c>
      <c r="D113" s="146" t="s">
        <v>198</v>
      </c>
      <c r="E113" s="146" t="s">
        <v>198</v>
      </c>
      <c r="F113" s="146" t="s">
        <v>198</v>
      </c>
      <c r="G113" s="146" t="s">
        <v>198</v>
      </c>
      <c r="H113" s="146" t="s">
        <v>198</v>
      </c>
      <c r="I113" s="146" t="s">
        <v>198</v>
      </c>
      <c r="J113" s="146" t="s">
        <v>198</v>
      </c>
      <c r="K113" s="146" t="s">
        <v>198</v>
      </c>
      <c r="L113" s="146" t="s">
        <v>198</v>
      </c>
      <c r="M113" s="146" t="s">
        <v>198</v>
      </c>
      <c r="N113" s="146" t="s">
        <v>198</v>
      </c>
      <c r="O113" s="146" t="s">
        <v>198</v>
      </c>
      <c r="P113" s="146" t="s">
        <v>198</v>
      </c>
      <c r="Q113" s="146" t="s">
        <v>198</v>
      </c>
      <c r="R113" s="146" t="s">
        <v>198</v>
      </c>
      <c r="S113" s="146" t="s">
        <v>198</v>
      </c>
      <c r="T113" s="146" t="s">
        <v>198</v>
      </c>
      <c r="U113" s="146" t="s">
        <v>198</v>
      </c>
      <c r="V113" s="146" t="s">
        <v>198</v>
      </c>
      <c r="W113" s="146" t="s">
        <v>198</v>
      </c>
      <c r="X113" s="146" t="s">
        <v>198</v>
      </c>
      <c r="Y113" s="146" t="s">
        <v>198</v>
      </c>
      <c r="Z113" s="146" t="s">
        <v>198</v>
      </c>
      <c r="AA113" s="146" t="s">
        <v>198</v>
      </c>
      <c r="AB113" s="146" t="s">
        <v>198</v>
      </c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</row>
    <row r="114" spans="1:45" hidden="1" x14ac:dyDescent="0.25">
      <c r="A114" s="92"/>
      <c r="B114" s="94" t="s">
        <v>46</v>
      </c>
      <c r="C114" s="146" t="s">
        <v>198</v>
      </c>
      <c r="D114" s="146" t="s">
        <v>198</v>
      </c>
      <c r="E114" s="146" t="s">
        <v>198</v>
      </c>
      <c r="F114" s="146" t="s">
        <v>198</v>
      </c>
      <c r="G114" s="146" t="s">
        <v>198</v>
      </c>
      <c r="H114" s="146" t="s">
        <v>198</v>
      </c>
      <c r="I114" s="146" t="s">
        <v>198</v>
      </c>
      <c r="J114" s="146" t="s">
        <v>198</v>
      </c>
      <c r="K114" s="146" t="s">
        <v>198</v>
      </c>
      <c r="L114" s="146" t="s">
        <v>198</v>
      </c>
      <c r="M114" s="146" t="s">
        <v>198</v>
      </c>
      <c r="N114" s="146" t="s">
        <v>198</v>
      </c>
      <c r="O114" s="146" t="s">
        <v>198</v>
      </c>
      <c r="P114" s="146" t="s">
        <v>198</v>
      </c>
      <c r="Q114" s="146" t="s">
        <v>198</v>
      </c>
      <c r="R114" s="146" t="s">
        <v>198</v>
      </c>
      <c r="S114" s="146" t="s">
        <v>198</v>
      </c>
      <c r="T114" s="146" t="s">
        <v>198</v>
      </c>
      <c r="U114" s="146" t="s">
        <v>198</v>
      </c>
      <c r="V114" s="146" t="s">
        <v>198</v>
      </c>
      <c r="W114" s="146" t="s">
        <v>198</v>
      </c>
      <c r="X114" s="146" t="s">
        <v>198</v>
      </c>
      <c r="Y114" s="146" t="s">
        <v>198</v>
      </c>
      <c r="Z114" s="146" t="s">
        <v>198</v>
      </c>
      <c r="AA114" s="146" t="s">
        <v>198</v>
      </c>
      <c r="AB114" s="146" t="s">
        <v>198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hidden="1" x14ac:dyDescent="0.25">
      <c r="A115" s="92"/>
      <c r="B115" s="94" t="s">
        <v>47</v>
      </c>
      <c r="C115" s="146" t="s">
        <v>198</v>
      </c>
      <c r="D115" s="146" t="s">
        <v>198</v>
      </c>
      <c r="E115" s="146" t="s">
        <v>198</v>
      </c>
      <c r="F115" s="146" t="s">
        <v>198</v>
      </c>
      <c r="G115" s="146" t="s">
        <v>198</v>
      </c>
      <c r="H115" s="146" t="s">
        <v>198</v>
      </c>
      <c r="I115" s="146" t="s">
        <v>198</v>
      </c>
      <c r="J115" s="146" t="s">
        <v>198</v>
      </c>
      <c r="K115" s="146" t="s">
        <v>198</v>
      </c>
      <c r="L115" s="146" t="s">
        <v>198</v>
      </c>
      <c r="M115" s="146" t="s">
        <v>198</v>
      </c>
      <c r="N115" s="146" t="s">
        <v>198</v>
      </c>
      <c r="O115" s="146" t="s">
        <v>198</v>
      </c>
      <c r="P115" s="146" t="s">
        <v>198</v>
      </c>
      <c r="Q115" s="146" t="s">
        <v>198</v>
      </c>
      <c r="R115" s="146" t="s">
        <v>198</v>
      </c>
      <c r="S115" s="146" t="s">
        <v>198</v>
      </c>
      <c r="T115" s="146" t="s">
        <v>198</v>
      </c>
      <c r="U115" s="146" t="s">
        <v>198</v>
      </c>
      <c r="V115" s="146" t="s">
        <v>198</v>
      </c>
      <c r="W115" s="146" t="s">
        <v>198</v>
      </c>
      <c r="X115" s="146" t="s">
        <v>198</v>
      </c>
      <c r="Y115" s="146" t="s">
        <v>198</v>
      </c>
      <c r="Z115" s="146" t="s">
        <v>198</v>
      </c>
      <c r="AA115" s="146" t="s">
        <v>198</v>
      </c>
      <c r="AB115" s="146" t="s">
        <v>198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hidden="1" x14ac:dyDescent="0.25">
      <c r="A116" s="92"/>
      <c r="B116" s="94" t="s">
        <v>48</v>
      </c>
      <c r="C116" s="146" t="s">
        <v>198</v>
      </c>
      <c r="D116" s="146" t="s">
        <v>198</v>
      </c>
      <c r="E116" s="146" t="s">
        <v>198</v>
      </c>
      <c r="F116" s="146" t="s">
        <v>198</v>
      </c>
      <c r="G116" s="146" t="s">
        <v>198</v>
      </c>
      <c r="H116" s="146" t="s">
        <v>198</v>
      </c>
      <c r="I116" s="146" t="s">
        <v>198</v>
      </c>
      <c r="J116" s="146" t="s">
        <v>198</v>
      </c>
      <c r="K116" s="146" t="s">
        <v>198</v>
      </c>
      <c r="L116" s="146" t="s">
        <v>198</v>
      </c>
      <c r="M116" s="146" t="s">
        <v>198</v>
      </c>
      <c r="N116" s="146" t="s">
        <v>198</v>
      </c>
      <c r="O116" s="146" t="s">
        <v>198</v>
      </c>
      <c r="P116" s="146" t="s">
        <v>198</v>
      </c>
      <c r="Q116" s="146" t="s">
        <v>198</v>
      </c>
      <c r="R116" s="146" t="s">
        <v>198</v>
      </c>
      <c r="S116" s="146" t="s">
        <v>198</v>
      </c>
      <c r="T116" s="146" t="s">
        <v>198</v>
      </c>
      <c r="U116" s="146" t="s">
        <v>198</v>
      </c>
      <c r="V116" s="146" t="s">
        <v>198</v>
      </c>
      <c r="W116" s="146" t="s">
        <v>198</v>
      </c>
      <c r="X116" s="146" t="s">
        <v>198</v>
      </c>
      <c r="Y116" s="146" t="s">
        <v>198</v>
      </c>
      <c r="Z116" s="146" t="s">
        <v>198</v>
      </c>
      <c r="AA116" s="146" t="s">
        <v>198</v>
      </c>
      <c r="AB116" s="146" t="s">
        <v>198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hidden="1" x14ac:dyDescent="0.25">
      <c r="A117" s="92"/>
      <c r="B117" s="94" t="s">
        <v>49</v>
      </c>
      <c r="C117" s="146" t="s">
        <v>198</v>
      </c>
      <c r="D117" s="146" t="s">
        <v>198</v>
      </c>
      <c r="E117" s="146" t="s">
        <v>198</v>
      </c>
      <c r="F117" s="146" t="s">
        <v>198</v>
      </c>
      <c r="G117" s="146" t="s">
        <v>198</v>
      </c>
      <c r="H117" s="146" t="s">
        <v>198</v>
      </c>
      <c r="I117" s="146" t="s">
        <v>198</v>
      </c>
      <c r="J117" s="146" t="s">
        <v>198</v>
      </c>
      <c r="K117" s="146" t="s">
        <v>198</v>
      </c>
      <c r="L117" s="146" t="s">
        <v>198</v>
      </c>
      <c r="M117" s="146" t="s">
        <v>198</v>
      </c>
      <c r="N117" s="146" t="s">
        <v>198</v>
      </c>
      <c r="O117" s="146" t="s">
        <v>198</v>
      </c>
      <c r="P117" s="146" t="s">
        <v>198</v>
      </c>
      <c r="Q117" s="146" t="s">
        <v>198</v>
      </c>
      <c r="R117" s="146" t="s">
        <v>198</v>
      </c>
      <c r="S117" s="146" t="s">
        <v>198</v>
      </c>
      <c r="T117" s="146" t="s">
        <v>198</v>
      </c>
      <c r="U117" s="146" t="s">
        <v>198</v>
      </c>
      <c r="V117" s="146" t="s">
        <v>198</v>
      </c>
      <c r="W117" s="146" t="s">
        <v>198</v>
      </c>
      <c r="X117" s="146" t="s">
        <v>198</v>
      </c>
      <c r="Y117" s="146" t="s">
        <v>198</v>
      </c>
      <c r="Z117" s="146" t="s">
        <v>198</v>
      </c>
      <c r="AA117" s="146" t="s">
        <v>198</v>
      </c>
      <c r="AB117" s="146" t="s">
        <v>198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</row>
    <row r="118" spans="1:45" hidden="1" x14ac:dyDescent="0.25">
      <c r="A118" s="92"/>
      <c r="B118" s="94" t="s">
        <v>50</v>
      </c>
      <c r="C118" s="146" t="s">
        <v>198</v>
      </c>
      <c r="D118" s="146" t="s">
        <v>198</v>
      </c>
      <c r="E118" s="146" t="s">
        <v>198</v>
      </c>
      <c r="F118" s="146" t="s">
        <v>198</v>
      </c>
      <c r="G118" s="146" t="s">
        <v>198</v>
      </c>
      <c r="H118" s="146" t="s">
        <v>198</v>
      </c>
      <c r="I118" s="146" t="s">
        <v>198</v>
      </c>
      <c r="J118" s="146" t="s">
        <v>198</v>
      </c>
      <c r="K118" s="146" t="s">
        <v>198</v>
      </c>
      <c r="L118" s="146" t="s">
        <v>198</v>
      </c>
      <c r="M118" s="146" t="s">
        <v>198</v>
      </c>
      <c r="N118" s="146" t="s">
        <v>198</v>
      </c>
      <c r="O118" s="146" t="s">
        <v>198</v>
      </c>
      <c r="P118" s="146" t="s">
        <v>198</v>
      </c>
      <c r="Q118" s="146" t="s">
        <v>198</v>
      </c>
      <c r="R118" s="146" t="s">
        <v>198</v>
      </c>
      <c r="S118" s="146" t="s">
        <v>198</v>
      </c>
      <c r="T118" s="146" t="s">
        <v>198</v>
      </c>
      <c r="U118" s="146" t="s">
        <v>198</v>
      </c>
      <c r="V118" s="146" t="s">
        <v>198</v>
      </c>
      <c r="W118" s="146" t="s">
        <v>198</v>
      </c>
      <c r="X118" s="146" t="s">
        <v>198</v>
      </c>
      <c r="Y118" s="146" t="s">
        <v>198</v>
      </c>
      <c r="Z118" s="146" t="s">
        <v>198</v>
      </c>
      <c r="AA118" s="146" t="s">
        <v>198</v>
      </c>
      <c r="AB118" s="146" t="s">
        <v>198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</row>
    <row r="119" spans="1:45" hidden="1" x14ac:dyDescent="0.25">
      <c r="A119" s="92"/>
      <c r="B119" s="94" t="s">
        <v>51</v>
      </c>
      <c r="C119" s="146" t="s">
        <v>198</v>
      </c>
      <c r="D119" s="146" t="s">
        <v>198</v>
      </c>
      <c r="E119" s="146" t="s">
        <v>198</v>
      </c>
      <c r="F119" s="146" t="s">
        <v>198</v>
      </c>
      <c r="G119" s="146" t="s">
        <v>198</v>
      </c>
      <c r="H119" s="146" t="s">
        <v>198</v>
      </c>
      <c r="I119" s="146" t="s">
        <v>198</v>
      </c>
      <c r="J119" s="146" t="s">
        <v>198</v>
      </c>
      <c r="K119" s="146" t="s">
        <v>198</v>
      </c>
      <c r="L119" s="146" t="s">
        <v>198</v>
      </c>
      <c r="M119" s="146" t="s">
        <v>198</v>
      </c>
      <c r="N119" s="146" t="s">
        <v>198</v>
      </c>
      <c r="O119" s="146" t="s">
        <v>198</v>
      </c>
      <c r="P119" s="146" t="s">
        <v>198</v>
      </c>
      <c r="Q119" s="146" t="s">
        <v>198</v>
      </c>
      <c r="R119" s="146" t="s">
        <v>198</v>
      </c>
      <c r="S119" s="146" t="s">
        <v>198</v>
      </c>
      <c r="T119" s="146" t="s">
        <v>198</v>
      </c>
      <c r="U119" s="146" t="s">
        <v>198</v>
      </c>
      <c r="V119" s="146" t="s">
        <v>198</v>
      </c>
      <c r="W119" s="146" t="s">
        <v>198</v>
      </c>
      <c r="X119" s="146" t="s">
        <v>198</v>
      </c>
      <c r="Y119" s="146" t="s">
        <v>198</v>
      </c>
      <c r="Z119" s="146" t="s">
        <v>198</v>
      </c>
      <c r="AA119" s="146" t="s">
        <v>198</v>
      </c>
      <c r="AB119" s="146" t="s">
        <v>198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hidden="1" x14ac:dyDescent="0.25">
      <c r="A120" s="92"/>
      <c r="B120" s="94" t="s">
        <v>52</v>
      </c>
      <c r="C120" s="146" t="s">
        <v>198</v>
      </c>
      <c r="D120" s="146" t="s">
        <v>198</v>
      </c>
      <c r="E120" s="146" t="s">
        <v>198</v>
      </c>
      <c r="F120" s="146" t="s">
        <v>198</v>
      </c>
      <c r="G120" s="146" t="s">
        <v>198</v>
      </c>
      <c r="H120" s="146" t="s">
        <v>198</v>
      </c>
      <c r="I120" s="146" t="s">
        <v>198</v>
      </c>
      <c r="J120" s="146" t="s">
        <v>198</v>
      </c>
      <c r="K120" s="146" t="s">
        <v>198</v>
      </c>
      <c r="L120" s="146" t="s">
        <v>198</v>
      </c>
      <c r="M120" s="146" t="s">
        <v>198</v>
      </c>
      <c r="N120" s="146" t="s">
        <v>198</v>
      </c>
      <c r="O120" s="146" t="s">
        <v>198</v>
      </c>
      <c r="P120" s="146" t="s">
        <v>198</v>
      </c>
      <c r="Q120" s="146" t="s">
        <v>198</v>
      </c>
      <c r="R120" s="146" t="s">
        <v>198</v>
      </c>
      <c r="S120" s="146" t="s">
        <v>198</v>
      </c>
      <c r="T120" s="146" t="s">
        <v>198</v>
      </c>
      <c r="U120" s="146" t="s">
        <v>198</v>
      </c>
      <c r="V120" s="146" t="s">
        <v>198</v>
      </c>
      <c r="W120" s="146" t="s">
        <v>198</v>
      </c>
      <c r="X120" s="146" t="s">
        <v>198</v>
      </c>
      <c r="Y120" s="146" t="s">
        <v>198</v>
      </c>
      <c r="Z120" s="146" t="s">
        <v>198</v>
      </c>
      <c r="AA120" s="146" t="s">
        <v>198</v>
      </c>
      <c r="AB120" s="146" t="s">
        <v>198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hidden="1" x14ac:dyDescent="0.25">
      <c r="A121" s="92"/>
      <c r="B121" s="94" t="s">
        <v>53</v>
      </c>
      <c r="C121" s="146" t="s">
        <v>198</v>
      </c>
      <c r="D121" s="146" t="s">
        <v>198</v>
      </c>
      <c r="E121" s="146" t="s">
        <v>198</v>
      </c>
      <c r="F121" s="146" t="s">
        <v>198</v>
      </c>
      <c r="G121" s="146" t="s">
        <v>198</v>
      </c>
      <c r="H121" s="146" t="s">
        <v>198</v>
      </c>
      <c r="I121" s="146" t="s">
        <v>198</v>
      </c>
      <c r="J121" s="146" t="s">
        <v>198</v>
      </c>
      <c r="K121" s="146" t="s">
        <v>198</v>
      </c>
      <c r="L121" s="146" t="s">
        <v>198</v>
      </c>
      <c r="M121" s="146" t="s">
        <v>198</v>
      </c>
      <c r="N121" s="146" t="s">
        <v>198</v>
      </c>
      <c r="O121" s="146" t="s">
        <v>198</v>
      </c>
      <c r="P121" s="146" t="s">
        <v>198</v>
      </c>
      <c r="Q121" s="146" t="s">
        <v>198</v>
      </c>
      <c r="R121" s="146" t="s">
        <v>198</v>
      </c>
      <c r="S121" s="146" t="s">
        <v>198</v>
      </c>
      <c r="T121" s="146" t="s">
        <v>198</v>
      </c>
      <c r="U121" s="146" t="s">
        <v>198</v>
      </c>
      <c r="V121" s="146" t="s">
        <v>198</v>
      </c>
      <c r="W121" s="146" t="s">
        <v>198</v>
      </c>
      <c r="X121" s="146" t="s">
        <v>198</v>
      </c>
      <c r="Y121" s="146" t="s">
        <v>198</v>
      </c>
      <c r="Z121" s="146" t="s">
        <v>198</v>
      </c>
      <c r="AA121" s="146" t="s">
        <v>198</v>
      </c>
      <c r="AB121" s="146" t="s">
        <v>198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hidden="1" x14ac:dyDescent="0.25">
      <c r="A122" s="92"/>
      <c r="B122" s="94" t="s">
        <v>42</v>
      </c>
      <c r="C122" s="146" t="s">
        <v>198</v>
      </c>
      <c r="D122" s="146" t="s">
        <v>198</v>
      </c>
      <c r="E122" s="146" t="s">
        <v>198</v>
      </c>
      <c r="F122" s="146" t="s">
        <v>198</v>
      </c>
      <c r="G122" s="146" t="s">
        <v>198</v>
      </c>
      <c r="H122" s="146" t="s">
        <v>198</v>
      </c>
      <c r="I122" s="146" t="s">
        <v>198</v>
      </c>
      <c r="J122" s="146" t="s">
        <v>198</v>
      </c>
      <c r="K122" s="146" t="s">
        <v>198</v>
      </c>
      <c r="L122" s="146" t="s">
        <v>198</v>
      </c>
      <c r="M122" s="146" t="s">
        <v>198</v>
      </c>
      <c r="N122" s="146" t="s">
        <v>198</v>
      </c>
      <c r="O122" s="146" t="s">
        <v>198</v>
      </c>
      <c r="P122" s="146" t="s">
        <v>198</v>
      </c>
      <c r="Q122" s="146" t="s">
        <v>198</v>
      </c>
      <c r="R122" s="146" t="s">
        <v>198</v>
      </c>
      <c r="S122" s="146" t="s">
        <v>198</v>
      </c>
      <c r="T122" s="146" t="s">
        <v>198</v>
      </c>
      <c r="U122" s="146" t="s">
        <v>198</v>
      </c>
      <c r="V122" s="146" t="s">
        <v>198</v>
      </c>
      <c r="W122" s="146" t="s">
        <v>198</v>
      </c>
      <c r="X122" s="146" t="s">
        <v>198</v>
      </c>
      <c r="Y122" s="146" t="s">
        <v>198</v>
      </c>
      <c r="Z122" s="146" t="s">
        <v>198</v>
      </c>
      <c r="AA122" s="146" t="s">
        <v>198</v>
      </c>
      <c r="AB122" s="146" t="s">
        <v>198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hidden="1" x14ac:dyDescent="0.25">
      <c r="A123" s="95">
        <v>2020</v>
      </c>
      <c r="B123" s="96" t="s">
        <v>43</v>
      </c>
      <c r="C123" s="140" t="s">
        <v>198</v>
      </c>
      <c r="D123" s="140" t="s">
        <v>198</v>
      </c>
      <c r="E123" s="140" t="s">
        <v>198</v>
      </c>
      <c r="F123" s="141" t="s">
        <v>198</v>
      </c>
      <c r="G123" s="141" t="s">
        <v>198</v>
      </c>
      <c r="H123" s="140" t="s">
        <v>198</v>
      </c>
      <c r="I123" s="140" t="s">
        <v>198</v>
      </c>
      <c r="J123" s="141" t="s">
        <v>198</v>
      </c>
      <c r="K123" s="141" t="s">
        <v>198</v>
      </c>
      <c r="L123" s="141" t="s">
        <v>198</v>
      </c>
      <c r="M123" s="141" t="s">
        <v>198</v>
      </c>
      <c r="N123" s="140" t="s">
        <v>198</v>
      </c>
      <c r="O123" s="140" t="s">
        <v>198</v>
      </c>
      <c r="P123" s="140" t="s">
        <v>198</v>
      </c>
      <c r="Q123" s="140" t="s">
        <v>198</v>
      </c>
      <c r="R123" s="140" t="s">
        <v>198</v>
      </c>
      <c r="S123" s="140" t="s">
        <v>198</v>
      </c>
      <c r="T123" s="141" t="s">
        <v>198</v>
      </c>
      <c r="U123" s="141" t="s">
        <v>198</v>
      </c>
      <c r="V123" s="141" t="s">
        <v>198</v>
      </c>
      <c r="W123" s="141" t="s">
        <v>198</v>
      </c>
      <c r="X123" s="141" t="s">
        <v>198</v>
      </c>
      <c r="Y123" s="141" t="s">
        <v>198</v>
      </c>
      <c r="Z123" s="141" t="s">
        <v>198</v>
      </c>
      <c r="AA123" s="141" t="s">
        <v>198</v>
      </c>
      <c r="AB123" s="141" t="s">
        <v>198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</row>
    <row r="124" spans="1:45" ht="15.75" hidden="1" customHeight="1" x14ac:dyDescent="0.25">
      <c r="A124" s="92"/>
      <c r="B124" s="100" t="s">
        <v>44</v>
      </c>
      <c r="C124" s="146" t="s">
        <v>198</v>
      </c>
      <c r="D124" s="146" t="s">
        <v>198</v>
      </c>
      <c r="E124" s="146" t="s">
        <v>198</v>
      </c>
      <c r="F124" s="146" t="s">
        <v>198</v>
      </c>
      <c r="G124" s="146" t="s">
        <v>198</v>
      </c>
      <c r="H124" s="146" t="s">
        <v>198</v>
      </c>
      <c r="I124" s="146" t="s">
        <v>198</v>
      </c>
      <c r="J124" s="146" t="s">
        <v>198</v>
      </c>
      <c r="K124" s="146" t="s">
        <v>198</v>
      </c>
      <c r="L124" s="146" t="s">
        <v>198</v>
      </c>
      <c r="M124" s="146" t="s">
        <v>198</v>
      </c>
      <c r="N124" s="146" t="s">
        <v>198</v>
      </c>
      <c r="O124" s="146" t="s">
        <v>198</v>
      </c>
      <c r="P124" s="146" t="s">
        <v>198</v>
      </c>
      <c r="Q124" s="146" t="s">
        <v>198</v>
      </c>
      <c r="R124" s="146" t="s">
        <v>198</v>
      </c>
      <c r="S124" s="146" t="s">
        <v>198</v>
      </c>
      <c r="T124" s="146" t="s">
        <v>198</v>
      </c>
      <c r="U124" s="146" t="s">
        <v>198</v>
      </c>
      <c r="V124" s="146" t="s">
        <v>198</v>
      </c>
      <c r="W124" s="146" t="s">
        <v>198</v>
      </c>
      <c r="X124" s="146" t="s">
        <v>198</v>
      </c>
      <c r="Y124" s="146" t="s">
        <v>198</v>
      </c>
      <c r="Z124" s="146" t="s">
        <v>198</v>
      </c>
      <c r="AA124" s="146" t="s">
        <v>198</v>
      </c>
      <c r="AB124" s="146" t="s">
        <v>198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</row>
    <row r="125" spans="1:45" hidden="1" x14ac:dyDescent="0.25">
      <c r="A125" s="92"/>
      <c r="B125" s="100" t="s">
        <v>45</v>
      </c>
      <c r="C125" s="146" t="s">
        <v>198</v>
      </c>
      <c r="D125" s="146" t="s">
        <v>198</v>
      </c>
      <c r="E125" s="146" t="s">
        <v>198</v>
      </c>
      <c r="F125" s="146" t="s">
        <v>198</v>
      </c>
      <c r="G125" s="146" t="s">
        <v>198</v>
      </c>
      <c r="H125" s="146" t="s">
        <v>198</v>
      </c>
      <c r="I125" s="146" t="s">
        <v>198</v>
      </c>
      <c r="J125" s="146" t="s">
        <v>198</v>
      </c>
      <c r="K125" s="146" t="s">
        <v>198</v>
      </c>
      <c r="L125" s="146" t="s">
        <v>198</v>
      </c>
      <c r="M125" s="146" t="s">
        <v>198</v>
      </c>
      <c r="N125" s="146" t="s">
        <v>198</v>
      </c>
      <c r="O125" s="146" t="s">
        <v>198</v>
      </c>
      <c r="P125" s="146" t="s">
        <v>198</v>
      </c>
      <c r="Q125" s="146" t="s">
        <v>198</v>
      </c>
      <c r="R125" s="146" t="s">
        <v>198</v>
      </c>
      <c r="S125" s="146" t="s">
        <v>198</v>
      </c>
      <c r="T125" s="146" t="s">
        <v>198</v>
      </c>
      <c r="U125" s="146" t="s">
        <v>198</v>
      </c>
      <c r="V125" s="146" t="s">
        <v>198</v>
      </c>
      <c r="W125" s="146" t="s">
        <v>198</v>
      </c>
      <c r="X125" s="146" t="s">
        <v>198</v>
      </c>
      <c r="Y125" s="146" t="s">
        <v>198</v>
      </c>
      <c r="Z125" s="146" t="s">
        <v>198</v>
      </c>
      <c r="AA125" s="146" t="s">
        <v>198</v>
      </c>
      <c r="AB125" s="146" t="s">
        <v>198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</row>
    <row r="126" spans="1:45" hidden="1" x14ac:dyDescent="0.25">
      <c r="A126" s="92"/>
      <c r="B126" s="94" t="s">
        <v>46</v>
      </c>
      <c r="C126" s="146" t="s">
        <v>198</v>
      </c>
      <c r="D126" s="146" t="s">
        <v>198</v>
      </c>
      <c r="E126" s="146" t="s">
        <v>198</v>
      </c>
      <c r="F126" s="146" t="s">
        <v>198</v>
      </c>
      <c r="G126" s="146" t="s">
        <v>198</v>
      </c>
      <c r="H126" s="146" t="s">
        <v>198</v>
      </c>
      <c r="I126" s="146" t="s">
        <v>198</v>
      </c>
      <c r="J126" s="146" t="s">
        <v>198</v>
      </c>
      <c r="K126" s="146" t="s">
        <v>198</v>
      </c>
      <c r="L126" s="146" t="s">
        <v>198</v>
      </c>
      <c r="M126" s="146" t="s">
        <v>198</v>
      </c>
      <c r="N126" s="146" t="s">
        <v>198</v>
      </c>
      <c r="O126" s="146" t="s">
        <v>198</v>
      </c>
      <c r="P126" s="146" t="s">
        <v>198</v>
      </c>
      <c r="Q126" s="146" t="s">
        <v>198</v>
      </c>
      <c r="R126" s="146" t="s">
        <v>198</v>
      </c>
      <c r="S126" s="146" t="s">
        <v>198</v>
      </c>
      <c r="T126" s="146" t="s">
        <v>198</v>
      </c>
      <c r="U126" s="146" t="s">
        <v>198</v>
      </c>
      <c r="V126" s="146" t="s">
        <v>198</v>
      </c>
      <c r="W126" s="146" t="s">
        <v>198</v>
      </c>
      <c r="X126" s="146" t="s">
        <v>198</v>
      </c>
      <c r="Y126" s="146" t="s">
        <v>198</v>
      </c>
      <c r="Z126" s="146" t="s">
        <v>198</v>
      </c>
      <c r="AA126" s="146" t="s">
        <v>198</v>
      </c>
      <c r="AB126" s="146" t="s">
        <v>198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</row>
    <row r="127" spans="1:45" hidden="1" x14ac:dyDescent="0.25">
      <c r="A127" s="92"/>
      <c r="B127" s="94" t="s">
        <v>47</v>
      </c>
      <c r="C127" s="146" t="s">
        <v>198</v>
      </c>
      <c r="D127" s="146" t="s">
        <v>198</v>
      </c>
      <c r="E127" s="146" t="s">
        <v>198</v>
      </c>
      <c r="F127" s="146" t="s">
        <v>198</v>
      </c>
      <c r="G127" s="146" t="s">
        <v>198</v>
      </c>
      <c r="H127" s="146" t="s">
        <v>198</v>
      </c>
      <c r="I127" s="146" t="s">
        <v>198</v>
      </c>
      <c r="J127" s="146" t="s">
        <v>198</v>
      </c>
      <c r="K127" s="146" t="s">
        <v>198</v>
      </c>
      <c r="L127" s="146" t="s">
        <v>198</v>
      </c>
      <c r="M127" s="146" t="s">
        <v>198</v>
      </c>
      <c r="N127" s="146" t="s">
        <v>198</v>
      </c>
      <c r="O127" s="146" t="s">
        <v>198</v>
      </c>
      <c r="P127" s="146" t="s">
        <v>198</v>
      </c>
      <c r="Q127" s="146" t="s">
        <v>198</v>
      </c>
      <c r="R127" s="146" t="s">
        <v>198</v>
      </c>
      <c r="S127" s="146" t="s">
        <v>198</v>
      </c>
      <c r="T127" s="146" t="s">
        <v>198</v>
      </c>
      <c r="U127" s="146" t="s">
        <v>198</v>
      </c>
      <c r="V127" s="146" t="s">
        <v>198</v>
      </c>
      <c r="W127" s="146" t="s">
        <v>198</v>
      </c>
      <c r="X127" s="146" t="s">
        <v>198</v>
      </c>
      <c r="Y127" s="146" t="s">
        <v>198</v>
      </c>
      <c r="Z127" s="146" t="s">
        <v>198</v>
      </c>
      <c r="AA127" s="146" t="s">
        <v>198</v>
      </c>
      <c r="AB127" s="146" t="s">
        <v>198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</row>
    <row r="128" spans="1:45" hidden="1" x14ac:dyDescent="0.25">
      <c r="A128" s="92"/>
      <c r="B128" s="94" t="s">
        <v>48</v>
      </c>
      <c r="C128" s="146" t="s">
        <v>198</v>
      </c>
      <c r="D128" s="146" t="s">
        <v>198</v>
      </c>
      <c r="E128" s="146" t="s">
        <v>198</v>
      </c>
      <c r="F128" s="146" t="s">
        <v>198</v>
      </c>
      <c r="G128" s="146" t="s">
        <v>198</v>
      </c>
      <c r="H128" s="146" t="s">
        <v>198</v>
      </c>
      <c r="I128" s="146" t="s">
        <v>198</v>
      </c>
      <c r="J128" s="146" t="s">
        <v>198</v>
      </c>
      <c r="K128" s="146" t="s">
        <v>198</v>
      </c>
      <c r="L128" s="146" t="s">
        <v>198</v>
      </c>
      <c r="M128" s="146" t="s">
        <v>198</v>
      </c>
      <c r="N128" s="146" t="s">
        <v>198</v>
      </c>
      <c r="O128" s="146" t="s">
        <v>198</v>
      </c>
      <c r="P128" s="146" t="s">
        <v>198</v>
      </c>
      <c r="Q128" s="146" t="s">
        <v>198</v>
      </c>
      <c r="R128" s="146" t="s">
        <v>198</v>
      </c>
      <c r="S128" s="146" t="s">
        <v>198</v>
      </c>
      <c r="T128" s="146" t="s">
        <v>198</v>
      </c>
      <c r="U128" s="146" t="s">
        <v>198</v>
      </c>
      <c r="V128" s="146" t="s">
        <v>198</v>
      </c>
      <c r="W128" s="146" t="s">
        <v>198</v>
      </c>
      <c r="X128" s="146" t="s">
        <v>198</v>
      </c>
      <c r="Y128" s="146" t="s">
        <v>198</v>
      </c>
      <c r="Z128" s="146" t="s">
        <v>198</v>
      </c>
      <c r="AA128" s="146" t="s">
        <v>198</v>
      </c>
      <c r="AB128" s="146" t="s">
        <v>198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</row>
    <row r="129" spans="1:45" hidden="1" x14ac:dyDescent="0.25">
      <c r="A129" s="92"/>
      <c r="B129" s="94" t="s">
        <v>49</v>
      </c>
      <c r="C129" s="146" t="s">
        <v>198</v>
      </c>
      <c r="D129" s="146" t="s">
        <v>198</v>
      </c>
      <c r="E129" s="146" t="s">
        <v>198</v>
      </c>
      <c r="F129" s="146" t="s">
        <v>198</v>
      </c>
      <c r="G129" s="146" t="s">
        <v>198</v>
      </c>
      <c r="H129" s="146" t="s">
        <v>198</v>
      </c>
      <c r="I129" s="146" t="s">
        <v>198</v>
      </c>
      <c r="J129" s="146" t="s">
        <v>198</v>
      </c>
      <c r="K129" s="146" t="s">
        <v>198</v>
      </c>
      <c r="L129" s="146" t="s">
        <v>198</v>
      </c>
      <c r="M129" s="146" t="s">
        <v>198</v>
      </c>
      <c r="N129" s="146" t="s">
        <v>198</v>
      </c>
      <c r="O129" s="146" t="s">
        <v>198</v>
      </c>
      <c r="P129" s="146" t="s">
        <v>198</v>
      </c>
      <c r="Q129" s="146" t="s">
        <v>198</v>
      </c>
      <c r="R129" s="146" t="s">
        <v>198</v>
      </c>
      <c r="S129" s="146" t="s">
        <v>198</v>
      </c>
      <c r="T129" s="146" t="s">
        <v>198</v>
      </c>
      <c r="U129" s="146" t="s">
        <v>198</v>
      </c>
      <c r="V129" s="146" t="s">
        <v>198</v>
      </c>
      <c r="W129" s="146" t="s">
        <v>198</v>
      </c>
      <c r="X129" s="146" t="s">
        <v>198</v>
      </c>
      <c r="Y129" s="146" t="s">
        <v>198</v>
      </c>
      <c r="Z129" s="146" t="s">
        <v>198</v>
      </c>
      <c r="AA129" s="146" t="s">
        <v>198</v>
      </c>
      <c r="AB129" s="146" t="s">
        <v>198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</row>
    <row r="130" spans="1:45" hidden="1" x14ac:dyDescent="0.25">
      <c r="A130" s="92"/>
      <c r="B130" s="94" t="s">
        <v>50</v>
      </c>
      <c r="C130" s="146" t="s">
        <v>198</v>
      </c>
      <c r="D130" s="146" t="s">
        <v>198</v>
      </c>
      <c r="E130" s="146" t="s">
        <v>198</v>
      </c>
      <c r="F130" s="146" t="s">
        <v>198</v>
      </c>
      <c r="G130" s="146" t="s">
        <v>198</v>
      </c>
      <c r="H130" s="146" t="s">
        <v>198</v>
      </c>
      <c r="I130" s="146" t="s">
        <v>198</v>
      </c>
      <c r="J130" s="146" t="s">
        <v>198</v>
      </c>
      <c r="K130" s="146" t="s">
        <v>198</v>
      </c>
      <c r="L130" s="146" t="s">
        <v>198</v>
      </c>
      <c r="M130" s="146" t="s">
        <v>198</v>
      </c>
      <c r="N130" s="146" t="s">
        <v>198</v>
      </c>
      <c r="O130" s="146" t="s">
        <v>198</v>
      </c>
      <c r="P130" s="146" t="s">
        <v>198</v>
      </c>
      <c r="Q130" s="146" t="s">
        <v>198</v>
      </c>
      <c r="R130" s="146" t="s">
        <v>198</v>
      </c>
      <c r="S130" s="146" t="s">
        <v>198</v>
      </c>
      <c r="T130" s="146" t="s">
        <v>198</v>
      </c>
      <c r="U130" s="146" t="s">
        <v>198</v>
      </c>
      <c r="V130" s="146" t="s">
        <v>198</v>
      </c>
      <c r="W130" s="146" t="s">
        <v>198</v>
      </c>
      <c r="X130" s="146" t="s">
        <v>198</v>
      </c>
      <c r="Y130" s="146" t="s">
        <v>198</v>
      </c>
      <c r="Z130" s="146" t="s">
        <v>198</v>
      </c>
      <c r="AA130" s="146" t="s">
        <v>198</v>
      </c>
      <c r="AB130" s="146" t="s">
        <v>198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</row>
    <row r="131" spans="1:45" hidden="1" x14ac:dyDescent="0.25">
      <c r="A131" s="92"/>
      <c r="B131" s="94" t="s">
        <v>51</v>
      </c>
      <c r="C131" s="146" t="s">
        <v>198</v>
      </c>
      <c r="D131" s="146" t="s">
        <v>198</v>
      </c>
      <c r="E131" s="146" t="s">
        <v>198</v>
      </c>
      <c r="F131" s="146" t="s">
        <v>198</v>
      </c>
      <c r="G131" s="146" t="s">
        <v>198</v>
      </c>
      <c r="H131" s="146" t="s">
        <v>198</v>
      </c>
      <c r="I131" s="146" t="s">
        <v>198</v>
      </c>
      <c r="J131" s="146" t="s">
        <v>198</v>
      </c>
      <c r="K131" s="146" t="s">
        <v>198</v>
      </c>
      <c r="L131" s="146" t="s">
        <v>198</v>
      </c>
      <c r="M131" s="146" t="s">
        <v>198</v>
      </c>
      <c r="N131" s="146" t="s">
        <v>198</v>
      </c>
      <c r="O131" s="146" t="s">
        <v>198</v>
      </c>
      <c r="P131" s="146" t="s">
        <v>198</v>
      </c>
      <c r="Q131" s="146" t="s">
        <v>198</v>
      </c>
      <c r="R131" s="146" t="s">
        <v>198</v>
      </c>
      <c r="S131" s="146" t="s">
        <v>198</v>
      </c>
      <c r="T131" s="146" t="s">
        <v>198</v>
      </c>
      <c r="U131" s="146" t="s">
        <v>198</v>
      </c>
      <c r="V131" s="146" t="s">
        <v>198</v>
      </c>
      <c r="W131" s="146" t="s">
        <v>198</v>
      </c>
      <c r="X131" s="146" t="s">
        <v>198</v>
      </c>
      <c r="Y131" s="146" t="s">
        <v>198</v>
      </c>
      <c r="Z131" s="146" t="s">
        <v>198</v>
      </c>
      <c r="AA131" s="146" t="s">
        <v>198</v>
      </c>
      <c r="AB131" s="146" t="s">
        <v>198</v>
      </c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hidden="1" x14ac:dyDescent="0.25">
      <c r="A132" s="92"/>
      <c r="B132" s="94" t="s">
        <v>52</v>
      </c>
      <c r="C132" s="146" t="s">
        <v>198</v>
      </c>
      <c r="D132" s="146" t="s">
        <v>198</v>
      </c>
      <c r="E132" s="146" t="s">
        <v>198</v>
      </c>
      <c r="F132" s="146" t="s">
        <v>198</v>
      </c>
      <c r="G132" s="146" t="s">
        <v>198</v>
      </c>
      <c r="H132" s="146" t="s">
        <v>198</v>
      </c>
      <c r="I132" s="146" t="s">
        <v>198</v>
      </c>
      <c r="J132" s="146" t="s">
        <v>198</v>
      </c>
      <c r="K132" s="146" t="s">
        <v>198</v>
      </c>
      <c r="L132" s="146" t="s">
        <v>198</v>
      </c>
      <c r="M132" s="146" t="s">
        <v>198</v>
      </c>
      <c r="N132" s="146" t="s">
        <v>198</v>
      </c>
      <c r="O132" s="146" t="s">
        <v>198</v>
      </c>
      <c r="P132" s="146" t="s">
        <v>198</v>
      </c>
      <c r="Q132" s="146" t="s">
        <v>198</v>
      </c>
      <c r="R132" s="146" t="s">
        <v>198</v>
      </c>
      <c r="S132" s="146" t="s">
        <v>198</v>
      </c>
      <c r="T132" s="146" t="s">
        <v>198</v>
      </c>
      <c r="U132" s="146" t="s">
        <v>198</v>
      </c>
      <c r="V132" s="146" t="s">
        <v>198</v>
      </c>
      <c r="W132" s="146" t="s">
        <v>198</v>
      </c>
      <c r="X132" s="146" t="s">
        <v>198</v>
      </c>
      <c r="Y132" s="146" t="s">
        <v>198</v>
      </c>
      <c r="Z132" s="146" t="s">
        <v>198</v>
      </c>
      <c r="AA132" s="146" t="s">
        <v>198</v>
      </c>
      <c r="AB132" s="146" t="s">
        <v>198</v>
      </c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</row>
    <row r="133" spans="1:45" hidden="1" x14ac:dyDescent="0.25">
      <c r="A133" s="92"/>
      <c r="B133" s="94" t="s">
        <v>53</v>
      </c>
      <c r="C133" s="146" t="s">
        <v>198</v>
      </c>
      <c r="D133" s="146" t="s">
        <v>198</v>
      </c>
      <c r="E133" s="146" t="s">
        <v>198</v>
      </c>
      <c r="F133" s="146" t="s">
        <v>198</v>
      </c>
      <c r="G133" s="146" t="s">
        <v>198</v>
      </c>
      <c r="H133" s="146" t="s">
        <v>198</v>
      </c>
      <c r="I133" s="146" t="s">
        <v>198</v>
      </c>
      <c r="J133" s="146" t="s">
        <v>198</v>
      </c>
      <c r="K133" s="146" t="s">
        <v>198</v>
      </c>
      <c r="L133" s="146" t="s">
        <v>198</v>
      </c>
      <c r="M133" s="146" t="s">
        <v>198</v>
      </c>
      <c r="N133" s="146" t="s">
        <v>198</v>
      </c>
      <c r="O133" s="146" t="s">
        <v>198</v>
      </c>
      <c r="P133" s="146" t="s">
        <v>198</v>
      </c>
      <c r="Q133" s="146" t="s">
        <v>198</v>
      </c>
      <c r="R133" s="146" t="s">
        <v>198</v>
      </c>
      <c r="S133" s="146" t="s">
        <v>198</v>
      </c>
      <c r="T133" s="146" t="s">
        <v>198</v>
      </c>
      <c r="U133" s="146" t="s">
        <v>198</v>
      </c>
      <c r="V133" s="146" t="s">
        <v>198</v>
      </c>
      <c r="W133" s="146" t="s">
        <v>198</v>
      </c>
      <c r="X133" s="146" t="s">
        <v>198</v>
      </c>
      <c r="Y133" s="146" t="s">
        <v>198</v>
      </c>
      <c r="Z133" s="146" t="s">
        <v>198</v>
      </c>
      <c r="AA133" s="146" t="s">
        <v>198</v>
      </c>
      <c r="AB133" s="146" t="s">
        <v>198</v>
      </c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</row>
    <row r="134" spans="1:45" hidden="1" x14ac:dyDescent="0.25">
      <c r="A134" s="92"/>
      <c r="B134" s="94" t="s">
        <v>42</v>
      </c>
      <c r="C134" s="146" t="s">
        <v>198</v>
      </c>
      <c r="D134" s="146" t="s">
        <v>198</v>
      </c>
      <c r="E134" s="146" t="s">
        <v>198</v>
      </c>
      <c r="F134" s="146" t="s">
        <v>198</v>
      </c>
      <c r="G134" s="146" t="s">
        <v>198</v>
      </c>
      <c r="H134" s="146" t="s">
        <v>198</v>
      </c>
      <c r="I134" s="146" t="s">
        <v>198</v>
      </c>
      <c r="J134" s="146" t="s">
        <v>198</v>
      </c>
      <c r="K134" s="146" t="s">
        <v>198</v>
      </c>
      <c r="L134" s="146" t="s">
        <v>198</v>
      </c>
      <c r="M134" s="146" t="s">
        <v>198</v>
      </c>
      <c r="N134" s="146" t="s">
        <v>198</v>
      </c>
      <c r="O134" s="146" t="s">
        <v>198</v>
      </c>
      <c r="P134" s="146" t="s">
        <v>198</v>
      </c>
      <c r="Q134" s="146" t="s">
        <v>198</v>
      </c>
      <c r="R134" s="146" t="s">
        <v>198</v>
      </c>
      <c r="S134" s="146" t="s">
        <v>198</v>
      </c>
      <c r="T134" s="146" t="s">
        <v>198</v>
      </c>
      <c r="U134" s="146" t="s">
        <v>198</v>
      </c>
      <c r="V134" s="146" t="s">
        <v>198</v>
      </c>
      <c r="W134" s="146" t="s">
        <v>198</v>
      </c>
      <c r="X134" s="146" t="s">
        <v>198</v>
      </c>
      <c r="Y134" s="146" t="s">
        <v>198</v>
      </c>
      <c r="Z134" s="146" t="s">
        <v>198</v>
      </c>
      <c r="AA134" s="146" t="s">
        <v>198</v>
      </c>
      <c r="AB134" s="146" t="s">
        <v>198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25">
      <c r="A135" s="95">
        <v>2021</v>
      </c>
      <c r="B135" s="96" t="s">
        <v>43</v>
      </c>
      <c r="C135" s="140" t="s">
        <v>198</v>
      </c>
      <c r="D135" s="140" t="s">
        <v>198</v>
      </c>
      <c r="E135" s="140" t="s">
        <v>198</v>
      </c>
      <c r="F135" s="141" t="s">
        <v>198</v>
      </c>
      <c r="G135" s="141" t="s">
        <v>198</v>
      </c>
      <c r="H135" s="140" t="s">
        <v>198</v>
      </c>
      <c r="I135" s="140" t="s">
        <v>198</v>
      </c>
      <c r="J135" s="141" t="s">
        <v>198</v>
      </c>
      <c r="K135" s="141" t="s">
        <v>198</v>
      </c>
      <c r="L135" s="141" t="s">
        <v>198</v>
      </c>
      <c r="M135" s="141" t="s">
        <v>198</v>
      </c>
      <c r="N135" s="140" t="s">
        <v>198</v>
      </c>
      <c r="O135" s="140" t="s">
        <v>198</v>
      </c>
      <c r="P135" s="140" t="s">
        <v>198</v>
      </c>
      <c r="Q135" s="140" t="s">
        <v>198</v>
      </c>
      <c r="R135" s="140" t="s">
        <v>198</v>
      </c>
      <c r="S135" s="140" t="s">
        <v>198</v>
      </c>
      <c r="T135" s="141" t="s">
        <v>198</v>
      </c>
      <c r="U135" s="141" t="s">
        <v>198</v>
      </c>
      <c r="V135" s="141" t="s">
        <v>198</v>
      </c>
      <c r="W135" s="141" t="s">
        <v>198</v>
      </c>
      <c r="X135" s="141" t="s">
        <v>198</v>
      </c>
      <c r="Y135" s="141" t="s">
        <v>198</v>
      </c>
      <c r="Z135" s="141" t="s">
        <v>198</v>
      </c>
      <c r="AA135" s="141" t="s">
        <v>198</v>
      </c>
      <c r="AB135" s="141" t="s">
        <v>198</v>
      </c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</row>
    <row r="136" spans="1:45" ht="15.75" customHeight="1" x14ac:dyDescent="0.25">
      <c r="A136" s="92"/>
      <c r="B136" s="100" t="s">
        <v>44</v>
      </c>
      <c r="C136" s="146" t="s">
        <v>198</v>
      </c>
      <c r="D136" s="146" t="s">
        <v>198</v>
      </c>
      <c r="E136" s="146" t="s">
        <v>198</v>
      </c>
      <c r="F136" s="146" t="s">
        <v>198</v>
      </c>
      <c r="G136" s="146" t="s">
        <v>198</v>
      </c>
      <c r="H136" s="146" t="s">
        <v>198</v>
      </c>
      <c r="I136" s="146" t="s">
        <v>198</v>
      </c>
      <c r="J136" s="146" t="s">
        <v>198</v>
      </c>
      <c r="K136" s="146" t="s">
        <v>198</v>
      </c>
      <c r="L136" s="146" t="s">
        <v>198</v>
      </c>
      <c r="M136" s="146" t="s">
        <v>198</v>
      </c>
      <c r="N136" s="146" t="s">
        <v>198</v>
      </c>
      <c r="O136" s="146" t="s">
        <v>198</v>
      </c>
      <c r="P136" s="146" t="s">
        <v>198</v>
      </c>
      <c r="Q136" s="146" t="s">
        <v>198</v>
      </c>
      <c r="R136" s="146" t="s">
        <v>198</v>
      </c>
      <c r="S136" s="146" t="s">
        <v>198</v>
      </c>
      <c r="T136" s="146" t="s">
        <v>198</v>
      </c>
      <c r="U136" s="146" t="s">
        <v>198</v>
      </c>
      <c r="V136" s="146" t="s">
        <v>198</v>
      </c>
      <c r="W136" s="146" t="s">
        <v>198</v>
      </c>
      <c r="X136" s="146" t="s">
        <v>198</v>
      </c>
      <c r="Y136" s="146" t="s">
        <v>198</v>
      </c>
      <c r="Z136" s="146" t="s">
        <v>198</v>
      </c>
      <c r="AA136" s="146" t="s">
        <v>198</v>
      </c>
      <c r="AB136" s="146" t="s">
        <v>198</v>
      </c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</row>
    <row r="137" spans="1:45" x14ac:dyDescent="0.25">
      <c r="A137" s="92"/>
      <c r="B137" s="100" t="s">
        <v>45</v>
      </c>
      <c r="C137" s="146" t="s">
        <v>198</v>
      </c>
      <c r="D137" s="146" t="s">
        <v>198</v>
      </c>
      <c r="E137" s="146" t="s">
        <v>198</v>
      </c>
      <c r="F137" s="146" t="s">
        <v>198</v>
      </c>
      <c r="G137" s="146" t="s">
        <v>198</v>
      </c>
      <c r="H137" s="146" t="s">
        <v>198</v>
      </c>
      <c r="I137" s="146" t="s">
        <v>198</v>
      </c>
      <c r="J137" s="146" t="s">
        <v>198</v>
      </c>
      <c r="K137" s="146" t="s">
        <v>198</v>
      </c>
      <c r="L137" s="146" t="s">
        <v>198</v>
      </c>
      <c r="M137" s="146" t="s">
        <v>198</v>
      </c>
      <c r="N137" s="146" t="s">
        <v>198</v>
      </c>
      <c r="O137" s="146" t="s">
        <v>198</v>
      </c>
      <c r="P137" s="146" t="s">
        <v>198</v>
      </c>
      <c r="Q137" s="146" t="s">
        <v>198</v>
      </c>
      <c r="R137" s="146" t="s">
        <v>198</v>
      </c>
      <c r="S137" s="146" t="s">
        <v>198</v>
      </c>
      <c r="T137" s="146" t="s">
        <v>198</v>
      </c>
      <c r="U137" s="146" t="s">
        <v>198</v>
      </c>
      <c r="V137" s="146" t="s">
        <v>198</v>
      </c>
      <c r="W137" s="146" t="s">
        <v>198</v>
      </c>
      <c r="X137" s="146" t="s">
        <v>198</v>
      </c>
      <c r="Y137" s="146" t="s">
        <v>198</v>
      </c>
      <c r="Z137" s="146" t="s">
        <v>198</v>
      </c>
      <c r="AA137" s="146" t="s">
        <v>198</v>
      </c>
      <c r="AB137" s="146" t="s">
        <v>198</v>
      </c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</row>
    <row r="138" spans="1:45" x14ac:dyDescent="0.25">
      <c r="A138" s="92"/>
      <c r="B138" s="94" t="s">
        <v>46</v>
      </c>
      <c r="C138" s="146" t="s">
        <v>198</v>
      </c>
      <c r="D138" s="146" t="s">
        <v>198</v>
      </c>
      <c r="E138" s="146" t="s">
        <v>198</v>
      </c>
      <c r="F138" s="146" t="s">
        <v>198</v>
      </c>
      <c r="G138" s="146" t="s">
        <v>198</v>
      </c>
      <c r="H138" s="146" t="s">
        <v>198</v>
      </c>
      <c r="I138" s="146" t="s">
        <v>198</v>
      </c>
      <c r="J138" s="146" t="s">
        <v>198</v>
      </c>
      <c r="K138" s="146" t="s">
        <v>198</v>
      </c>
      <c r="L138" s="146" t="s">
        <v>198</v>
      </c>
      <c r="M138" s="146" t="s">
        <v>198</v>
      </c>
      <c r="N138" s="146" t="s">
        <v>198</v>
      </c>
      <c r="O138" s="146" t="s">
        <v>198</v>
      </c>
      <c r="P138" s="146" t="s">
        <v>198</v>
      </c>
      <c r="Q138" s="146" t="s">
        <v>198</v>
      </c>
      <c r="R138" s="146" t="s">
        <v>198</v>
      </c>
      <c r="S138" s="146" t="s">
        <v>198</v>
      </c>
      <c r="T138" s="146" t="s">
        <v>198</v>
      </c>
      <c r="U138" s="146" t="s">
        <v>198</v>
      </c>
      <c r="V138" s="146" t="s">
        <v>198</v>
      </c>
      <c r="W138" s="146" t="s">
        <v>198</v>
      </c>
      <c r="X138" s="146" t="s">
        <v>198</v>
      </c>
      <c r="Y138" s="146" t="s">
        <v>198</v>
      </c>
      <c r="Z138" s="146" t="s">
        <v>198</v>
      </c>
      <c r="AA138" s="146" t="s">
        <v>198</v>
      </c>
      <c r="AB138" s="146" t="s">
        <v>198</v>
      </c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</row>
    <row r="139" spans="1:45" x14ac:dyDescent="0.25">
      <c r="A139" s="92"/>
      <c r="B139" s="94" t="s">
        <v>47</v>
      </c>
      <c r="C139" s="146" t="s">
        <v>198</v>
      </c>
      <c r="D139" s="146" t="s">
        <v>198</v>
      </c>
      <c r="E139" s="146" t="s">
        <v>198</v>
      </c>
      <c r="F139" s="146" t="s">
        <v>198</v>
      </c>
      <c r="G139" s="146" t="s">
        <v>198</v>
      </c>
      <c r="H139" s="146" t="s">
        <v>198</v>
      </c>
      <c r="I139" s="146" t="s">
        <v>198</v>
      </c>
      <c r="J139" s="146" t="s">
        <v>198</v>
      </c>
      <c r="K139" s="146" t="s">
        <v>198</v>
      </c>
      <c r="L139" s="146" t="s">
        <v>198</v>
      </c>
      <c r="M139" s="146" t="s">
        <v>198</v>
      </c>
      <c r="N139" s="146" t="s">
        <v>198</v>
      </c>
      <c r="O139" s="146" t="s">
        <v>198</v>
      </c>
      <c r="P139" s="146" t="s">
        <v>198</v>
      </c>
      <c r="Q139" s="146" t="s">
        <v>198</v>
      </c>
      <c r="R139" s="146" t="s">
        <v>198</v>
      </c>
      <c r="S139" s="146" t="s">
        <v>198</v>
      </c>
      <c r="T139" s="146" t="s">
        <v>198</v>
      </c>
      <c r="U139" s="146" t="s">
        <v>198</v>
      </c>
      <c r="V139" s="146" t="s">
        <v>198</v>
      </c>
      <c r="W139" s="146" t="s">
        <v>198</v>
      </c>
      <c r="X139" s="146" t="s">
        <v>198</v>
      </c>
      <c r="Y139" s="146" t="s">
        <v>198</v>
      </c>
      <c r="Z139" s="146" t="s">
        <v>198</v>
      </c>
      <c r="AA139" s="146" t="s">
        <v>198</v>
      </c>
      <c r="AB139" s="146" t="s">
        <v>198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</row>
    <row r="140" spans="1:45" x14ac:dyDescent="0.25">
      <c r="A140" s="92"/>
      <c r="B140" s="94" t="s">
        <v>48</v>
      </c>
      <c r="C140" s="146" t="s">
        <v>198</v>
      </c>
      <c r="D140" s="146" t="s">
        <v>198</v>
      </c>
      <c r="E140" s="146" t="s">
        <v>198</v>
      </c>
      <c r="F140" s="146" t="s">
        <v>198</v>
      </c>
      <c r="G140" s="146" t="s">
        <v>198</v>
      </c>
      <c r="H140" s="146" t="s">
        <v>198</v>
      </c>
      <c r="I140" s="146" t="s">
        <v>198</v>
      </c>
      <c r="J140" s="146" t="s">
        <v>198</v>
      </c>
      <c r="K140" s="146" t="s">
        <v>198</v>
      </c>
      <c r="L140" s="146" t="s">
        <v>198</v>
      </c>
      <c r="M140" s="146" t="s">
        <v>198</v>
      </c>
      <c r="N140" s="146" t="s">
        <v>198</v>
      </c>
      <c r="O140" s="146" t="s">
        <v>198</v>
      </c>
      <c r="P140" s="146" t="s">
        <v>198</v>
      </c>
      <c r="Q140" s="146" t="s">
        <v>198</v>
      </c>
      <c r="R140" s="146" t="s">
        <v>198</v>
      </c>
      <c r="S140" s="146" t="s">
        <v>198</v>
      </c>
      <c r="T140" s="146" t="s">
        <v>198</v>
      </c>
      <c r="U140" s="146" t="s">
        <v>198</v>
      </c>
      <c r="V140" s="146" t="s">
        <v>198</v>
      </c>
      <c r="W140" s="146" t="s">
        <v>198</v>
      </c>
      <c r="X140" s="146" t="s">
        <v>198</v>
      </c>
      <c r="Y140" s="146" t="s">
        <v>198</v>
      </c>
      <c r="Z140" s="146" t="s">
        <v>198</v>
      </c>
      <c r="AA140" s="146" t="s">
        <v>198</v>
      </c>
      <c r="AB140" s="146" t="s">
        <v>198</v>
      </c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</row>
    <row r="141" spans="1:45" x14ac:dyDescent="0.25">
      <c r="A141" s="92"/>
      <c r="B141" s="94" t="s">
        <v>49</v>
      </c>
      <c r="C141" s="185">
        <f>SUM(D141:J141)</f>
        <v>8392.7108444200003</v>
      </c>
      <c r="D141" s="185">
        <v>824.04937199999995</v>
      </c>
      <c r="E141" s="185">
        <v>7317.4835484200003</v>
      </c>
      <c r="F141" s="185">
        <v>77.739069999999998</v>
      </c>
      <c r="G141" s="185">
        <v>173.43885399999999</v>
      </c>
      <c r="H141" s="185">
        <v>0</v>
      </c>
      <c r="I141" s="185">
        <v>0</v>
      </c>
      <c r="J141" s="185">
        <v>0</v>
      </c>
      <c r="K141" s="185">
        <v>-9798.33</v>
      </c>
      <c r="L141" s="185">
        <v>-605.52</v>
      </c>
      <c r="M141" s="185">
        <v>0</v>
      </c>
      <c r="N141" s="185">
        <v>0</v>
      </c>
      <c r="O141" s="185">
        <v>0</v>
      </c>
      <c r="P141" s="185">
        <v>0</v>
      </c>
      <c r="Q141" s="185">
        <v>0</v>
      </c>
      <c r="R141" s="185">
        <v>0</v>
      </c>
      <c r="S141" s="185">
        <v>0</v>
      </c>
      <c r="T141" s="185">
        <v>0</v>
      </c>
      <c r="U141" s="185">
        <v>0</v>
      </c>
      <c r="V141" s="185">
        <v>0</v>
      </c>
      <c r="W141" s="185">
        <v>0</v>
      </c>
      <c r="X141" s="185">
        <v>0</v>
      </c>
      <c r="Y141" s="185">
        <v>0</v>
      </c>
      <c r="Z141" s="185">
        <v>0</v>
      </c>
      <c r="AA141" s="185">
        <v>0</v>
      </c>
      <c r="AB141" s="185">
        <v>0</v>
      </c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</row>
    <row r="142" spans="1:45" x14ac:dyDescent="0.25">
      <c r="A142" s="92"/>
      <c r="B142" s="94" t="s">
        <v>50</v>
      </c>
      <c r="C142" s="185">
        <f t="shared" ref="C142:C164" si="0">SUM(D142:J142)</f>
        <v>8594.3010901100006</v>
      </c>
      <c r="D142" s="185">
        <v>835.45667100000003</v>
      </c>
      <c r="E142" s="185">
        <v>6995.5196831100002</v>
      </c>
      <c r="F142" s="185">
        <v>77.493680999999995</v>
      </c>
      <c r="G142" s="185">
        <v>685.83105499999999</v>
      </c>
      <c r="H142" s="185">
        <v>0</v>
      </c>
      <c r="I142" s="185">
        <v>0</v>
      </c>
      <c r="J142" s="185">
        <v>0</v>
      </c>
      <c r="K142" s="185">
        <v>-9990.1147040199703</v>
      </c>
      <c r="L142" s="185">
        <v>-854.28520206999997</v>
      </c>
      <c r="M142" s="185">
        <v>0</v>
      </c>
      <c r="N142" s="185">
        <v>0</v>
      </c>
      <c r="O142" s="185">
        <v>0</v>
      </c>
      <c r="P142" s="185">
        <v>0</v>
      </c>
      <c r="Q142" s="185">
        <v>0</v>
      </c>
      <c r="R142" s="185">
        <v>0</v>
      </c>
      <c r="S142" s="185">
        <v>0</v>
      </c>
      <c r="T142" s="185">
        <v>0</v>
      </c>
      <c r="U142" s="185">
        <v>0</v>
      </c>
      <c r="V142" s="185">
        <v>0</v>
      </c>
      <c r="W142" s="185">
        <v>0</v>
      </c>
      <c r="X142" s="185">
        <v>0</v>
      </c>
      <c r="Y142" s="185">
        <v>0</v>
      </c>
      <c r="Z142" s="185">
        <v>0</v>
      </c>
      <c r="AA142" s="185">
        <v>0</v>
      </c>
      <c r="AB142" s="185">
        <v>0</v>
      </c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</row>
    <row r="143" spans="1:45" x14ac:dyDescent="0.25">
      <c r="A143" s="92"/>
      <c r="B143" s="94" t="s">
        <v>51</v>
      </c>
      <c r="C143" s="185">
        <f t="shared" si="0"/>
        <v>8406.6543614169004</v>
      </c>
      <c r="D143" s="185">
        <v>829.01288095999996</v>
      </c>
      <c r="E143" s="185">
        <v>6822.5649344569001</v>
      </c>
      <c r="F143" s="185">
        <v>76.656315000000006</v>
      </c>
      <c r="G143" s="185">
        <v>678.42023099999994</v>
      </c>
      <c r="H143" s="185">
        <v>0</v>
      </c>
      <c r="I143" s="185">
        <v>0</v>
      </c>
      <c r="J143" s="185">
        <v>0</v>
      </c>
      <c r="K143" s="185">
        <v>-12385.883104910001</v>
      </c>
      <c r="L143" s="185">
        <v>-451.32563864399998</v>
      </c>
      <c r="M143" s="185">
        <v>0</v>
      </c>
      <c r="N143" s="185">
        <v>0</v>
      </c>
      <c r="O143" s="185">
        <v>0</v>
      </c>
      <c r="P143" s="185">
        <v>0</v>
      </c>
      <c r="Q143" s="185">
        <v>0</v>
      </c>
      <c r="R143" s="185">
        <v>0</v>
      </c>
      <c r="S143" s="185">
        <v>0</v>
      </c>
      <c r="T143" s="185">
        <v>0</v>
      </c>
      <c r="U143" s="185">
        <v>0</v>
      </c>
      <c r="V143" s="185">
        <v>0</v>
      </c>
      <c r="W143" s="185">
        <v>0</v>
      </c>
      <c r="X143" s="185">
        <v>0</v>
      </c>
      <c r="Y143" s="185">
        <v>0</v>
      </c>
      <c r="Z143" s="185">
        <v>0</v>
      </c>
      <c r="AA143" s="185">
        <v>0</v>
      </c>
      <c r="AB143" s="185">
        <v>0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</row>
    <row r="144" spans="1:45" x14ac:dyDescent="0.25">
      <c r="A144" s="92"/>
      <c r="B144" s="94" t="s">
        <v>52</v>
      </c>
      <c r="C144" s="185">
        <f t="shared" si="0"/>
        <v>8112.8952477749999</v>
      </c>
      <c r="D144" s="185">
        <v>903.19263608999995</v>
      </c>
      <c r="E144" s="185">
        <v>6451.1026116849998</v>
      </c>
      <c r="F144" s="185">
        <v>77</v>
      </c>
      <c r="G144" s="185">
        <v>681.6</v>
      </c>
      <c r="H144" s="185">
        <v>0</v>
      </c>
      <c r="I144" s="185">
        <v>0</v>
      </c>
      <c r="J144" s="185">
        <v>0</v>
      </c>
      <c r="K144" s="185">
        <v>-11458.419041085999</v>
      </c>
      <c r="L144" s="185">
        <v>-1427.5913210430001</v>
      </c>
      <c r="M144" s="185">
        <v>0</v>
      </c>
      <c r="N144" s="185">
        <v>0</v>
      </c>
      <c r="O144" s="185">
        <v>0</v>
      </c>
      <c r="P144" s="185">
        <v>0</v>
      </c>
      <c r="Q144" s="185">
        <v>0</v>
      </c>
      <c r="R144" s="185">
        <v>0</v>
      </c>
      <c r="S144" s="185">
        <v>0</v>
      </c>
      <c r="T144" s="185">
        <v>0</v>
      </c>
      <c r="U144" s="185">
        <v>0</v>
      </c>
      <c r="V144" s="185">
        <v>0</v>
      </c>
      <c r="W144" s="185">
        <v>0</v>
      </c>
      <c r="X144" s="185">
        <v>0</v>
      </c>
      <c r="Y144" s="185">
        <v>0</v>
      </c>
      <c r="Z144" s="185">
        <v>0</v>
      </c>
      <c r="AA144" s="185">
        <v>0</v>
      </c>
      <c r="AB144" s="185">
        <v>0</v>
      </c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</row>
    <row r="145" spans="1:45" x14ac:dyDescent="0.25">
      <c r="A145" s="92"/>
      <c r="B145" s="94" t="s">
        <v>53</v>
      </c>
      <c r="C145" s="185">
        <f t="shared" si="0"/>
        <v>8953.5735723495018</v>
      </c>
      <c r="D145" s="185">
        <v>610.02783253999996</v>
      </c>
      <c r="E145" s="185">
        <v>7594.2457398095003</v>
      </c>
      <c r="F145" s="185">
        <v>76.2</v>
      </c>
      <c r="G145" s="185">
        <v>673.1</v>
      </c>
      <c r="H145" s="185">
        <v>0</v>
      </c>
      <c r="I145" s="185">
        <v>0</v>
      </c>
      <c r="J145" s="185">
        <v>0</v>
      </c>
      <c r="K145" s="185">
        <v>-12329.038782074</v>
      </c>
      <c r="L145" s="185">
        <v>-1650.82612541</v>
      </c>
      <c r="M145" s="185">
        <v>0</v>
      </c>
      <c r="N145" s="185">
        <v>0</v>
      </c>
      <c r="O145" s="185">
        <v>0</v>
      </c>
      <c r="P145" s="185">
        <v>0</v>
      </c>
      <c r="Q145" s="185">
        <v>0</v>
      </c>
      <c r="R145" s="185">
        <v>0</v>
      </c>
      <c r="S145" s="185">
        <v>0</v>
      </c>
      <c r="T145" s="185">
        <v>0</v>
      </c>
      <c r="U145" s="185">
        <v>0</v>
      </c>
      <c r="V145" s="185">
        <v>0</v>
      </c>
      <c r="W145" s="185">
        <v>0</v>
      </c>
      <c r="X145" s="185">
        <v>0</v>
      </c>
      <c r="Y145" s="185">
        <v>0</v>
      </c>
      <c r="Z145" s="185">
        <v>0</v>
      </c>
      <c r="AA145" s="185">
        <v>0</v>
      </c>
      <c r="AB145" s="185">
        <v>0</v>
      </c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</row>
    <row r="146" spans="1:45" x14ac:dyDescent="0.25">
      <c r="A146" s="92"/>
      <c r="B146" s="186" t="s">
        <v>42</v>
      </c>
      <c r="C146" s="187">
        <f t="shared" si="0"/>
        <v>8832.3382414799999</v>
      </c>
      <c r="D146" s="187">
        <v>853.55807646000005</v>
      </c>
      <c r="E146" s="187">
        <v>7229.9801650199997</v>
      </c>
      <c r="F146" s="187">
        <v>76.2</v>
      </c>
      <c r="G146" s="187">
        <v>672.6</v>
      </c>
      <c r="H146" s="187">
        <v>0</v>
      </c>
      <c r="I146" s="187">
        <v>0</v>
      </c>
      <c r="J146" s="187">
        <v>0</v>
      </c>
      <c r="K146" s="187">
        <v>-10823.025166429001</v>
      </c>
      <c r="L146" s="187">
        <v>-1423.874905036</v>
      </c>
      <c r="M146" s="187">
        <v>0</v>
      </c>
      <c r="N146" s="187">
        <v>0</v>
      </c>
      <c r="O146" s="187">
        <v>0</v>
      </c>
      <c r="P146" s="187">
        <v>0</v>
      </c>
      <c r="Q146" s="187">
        <v>0</v>
      </c>
      <c r="R146" s="187">
        <v>0</v>
      </c>
      <c r="S146" s="187">
        <v>0</v>
      </c>
      <c r="T146" s="187">
        <v>0</v>
      </c>
      <c r="U146" s="187">
        <v>0</v>
      </c>
      <c r="V146" s="187">
        <v>0</v>
      </c>
      <c r="W146" s="187">
        <v>0</v>
      </c>
      <c r="X146" s="187">
        <v>0</v>
      </c>
      <c r="Y146" s="187">
        <v>0</v>
      </c>
      <c r="Z146" s="187">
        <v>0</v>
      </c>
      <c r="AA146" s="187">
        <v>0</v>
      </c>
      <c r="AB146" s="187">
        <v>0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 x14ac:dyDescent="0.25">
      <c r="A147" s="188">
        <v>2022</v>
      </c>
      <c r="B147" s="189" t="s">
        <v>43</v>
      </c>
      <c r="C147" s="190">
        <f t="shared" si="0"/>
        <v>10708.544790009199</v>
      </c>
      <c r="D147" s="190">
        <v>1056.0021185999999</v>
      </c>
      <c r="E147" s="190">
        <v>8915.0426714091991</v>
      </c>
      <c r="F147" s="191">
        <v>75.7</v>
      </c>
      <c r="G147" s="191">
        <v>661.8</v>
      </c>
      <c r="H147" s="190">
        <v>0</v>
      </c>
      <c r="I147" s="190">
        <v>0</v>
      </c>
      <c r="J147" s="191">
        <v>0</v>
      </c>
      <c r="K147" s="191">
        <v>-10793.570454749</v>
      </c>
      <c r="L147" s="191">
        <v>-1450.0989263859999</v>
      </c>
      <c r="M147" s="191">
        <v>0</v>
      </c>
      <c r="N147" s="190">
        <v>0</v>
      </c>
      <c r="O147" s="190">
        <v>0</v>
      </c>
      <c r="P147" s="190">
        <v>0</v>
      </c>
      <c r="Q147" s="190">
        <v>0</v>
      </c>
      <c r="R147" s="190">
        <v>0</v>
      </c>
      <c r="S147" s="190">
        <v>0</v>
      </c>
      <c r="T147" s="191">
        <v>0</v>
      </c>
      <c r="U147" s="191">
        <v>0</v>
      </c>
      <c r="V147" s="191">
        <v>0</v>
      </c>
      <c r="W147" s="191">
        <v>0</v>
      </c>
      <c r="X147" s="191">
        <v>0</v>
      </c>
      <c r="Y147" s="191">
        <v>0</v>
      </c>
      <c r="Z147" s="191">
        <v>0</v>
      </c>
      <c r="AA147" s="191">
        <v>0</v>
      </c>
      <c r="AB147" s="191">
        <v>0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 ht="15.75" customHeight="1" x14ac:dyDescent="0.25">
      <c r="A148" s="92"/>
      <c r="B148" s="192" t="s">
        <v>44</v>
      </c>
      <c r="C148" s="187">
        <f t="shared" si="0"/>
        <v>10386.943251995999</v>
      </c>
      <c r="D148" s="187">
        <v>1387.07632928</v>
      </c>
      <c r="E148" s="187">
        <v>8262.0669227159997</v>
      </c>
      <c r="F148" s="187">
        <v>75.900000000000006</v>
      </c>
      <c r="G148" s="187">
        <v>661.9</v>
      </c>
      <c r="H148" s="187">
        <v>0</v>
      </c>
      <c r="I148" s="187">
        <v>0</v>
      </c>
      <c r="J148" s="187">
        <v>0</v>
      </c>
      <c r="K148" s="187">
        <v>-10897.961039148</v>
      </c>
      <c r="L148" s="187">
        <v>-1286.007773133</v>
      </c>
      <c r="M148" s="187">
        <v>0</v>
      </c>
      <c r="N148" s="187">
        <v>0</v>
      </c>
      <c r="O148" s="187">
        <v>0</v>
      </c>
      <c r="P148" s="187">
        <v>0</v>
      </c>
      <c r="Q148" s="187">
        <v>0</v>
      </c>
      <c r="R148" s="187">
        <v>0</v>
      </c>
      <c r="S148" s="187">
        <v>0</v>
      </c>
      <c r="T148" s="187">
        <v>0</v>
      </c>
      <c r="U148" s="187">
        <v>0</v>
      </c>
      <c r="V148" s="187">
        <v>0</v>
      </c>
      <c r="W148" s="187">
        <v>0</v>
      </c>
      <c r="X148" s="187">
        <v>0</v>
      </c>
      <c r="Y148" s="187">
        <v>0</v>
      </c>
      <c r="Z148" s="187">
        <v>0</v>
      </c>
      <c r="AA148" s="187">
        <v>0</v>
      </c>
      <c r="AB148" s="187">
        <v>0</v>
      </c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 x14ac:dyDescent="0.25">
      <c r="A149" s="92"/>
      <c r="B149" s="192" t="s">
        <v>45</v>
      </c>
      <c r="C149" s="187">
        <f t="shared" si="0"/>
        <v>9627.6135150129976</v>
      </c>
      <c r="D149" s="187">
        <v>1434.5406868699999</v>
      </c>
      <c r="E149" s="187">
        <v>7461.8828281429996</v>
      </c>
      <c r="F149" s="187">
        <v>75.22</v>
      </c>
      <c r="G149" s="187">
        <v>655.97</v>
      </c>
      <c r="H149" s="187">
        <v>0</v>
      </c>
      <c r="I149" s="187">
        <v>0</v>
      </c>
      <c r="J149" s="187">
        <v>0</v>
      </c>
      <c r="K149" s="187">
        <v>-10794.305640211</v>
      </c>
      <c r="L149" s="187">
        <v>-1065.56266407</v>
      </c>
      <c r="M149" s="187">
        <v>0</v>
      </c>
      <c r="N149" s="187">
        <v>0</v>
      </c>
      <c r="O149" s="187">
        <v>0</v>
      </c>
      <c r="P149" s="187">
        <v>0</v>
      </c>
      <c r="Q149" s="187">
        <v>0</v>
      </c>
      <c r="R149" s="187">
        <v>0</v>
      </c>
      <c r="S149" s="187">
        <v>0</v>
      </c>
      <c r="T149" s="187">
        <v>0</v>
      </c>
      <c r="U149" s="187">
        <v>0</v>
      </c>
      <c r="V149" s="187">
        <v>0</v>
      </c>
      <c r="W149" s="187">
        <v>0</v>
      </c>
      <c r="X149" s="187">
        <v>0</v>
      </c>
      <c r="Y149" s="187">
        <v>0</v>
      </c>
      <c r="Z149" s="187">
        <v>0</v>
      </c>
      <c r="AA149" s="187">
        <v>0</v>
      </c>
      <c r="AB149" s="187">
        <v>0</v>
      </c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</row>
    <row r="150" spans="1:45" x14ac:dyDescent="0.25">
      <c r="A150" s="92"/>
      <c r="B150" s="186" t="s">
        <v>46</v>
      </c>
      <c r="C150" s="187">
        <f t="shared" si="0"/>
        <v>9362.8507638504489</v>
      </c>
      <c r="D150" s="187">
        <v>844.51605907999999</v>
      </c>
      <c r="E150" s="187">
        <v>7807.3147047704497</v>
      </c>
      <c r="F150" s="187">
        <v>73.14</v>
      </c>
      <c r="G150" s="187">
        <v>637.88</v>
      </c>
      <c r="H150" s="187">
        <v>0</v>
      </c>
      <c r="I150" s="187">
        <v>0</v>
      </c>
      <c r="J150" s="187">
        <v>0</v>
      </c>
      <c r="K150" s="187">
        <v>-10983.607116167001</v>
      </c>
      <c r="L150" s="187">
        <v>-977.14024099599999</v>
      </c>
      <c r="M150" s="187">
        <v>0</v>
      </c>
      <c r="N150" s="187">
        <v>0</v>
      </c>
      <c r="O150" s="187">
        <v>0</v>
      </c>
      <c r="P150" s="187">
        <v>0</v>
      </c>
      <c r="Q150" s="187">
        <v>0</v>
      </c>
      <c r="R150" s="187">
        <v>0</v>
      </c>
      <c r="S150" s="187">
        <v>0</v>
      </c>
      <c r="T150" s="187">
        <v>0</v>
      </c>
      <c r="U150" s="187">
        <v>0</v>
      </c>
      <c r="V150" s="187">
        <v>0</v>
      </c>
      <c r="W150" s="187">
        <v>0</v>
      </c>
      <c r="X150" s="187">
        <v>0</v>
      </c>
      <c r="Y150" s="187">
        <v>0</v>
      </c>
      <c r="Z150" s="187">
        <v>0</v>
      </c>
      <c r="AA150" s="187">
        <v>0</v>
      </c>
      <c r="AB150" s="187">
        <v>0</v>
      </c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</row>
    <row r="151" spans="1:45" x14ac:dyDescent="0.25">
      <c r="A151" s="92"/>
      <c r="B151" s="186" t="s">
        <v>47</v>
      </c>
      <c r="C151" s="187">
        <f t="shared" si="0"/>
        <v>8889.0814410610001</v>
      </c>
      <c r="D151" s="187">
        <v>1058.32942798</v>
      </c>
      <c r="E151" s="187">
        <v>7118.4820130810003</v>
      </c>
      <c r="F151" s="187">
        <v>73.44</v>
      </c>
      <c r="G151" s="187">
        <v>638.83000000000004</v>
      </c>
      <c r="H151" s="187">
        <v>0</v>
      </c>
      <c r="I151" s="187">
        <v>0</v>
      </c>
      <c r="J151" s="187">
        <v>0</v>
      </c>
      <c r="K151" s="187">
        <v>-11440.380610573</v>
      </c>
      <c r="L151" s="187">
        <v>-929.56248353800004</v>
      </c>
      <c r="M151" s="187">
        <v>0</v>
      </c>
      <c r="N151" s="187">
        <v>0</v>
      </c>
      <c r="O151" s="187">
        <v>0</v>
      </c>
      <c r="P151" s="187">
        <v>0</v>
      </c>
      <c r="Q151" s="187">
        <v>0</v>
      </c>
      <c r="R151" s="187">
        <v>0</v>
      </c>
      <c r="S151" s="187">
        <v>0</v>
      </c>
      <c r="T151" s="187">
        <v>0</v>
      </c>
      <c r="U151" s="187">
        <v>0</v>
      </c>
      <c r="V151" s="187">
        <v>0</v>
      </c>
      <c r="W151" s="187">
        <v>0</v>
      </c>
      <c r="X151" s="187">
        <v>0</v>
      </c>
      <c r="Y151" s="187">
        <v>0</v>
      </c>
      <c r="Z151" s="187">
        <v>0</v>
      </c>
      <c r="AA151" s="187">
        <v>0</v>
      </c>
      <c r="AB151" s="187">
        <v>0</v>
      </c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45" x14ac:dyDescent="0.25">
      <c r="A152" s="92"/>
      <c r="B152" s="186" t="s">
        <v>48</v>
      </c>
      <c r="C152" s="187">
        <f t="shared" si="0"/>
        <v>8817.7481199840004</v>
      </c>
      <c r="D152" s="187">
        <v>1367.4111183099999</v>
      </c>
      <c r="E152" s="187">
        <v>6749.6331685779996</v>
      </c>
      <c r="F152" s="187">
        <v>72.244225654999994</v>
      </c>
      <c r="G152" s="187">
        <v>628.459607441</v>
      </c>
      <c r="H152" s="187">
        <v>0</v>
      </c>
      <c r="I152" s="187">
        <v>0</v>
      </c>
      <c r="J152" s="187">
        <v>0</v>
      </c>
      <c r="K152" s="187">
        <v>-10482.180550933999</v>
      </c>
      <c r="L152" s="187">
        <v>-659.11402745400005</v>
      </c>
      <c r="M152" s="187">
        <v>0</v>
      </c>
      <c r="N152" s="187">
        <v>0</v>
      </c>
      <c r="O152" s="187">
        <v>0</v>
      </c>
      <c r="P152" s="187">
        <v>0</v>
      </c>
      <c r="Q152" s="187">
        <v>0</v>
      </c>
      <c r="R152" s="187">
        <v>0</v>
      </c>
      <c r="S152" s="187">
        <v>0</v>
      </c>
      <c r="T152" s="187">
        <v>0</v>
      </c>
      <c r="U152" s="187">
        <v>0</v>
      </c>
      <c r="V152" s="187">
        <v>0</v>
      </c>
      <c r="W152" s="187">
        <v>0</v>
      </c>
      <c r="X152" s="187">
        <v>0</v>
      </c>
      <c r="Y152" s="187">
        <v>0</v>
      </c>
      <c r="Z152" s="187">
        <v>0</v>
      </c>
      <c r="AA152" s="187">
        <v>0</v>
      </c>
      <c r="AB152" s="187">
        <v>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45" x14ac:dyDescent="0.25">
      <c r="A153" s="92"/>
      <c r="B153" s="186" t="s">
        <v>49</v>
      </c>
      <c r="C153" s="187">
        <f t="shared" si="0"/>
        <v>7912.0177347899998</v>
      </c>
      <c r="D153" s="187">
        <v>1127.1827385300001</v>
      </c>
      <c r="E153" s="187">
        <v>6086.3370572399999</v>
      </c>
      <c r="F153" s="187">
        <v>72.01679274</v>
      </c>
      <c r="G153" s="187">
        <v>626.48114627999996</v>
      </c>
      <c r="H153" s="187">
        <v>0</v>
      </c>
      <c r="I153" s="187">
        <v>0</v>
      </c>
      <c r="J153" s="187">
        <v>0</v>
      </c>
      <c r="K153" s="187">
        <v>-10443.743942113</v>
      </c>
      <c r="L153" s="187">
        <v>-896.52031804299997</v>
      </c>
      <c r="M153" s="187">
        <v>0</v>
      </c>
      <c r="N153" s="187">
        <v>0</v>
      </c>
      <c r="O153" s="187">
        <v>0</v>
      </c>
      <c r="P153" s="187">
        <v>0</v>
      </c>
      <c r="Q153" s="187">
        <v>0</v>
      </c>
      <c r="R153" s="187">
        <v>0</v>
      </c>
      <c r="S153" s="187">
        <v>0</v>
      </c>
      <c r="T153" s="187">
        <v>0</v>
      </c>
      <c r="U153" s="187">
        <v>0</v>
      </c>
      <c r="V153" s="187">
        <v>0</v>
      </c>
      <c r="W153" s="187">
        <v>0</v>
      </c>
      <c r="X153" s="187">
        <v>0</v>
      </c>
      <c r="Y153" s="187">
        <v>0</v>
      </c>
      <c r="Z153" s="187">
        <v>0</v>
      </c>
      <c r="AA153" s="187">
        <v>0</v>
      </c>
      <c r="AB153" s="187">
        <v>0</v>
      </c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25">
      <c r="A154" s="92"/>
      <c r="B154" s="186" t="s">
        <v>50</v>
      </c>
      <c r="C154" s="187">
        <f t="shared" si="0"/>
        <v>7108.7315334589994</v>
      </c>
      <c r="D154" s="187">
        <v>1218.43760245</v>
      </c>
      <c r="E154" s="187">
        <v>5205.9196817889997</v>
      </c>
      <c r="F154" s="187">
        <v>70.805630910000005</v>
      </c>
      <c r="G154" s="187">
        <v>613.56861831000003</v>
      </c>
      <c r="H154" s="187">
        <v>0</v>
      </c>
      <c r="I154" s="187">
        <v>0</v>
      </c>
      <c r="J154" s="187">
        <v>0</v>
      </c>
      <c r="K154" s="187">
        <v>-10027.784755385999</v>
      </c>
      <c r="L154" s="187">
        <v>-750.52411294499996</v>
      </c>
      <c r="M154" s="187">
        <v>0</v>
      </c>
      <c r="N154" s="187">
        <v>0</v>
      </c>
      <c r="O154" s="187">
        <v>0</v>
      </c>
      <c r="P154" s="187">
        <v>0</v>
      </c>
      <c r="Q154" s="187">
        <v>0</v>
      </c>
      <c r="R154" s="187">
        <v>0</v>
      </c>
      <c r="S154" s="187">
        <v>0</v>
      </c>
      <c r="T154" s="187">
        <v>0</v>
      </c>
      <c r="U154" s="187">
        <v>0</v>
      </c>
      <c r="V154" s="187">
        <v>0</v>
      </c>
      <c r="W154" s="187">
        <v>0</v>
      </c>
      <c r="X154" s="187">
        <v>0</v>
      </c>
      <c r="Y154" s="187">
        <v>0</v>
      </c>
      <c r="Z154" s="187">
        <v>0</v>
      </c>
      <c r="AA154" s="187">
        <v>0</v>
      </c>
      <c r="AB154" s="187">
        <v>0</v>
      </c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 x14ac:dyDescent="0.25">
      <c r="A155" s="92"/>
      <c r="B155" s="186" t="s">
        <v>51</v>
      </c>
      <c r="C155" s="187">
        <f t="shared" si="0"/>
        <v>6404.5743317195011</v>
      </c>
      <c r="D155" s="187">
        <v>1290.3456103200001</v>
      </c>
      <c r="E155" s="187">
        <v>4441.1402786295002</v>
      </c>
      <c r="F155" s="187">
        <v>69.637996909999998</v>
      </c>
      <c r="G155" s="187">
        <v>603.45044585999995</v>
      </c>
      <c r="H155" s="187">
        <v>0</v>
      </c>
      <c r="I155" s="187">
        <v>0</v>
      </c>
      <c r="J155" s="187">
        <v>0</v>
      </c>
      <c r="K155" s="187">
        <v>-9641.9375570299908</v>
      </c>
      <c r="L155" s="187">
        <v>-502.96053421200003</v>
      </c>
      <c r="M155" s="187">
        <v>0</v>
      </c>
      <c r="N155" s="187">
        <v>0</v>
      </c>
      <c r="O155" s="187">
        <v>0</v>
      </c>
      <c r="P155" s="187">
        <v>0</v>
      </c>
      <c r="Q155" s="187">
        <v>0</v>
      </c>
      <c r="R155" s="187">
        <v>0</v>
      </c>
      <c r="S155" s="187">
        <v>0</v>
      </c>
      <c r="T155" s="187">
        <v>0</v>
      </c>
      <c r="U155" s="187">
        <v>0</v>
      </c>
      <c r="V155" s="187">
        <v>0</v>
      </c>
      <c r="W155" s="187">
        <v>0</v>
      </c>
      <c r="X155" s="187">
        <v>0</v>
      </c>
      <c r="Y155" s="187">
        <v>0</v>
      </c>
      <c r="Z155" s="187">
        <v>0</v>
      </c>
      <c r="AA155" s="187">
        <v>0</v>
      </c>
      <c r="AB155" s="187">
        <v>0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 x14ac:dyDescent="0.25">
      <c r="A156" s="92"/>
      <c r="B156" s="186" t="s">
        <v>52</v>
      </c>
      <c r="C156" s="187">
        <f t="shared" si="0"/>
        <v>6063.8925170826997</v>
      </c>
      <c r="D156" s="187">
        <v>1036.31021736</v>
      </c>
      <c r="E156" s="187">
        <v>4352.7005391527</v>
      </c>
      <c r="F156" s="187">
        <v>69.823534280000004</v>
      </c>
      <c r="G156" s="187">
        <v>605.05822628999999</v>
      </c>
      <c r="H156" s="187">
        <v>0</v>
      </c>
      <c r="I156" s="187">
        <v>0</v>
      </c>
      <c r="J156" s="187">
        <v>0</v>
      </c>
      <c r="K156" s="187">
        <v>-9905.9098835819805</v>
      </c>
      <c r="L156" s="187">
        <v>-871.84668852899995</v>
      </c>
      <c r="M156" s="187">
        <v>0</v>
      </c>
      <c r="N156" s="187">
        <v>0</v>
      </c>
      <c r="O156" s="187">
        <v>0</v>
      </c>
      <c r="P156" s="187">
        <v>0</v>
      </c>
      <c r="Q156" s="187">
        <v>0</v>
      </c>
      <c r="R156" s="187">
        <v>0</v>
      </c>
      <c r="S156" s="187">
        <v>0</v>
      </c>
      <c r="T156" s="187">
        <v>0</v>
      </c>
      <c r="U156" s="187">
        <v>0</v>
      </c>
      <c r="V156" s="187">
        <v>0</v>
      </c>
      <c r="W156" s="187">
        <v>0</v>
      </c>
      <c r="X156" s="187">
        <v>0</v>
      </c>
      <c r="Y156" s="187">
        <v>0</v>
      </c>
      <c r="Z156" s="187">
        <v>0</v>
      </c>
      <c r="AA156" s="187">
        <v>0</v>
      </c>
      <c r="AB156" s="187">
        <v>0</v>
      </c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45" x14ac:dyDescent="0.25">
      <c r="A157" s="92"/>
      <c r="B157" s="186" t="s">
        <v>53</v>
      </c>
      <c r="C157" s="187">
        <f t="shared" si="0"/>
        <v>7828.1505546108001</v>
      </c>
      <c r="D157" s="187">
        <v>1627.75403753</v>
      </c>
      <c r="E157" s="187">
        <v>5512.7286320907997</v>
      </c>
      <c r="F157" s="187">
        <v>71.540163019999994</v>
      </c>
      <c r="G157" s="187">
        <v>616.12772197000004</v>
      </c>
      <c r="H157" s="187">
        <v>0</v>
      </c>
      <c r="I157" s="187">
        <v>0</v>
      </c>
      <c r="J157" s="187">
        <v>0</v>
      </c>
      <c r="K157" s="187">
        <v>-12055.283486957</v>
      </c>
      <c r="L157" s="187">
        <v>-1239.9793659029999</v>
      </c>
      <c r="M157" s="187">
        <v>0</v>
      </c>
      <c r="N157" s="187">
        <v>0</v>
      </c>
      <c r="O157" s="187">
        <v>0</v>
      </c>
      <c r="P157" s="187">
        <v>0</v>
      </c>
      <c r="Q157" s="187">
        <v>0</v>
      </c>
      <c r="R157" s="187">
        <v>0</v>
      </c>
      <c r="S157" s="187">
        <v>0</v>
      </c>
      <c r="T157" s="187">
        <v>0</v>
      </c>
      <c r="U157" s="187">
        <v>0</v>
      </c>
      <c r="V157" s="187">
        <v>0</v>
      </c>
      <c r="W157" s="187">
        <v>0</v>
      </c>
      <c r="X157" s="187">
        <v>0</v>
      </c>
      <c r="Y157" s="187">
        <v>0</v>
      </c>
      <c r="Z157" s="187">
        <v>0</v>
      </c>
      <c r="AA157" s="187">
        <v>0</v>
      </c>
      <c r="AB157" s="187">
        <v>0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45" x14ac:dyDescent="0.25">
      <c r="A158" s="92"/>
      <c r="B158" s="186" t="s">
        <v>42</v>
      </c>
      <c r="C158" s="187">
        <f t="shared" si="0"/>
        <v>6876.0701627194012</v>
      </c>
      <c r="D158" s="187">
        <v>1982.3019882399999</v>
      </c>
      <c r="E158" s="187">
        <v>4197.7322095994004</v>
      </c>
      <c r="F158" s="187">
        <v>72.410719599999993</v>
      </c>
      <c r="G158" s="187">
        <v>623.62524527999994</v>
      </c>
      <c r="H158" s="187">
        <v>0</v>
      </c>
      <c r="I158" s="187">
        <v>0</v>
      </c>
      <c r="J158" s="187">
        <v>0</v>
      </c>
      <c r="K158" s="187">
        <v>-10775.822089474999</v>
      </c>
      <c r="L158" s="187">
        <v>-1722.626252903</v>
      </c>
      <c r="M158" s="187">
        <v>0</v>
      </c>
      <c r="N158" s="187">
        <v>0</v>
      </c>
      <c r="O158" s="187">
        <v>0</v>
      </c>
      <c r="P158" s="187">
        <v>0</v>
      </c>
      <c r="Q158" s="187">
        <v>0</v>
      </c>
      <c r="R158" s="187">
        <v>0</v>
      </c>
      <c r="S158" s="187">
        <v>0</v>
      </c>
      <c r="T158" s="187">
        <v>0</v>
      </c>
      <c r="U158" s="187">
        <v>0</v>
      </c>
      <c r="V158" s="187">
        <v>0</v>
      </c>
      <c r="W158" s="187">
        <v>0</v>
      </c>
      <c r="X158" s="187">
        <v>0</v>
      </c>
      <c r="Y158" s="187">
        <v>0</v>
      </c>
      <c r="Z158" s="187">
        <v>0</v>
      </c>
      <c r="AA158" s="187">
        <v>0</v>
      </c>
      <c r="AB158" s="187">
        <v>0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25">
      <c r="A159" s="188">
        <v>2023</v>
      </c>
      <c r="B159" s="189" t="s">
        <v>43</v>
      </c>
      <c r="C159" s="190">
        <f t="shared" si="0"/>
        <v>6767.2236133718998</v>
      </c>
      <c r="D159" s="190">
        <v>2455.2429472600002</v>
      </c>
      <c r="E159" s="190">
        <v>3606.7241232119</v>
      </c>
      <c r="F159" s="191">
        <v>73.369964120000006</v>
      </c>
      <c r="G159" s="191">
        <v>631.88657878000004</v>
      </c>
      <c r="H159" s="190">
        <v>0</v>
      </c>
      <c r="I159" s="190">
        <v>0</v>
      </c>
      <c r="J159" s="191">
        <v>0</v>
      </c>
      <c r="K159" s="191">
        <v>-10851.311287044</v>
      </c>
      <c r="L159" s="191">
        <v>-1685.626106724</v>
      </c>
      <c r="M159" s="191">
        <v>0</v>
      </c>
      <c r="N159" s="190">
        <v>0</v>
      </c>
      <c r="O159" s="190">
        <v>0</v>
      </c>
      <c r="P159" s="190">
        <v>0</v>
      </c>
      <c r="Q159" s="190">
        <v>0</v>
      </c>
      <c r="R159" s="190">
        <v>0</v>
      </c>
      <c r="S159" s="190">
        <v>0</v>
      </c>
      <c r="T159" s="191">
        <v>0</v>
      </c>
      <c r="U159" s="191">
        <v>0</v>
      </c>
      <c r="V159" s="191">
        <v>0</v>
      </c>
      <c r="W159" s="191">
        <v>0</v>
      </c>
      <c r="X159" s="191">
        <v>0</v>
      </c>
      <c r="Y159" s="191">
        <v>0</v>
      </c>
      <c r="Z159" s="191">
        <v>0</v>
      </c>
      <c r="AA159" s="191">
        <v>0</v>
      </c>
      <c r="AB159" s="191">
        <v>0</v>
      </c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ht="15.75" customHeight="1" x14ac:dyDescent="0.25">
      <c r="A160" s="92"/>
      <c r="B160" s="192" t="s">
        <v>44</v>
      </c>
      <c r="C160" s="187">
        <f t="shared" si="0"/>
        <v>6275.9805208570006</v>
      </c>
      <c r="D160" s="187">
        <v>2661.9683220500001</v>
      </c>
      <c r="E160" s="187">
        <v>2924.3593684870002</v>
      </c>
      <c r="F160" s="187">
        <v>72.299179530000004</v>
      </c>
      <c r="G160" s="187">
        <v>617.35365078999996</v>
      </c>
      <c r="H160" s="187">
        <v>0</v>
      </c>
      <c r="I160" s="187">
        <v>0</v>
      </c>
      <c r="J160" s="187">
        <v>0</v>
      </c>
      <c r="K160" s="187">
        <v>-10933.361083092001</v>
      </c>
      <c r="L160" s="187">
        <v>-1521.086540237</v>
      </c>
      <c r="M160" s="187">
        <v>0</v>
      </c>
      <c r="N160" s="187">
        <v>0</v>
      </c>
      <c r="O160" s="187">
        <v>0</v>
      </c>
      <c r="P160" s="187">
        <v>0</v>
      </c>
      <c r="Q160" s="187">
        <v>0</v>
      </c>
      <c r="R160" s="187">
        <v>0</v>
      </c>
      <c r="S160" s="187">
        <v>0</v>
      </c>
      <c r="T160" s="187">
        <v>0</v>
      </c>
      <c r="U160" s="187">
        <v>0</v>
      </c>
      <c r="V160" s="187">
        <v>0</v>
      </c>
      <c r="W160" s="187">
        <v>0</v>
      </c>
      <c r="X160" s="187">
        <v>0</v>
      </c>
      <c r="Y160" s="187">
        <v>0</v>
      </c>
      <c r="Z160" s="187">
        <v>0</v>
      </c>
      <c r="AA160" s="187">
        <v>0</v>
      </c>
      <c r="AB160" s="187">
        <v>0</v>
      </c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 x14ac:dyDescent="0.25">
      <c r="A161" s="92"/>
      <c r="B161" s="192" t="s">
        <v>45</v>
      </c>
      <c r="C161" s="187">
        <f t="shared" si="0"/>
        <v>6881.9644857168996</v>
      </c>
      <c r="D161" s="187">
        <v>2542.4767395099998</v>
      </c>
      <c r="E161" s="187">
        <v>3641.3024220069001</v>
      </c>
      <c r="F161" s="187">
        <v>73.193676420000003</v>
      </c>
      <c r="G161" s="187">
        <v>624.99164777999999</v>
      </c>
      <c r="H161" s="187">
        <v>0</v>
      </c>
      <c r="I161" s="187">
        <v>0</v>
      </c>
      <c r="J161" s="187">
        <v>0</v>
      </c>
      <c r="K161" s="187">
        <v>-10514.141292181999</v>
      </c>
      <c r="L161" s="187">
        <v>-1369.020225451</v>
      </c>
      <c r="M161" s="187">
        <v>0</v>
      </c>
      <c r="N161" s="187">
        <v>0</v>
      </c>
      <c r="O161" s="187">
        <v>0</v>
      </c>
      <c r="P161" s="187">
        <v>0</v>
      </c>
      <c r="Q161" s="187">
        <v>0</v>
      </c>
      <c r="R161" s="187">
        <v>0</v>
      </c>
      <c r="S161" s="187">
        <v>0</v>
      </c>
      <c r="T161" s="187">
        <v>0</v>
      </c>
      <c r="U161" s="187">
        <v>0</v>
      </c>
      <c r="V161" s="187">
        <v>0</v>
      </c>
      <c r="W161" s="187">
        <v>0</v>
      </c>
      <c r="X161" s="187">
        <v>0</v>
      </c>
      <c r="Y161" s="187">
        <v>0</v>
      </c>
      <c r="Z161" s="187">
        <v>0</v>
      </c>
      <c r="AA161" s="187">
        <v>0</v>
      </c>
      <c r="AB161" s="187">
        <v>0</v>
      </c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 x14ac:dyDescent="0.25">
      <c r="A162" s="92"/>
      <c r="B162" s="186" t="s">
        <v>46</v>
      </c>
      <c r="C162" s="187">
        <f t="shared" si="0"/>
        <v>6472.7903774928</v>
      </c>
      <c r="D162" s="187">
        <v>1991.1925583300001</v>
      </c>
      <c r="E162" s="187">
        <v>3782.4985300028002</v>
      </c>
      <c r="F162" s="187">
        <v>73.290525840000001</v>
      </c>
      <c r="G162" s="187">
        <v>625.80876332000003</v>
      </c>
      <c r="H162" s="187">
        <v>0</v>
      </c>
      <c r="I162" s="187">
        <v>0</v>
      </c>
      <c r="J162" s="187">
        <v>0</v>
      </c>
      <c r="K162" s="187">
        <v>-10208.261748097</v>
      </c>
      <c r="L162" s="187">
        <v>-1262.9661945759999</v>
      </c>
      <c r="M162" s="187">
        <v>0</v>
      </c>
      <c r="N162" s="187">
        <v>0</v>
      </c>
      <c r="O162" s="187">
        <v>0</v>
      </c>
      <c r="P162" s="187">
        <v>0</v>
      </c>
      <c r="Q162" s="187">
        <v>0</v>
      </c>
      <c r="R162" s="187">
        <v>0</v>
      </c>
      <c r="S162" s="187">
        <v>0</v>
      </c>
      <c r="T162" s="187">
        <v>0</v>
      </c>
      <c r="U162" s="187">
        <v>0</v>
      </c>
      <c r="V162" s="187">
        <v>0</v>
      </c>
      <c r="W162" s="187">
        <v>0</v>
      </c>
      <c r="X162" s="187">
        <v>0</v>
      </c>
      <c r="Y162" s="187">
        <v>0</v>
      </c>
      <c r="Z162" s="187">
        <v>0</v>
      </c>
      <c r="AA162" s="187">
        <v>0</v>
      </c>
      <c r="AB162" s="187">
        <v>0</v>
      </c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</row>
    <row r="163" spans="1:45" x14ac:dyDescent="0.25">
      <c r="A163" s="92"/>
      <c r="B163" s="186" t="s">
        <v>47</v>
      </c>
      <c r="C163" s="187">
        <f t="shared" si="0"/>
        <v>6460.7195095123006</v>
      </c>
      <c r="D163" s="187">
        <v>2116.7390215</v>
      </c>
      <c r="E163" s="187">
        <v>3661.0225790423001</v>
      </c>
      <c r="F163" s="187">
        <v>72.226814520000005</v>
      </c>
      <c r="G163" s="187">
        <v>610.73109445</v>
      </c>
      <c r="H163" s="187">
        <v>0</v>
      </c>
      <c r="I163" s="187">
        <v>0</v>
      </c>
      <c r="J163" s="187">
        <v>0</v>
      </c>
      <c r="K163" s="187">
        <v>-10747.022776796</v>
      </c>
      <c r="L163" s="187">
        <v>-1156.051176945</v>
      </c>
      <c r="M163" s="187">
        <v>0</v>
      </c>
      <c r="N163" s="187">
        <v>0</v>
      </c>
      <c r="O163" s="187">
        <v>0</v>
      </c>
      <c r="P163" s="187">
        <v>0</v>
      </c>
      <c r="Q163" s="187">
        <v>0</v>
      </c>
      <c r="R163" s="187">
        <v>0</v>
      </c>
      <c r="S163" s="187">
        <v>0</v>
      </c>
      <c r="T163" s="187">
        <v>0</v>
      </c>
      <c r="U163" s="187">
        <v>0</v>
      </c>
      <c r="V163" s="187">
        <v>0</v>
      </c>
      <c r="W163" s="187">
        <v>0</v>
      </c>
      <c r="X163" s="187">
        <v>0</v>
      </c>
      <c r="Y163" s="187">
        <v>0</v>
      </c>
      <c r="Z163" s="187">
        <v>0</v>
      </c>
      <c r="AA163" s="187">
        <v>0</v>
      </c>
      <c r="AB163" s="187">
        <v>0</v>
      </c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</row>
    <row r="164" spans="1:45" x14ac:dyDescent="0.25">
      <c r="A164" s="92"/>
      <c r="B164" s="186" t="s">
        <v>48</v>
      </c>
      <c r="C164" s="187">
        <f t="shared" si="0"/>
        <v>6000.1910460572999</v>
      </c>
      <c r="D164" s="187">
        <v>1844.16805193</v>
      </c>
      <c r="E164" s="187">
        <v>3471.7222799772999</v>
      </c>
      <c r="F164" s="187">
        <v>72.368824070000002</v>
      </c>
      <c r="G164" s="187">
        <v>611.93189008000002</v>
      </c>
      <c r="H164" s="187">
        <v>0</v>
      </c>
      <c r="I164" s="187">
        <v>0</v>
      </c>
      <c r="J164" s="187">
        <v>0</v>
      </c>
      <c r="K164" s="187">
        <v>-10145.922859269</v>
      </c>
      <c r="L164" s="187">
        <v>-878.636804719</v>
      </c>
      <c r="M164" s="187">
        <v>0</v>
      </c>
      <c r="N164" s="187">
        <v>0</v>
      </c>
      <c r="O164" s="187">
        <v>0</v>
      </c>
      <c r="P164" s="187">
        <v>0</v>
      </c>
      <c r="Q164" s="187">
        <v>0</v>
      </c>
      <c r="R164" s="187">
        <v>0</v>
      </c>
      <c r="S164" s="187">
        <v>0</v>
      </c>
      <c r="T164" s="187">
        <v>0</v>
      </c>
      <c r="U164" s="187">
        <v>0</v>
      </c>
      <c r="V164" s="187">
        <v>0</v>
      </c>
      <c r="W164" s="187">
        <v>0</v>
      </c>
      <c r="X164" s="187">
        <v>0</v>
      </c>
      <c r="Y164" s="187">
        <v>0</v>
      </c>
      <c r="Z164" s="187">
        <v>0</v>
      </c>
      <c r="AA164" s="187">
        <v>0</v>
      </c>
      <c r="AB164" s="187">
        <v>0</v>
      </c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hidden="1" x14ac:dyDescent="0.25">
      <c r="A165" s="92"/>
      <c r="B165" s="186" t="s">
        <v>49</v>
      </c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</row>
    <row r="166" spans="1:45" hidden="1" x14ac:dyDescent="0.25">
      <c r="A166" s="92"/>
      <c r="B166" s="186" t="s">
        <v>50</v>
      </c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</row>
    <row r="167" spans="1:45" hidden="1" x14ac:dyDescent="0.25">
      <c r="A167" s="92"/>
      <c r="B167" s="186" t="s">
        <v>51</v>
      </c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hidden="1" x14ac:dyDescent="0.25">
      <c r="A168" s="92"/>
      <c r="B168" s="186" t="s">
        <v>52</v>
      </c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</row>
    <row r="169" spans="1:45" hidden="1" x14ac:dyDescent="0.25">
      <c r="A169" s="92"/>
      <c r="B169" s="186" t="s">
        <v>53</v>
      </c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</row>
    <row r="170" spans="1:45" hidden="1" x14ac:dyDescent="0.25">
      <c r="A170" s="92"/>
      <c r="B170" s="186" t="s">
        <v>42</v>
      </c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 ht="5.25" customHeight="1" x14ac:dyDescent="0.25">
      <c r="A171" s="104"/>
      <c r="B171" s="105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</row>
    <row r="172" spans="1:45" x14ac:dyDescent="0.25">
      <c r="A172" s="131" t="s">
        <v>600</v>
      </c>
    </row>
    <row r="173" spans="1:45" ht="15.75" x14ac:dyDescent="0.25">
      <c r="D173" s="106"/>
      <c r="F173" s="28"/>
      <c r="I173" s="28"/>
      <c r="J173" s="28"/>
      <c r="K173" s="107"/>
      <c r="L173" s="108"/>
      <c r="R173" s="107"/>
    </row>
    <row r="174" spans="1:45" ht="15.75" x14ac:dyDescent="0.25">
      <c r="D174" s="107"/>
      <c r="E174" s="108"/>
      <c r="G174" s="108"/>
      <c r="H174" s="108"/>
    </row>
  </sheetData>
  <mergeCells count="27">
    <mergeCell ref="A10:A13"/>
    <mergeCell ref="B10:B13"/>
    <mergeCell ref="W10:AB10"/>
    <mergeCell ref="W11:W13"/>
    <mergeCell ref="X11:X13"/>
    <mergeCell ref="Y11:Y13"/>
    <mergeCell ref="Z11:Z13"/>
    <mergeCell ref="AA11:AA13"/>
    <mergeCell ref="AB11:AB13"/>
    <mergeCell ref="Q12:Q13"/>
    <mergeCell ref="R12:R13"/>
    <mergeCell ref="I12:I13"/>
    <mergeCell ref="K12:L12"/>
    <mergeCell ref="M12:N12"/>
    <mergeCell ref="F12:F13"/>
    <mergeCell ref="G12:G13"/>
    <mergeCell ref="S11:S13"/>
    <mergeCell ref="T11:T13"/>
    <mergeCell ref="U11:U13"/>
    <mergeCell ref="V11:V13"/>
    <mergeCell ref="C12:C13"/>
    <mergeCell ref="D12:E12"/>
    <mergeCell ref="H12:H13"/>
    <mergeCell ref="J11:J13"/>
    <mergeCell ref="O11:O13"/>
    <mergeCell ref="P11:P13"/>
    <mergeCell ref="Q11:R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CS72"/>
  <sheetViews>
    <sheetView showGridLines="0" zoomScaleNormal="100" workbookViewId="0">
      <pane xSplit="5" ySplit="8" topLeftCell="CE50" activePane="bottomRight" state="frozen"/>
      <selection pane="topRight" activeCell="F1" sqref="F1"/>
      <selection pane="bottomLeft" activeCell="A9" sqref="A9"/>
      <selection pane="bottomRight" activeCell="CS23" sqref="CS23"/>
    </sheetView>
  </sheetViews>
  <sheetFormatPr baseColWidth="10" defaultRowHeight="15" x14ac:dyDescent="0.25"/>
  <cols>
    <col min="1" max="1" width="1.85546875" style="3" customWidth="1"/>
    <col min="2" max="4" width="1.7109375" style="3" customWidth="1"/>
    <col min="5" max="5" width="67.28515625" style="3" customWidth="1"/>
    <col min="6" max="41" width="10.7109375" style="3" hidden="1" customWidth="1"/>
    <col min="42" max="82" width="9.7109375" style="3" customWidth="1"/>
    <col min="83" max="97" width="10.140625" style="3" bestFit="1" customWidth="1"/>
    <col min="98" max="16384" width="11.42578125" style="3"/>
  </cols>
  <sheetData>
    <row r="5" spans="2:97" ht="20.25" x14ac:dyDescent="0.3">
      <c r="B5" s="153" t="s">
        <v>205</v>
      </c>
    </row>
    <row r="6" spans="2:97" ht="15.75" x14ac:dyDescent="0.25">
      <c r="B6" s="14" t="s">
        <v>199</v>
      </c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</row>
    <row r="7" spans="2:97" ht="15.75" thickBot="1" x14ac:dyDescent="0.3"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</row>
    <row r="8" spans="2:97" ht="15.75" thickBot="1" x14ac:dyDescent="0.3">
      <c r="B8" s="154"/>
      <c r="C8" s="154"/>
      <c r="D8" s="154"/>
      <c r="E8" s="154"/>
      <c r="F8" s="155" t="s">
        <v>504</v>
      </c>
      <c r="G8" s="155" t="s">
        <v>505</v>
      </c>
      <c r="H8" s="155" t="s">
        <v>506</v>
      </c>
      <c r="I8" s="155" t="s">
        <v>507</v>
      </c>
      <c r="J8" s="155" t="s">
        <v>508</v>
      </c>
      <c r="K8" s="155" t="s">
        <v>509</v>
      </c>
      <c r="L8" s="155" t="s">
        <v>510</v>
      </c>
      <c r="M8" s="155" t="s">
        <v>511</v>
      </c>
      <c r="N8" s="155" t="s">
        <v>512</v>
      </c>
      <c r="O8" s="155" t="s">
        <v>513</v>
      </c>
      <c r="P8" s="155" t="s">
        <v>514</v>
      </c>
      <c r="Q8" s="155" t="s">
        <v>515</v>
      </c>
      <c r="R8" s="155" t="s">
        <v>516</v>
      </c>
      <c r="S8" s="155" t="s">
        <v>517</v>
      </c>
      <c r="T8" s="155" t="s">
        <v>518</v>
      </c>
      <c r="U8" s="155" t="s">
        <v>519</v>
      </c>
      <c r="V8" s="155" t="s">
        <v>520</v>
      </c>
      <c r="W8" s="155" t="s">
        <v>521</v>
      </c>
      <c r="X8" s="155" t="s">
        <v>522</v>
      </c>
      <c r="Y8" s="155" t="s">
        <v>523</v>
      </c>
      <c r="Z8" s="155" t="s">
        <v>524</v>
      </c>
      <c r="AA8" s="155" t="s">
        <v>525</v>
      </c>
      <c r="AB8" s="155" t="s">
        <v>526</v>
      </c>
      <c r="AC8" s="155" t="s">
        <v>527</v>
      </c>
      <c r="AD8" s="155" t="s">
        <v>528</v>
      </c>
      <c r="AE8" s="155" t="s">
        <v>529</v>
      </c>
      <c r="AF8" s="155" t="s">
        <v>530</v>
      </c>
      <c r="AG8" s="155" t="s">
        <v>531</v>
      </c>
      <c r="AH8" s="155" t="s">
        <v>532</v>
      </c>
      <c r="AI8" s="155" t="s">
        <v>533</v>
      </c>
      <c r="AJ8" s="155" t="s">
        <v>534</v>
      </c>
      <c r="AK8" s="155" t="s">
        <v>535</v>
      </c>
      <c r="AL8" s="155" t="s">
        <v>536</v>
      </c>
      <c r="AM8" s="155" t="s">
        <v>537</v>
      </c>
      <c r="AN8" s="155" t="s">
        <v>538</v>
      </c>
      <c r="AO8" s="155" t="s">
        <v>539</v>
      </c>
      <c r="AP8" s="155" t="s">
        <v>422</v>
      </c>
      <c r="AQ8" s="155" t="s">
        <v>422</v>
      </c>
      <c r="AR8" s="155" t="s">
        <v>422</v>
      </c>
      <c r="AS8" s="155" t="s">
        <v>425</v>
      </c>
      <c r="AT8" s="155" t="s">
        <v>426</v>
      </c>
      <c r="AU8" s="155" t="s">
        <v>427</v>
      </c>
      <c r="AV8" s="155" t="s">
        <v>428</v>
      </c>
      <c r="AW8" s="155" t="s">
        <v>429</v>
      </c>
      <c r="AX8" s="155" t="s">
        <v>430</v>
      </c>
      <c r="AY8" s="155" t="s">
        <v>431</v>
      </c>
      <c r="AZ8" s="155" t="s">
        <v>432</v>
      </c>
      <c r="BA8" s="155" t="s">
        <v>433</v>
      </c>
      <c r="BB8" s="155" t="s">
        <v>434</v>
      </c>
      <c r="BC8" s="155" t="s">
        <v>435</v>
      </c>
      <c r="BD8" s="155" t="s">
        <v>436</v>
      </c>
      <c r="BE8" s="155" t="s">
        <v>437</v>
      </c>
      <c r="BF8" s="155" t="s">
        <v>438</v>
      </c>
      <c r="BG8" s="155" t="s">
        <v>439</v>
      </c>
      <c r="BH8" s="155" t="s">
        <v>440</v>
      </c>
      <c r="BI8" s="155" t="s">
        <v>441</v>
      </c>
      <c r="BJ8" s="155" t="s">
        <v>442</v>
      </c>
      <c r="BK8" s="155" t="s">
        <v>443</v>
      </c>
      <c r="BL8" s="155" t="s">
        <v>444</v>
      </c>
      <c r="BM8" s="155" t="s">
        <v>445</v>
      </c>
      <c r="BN8" s="155" t="s">
        <v>446</v>
      </c>
      <c r="BO8" s="155" t="s">
        <v>447</v>
      </c>
      <c r="BP8" s="155" t="s">
        <v>448</v>
      </c>
      <c r="BQ8" s="155" t="s">
        <v>449</v>
      </c>
      <c r="BR8" s="155" t="s">
        <v>450</v>
      </c>
      <c r="BS8" s="155" t="s">
        <v>451</v>
      </c>
      <c r="BT8" s="155" t="s">
        <v>452</v>
      </c>
      <c r="BU8" s="155" t="s">
        <v>453</v>
      </c>
      <c r="BV8" s="155" t="s">
        <v>454</v>
      </c>
      <c r="BW8" s="155" t="s">
        <v>455</v>
      </c>
      <c r="BX8" s="155" t="s">
        <v>456</v>
      </c>
      <c r="BY8" s="155" t="s">
        <v>457</v>
      </c>
      <c r="BZ8" s="155" t="s">
        <v>458</v>
      </c>
      <c r="CA8" s="155" t="s">
        <v>459</v>
      </c>
      <c r="CB8" s="155" t="s">
        <v>460</v>
      </c>
      <c r="CC8" s="155" t="s">
        <v>461</v>
      </c>
      <c r="CD8" s="155" t="s">
        <v>462</v>
      </c>
      <c r="CE8" s="155" t="s">
        <v>463</v>
      </c>
      <c r="CF8" s="155" t="s">
        <v>464</v>
      </c>
      <c r="CG8" s="155" t="s">
        <v>465</v>
      </c>
      <c r="CH8" s="155" t="s">
        <v>473</v>
      </c>
      <c r="CI8" s="155" t="s">
        <v>476</v>
      </c>
      <c r="CJ8" s="155" t="s">
        <v>540</v>
      </c>
      <c r="CK8" s="155" t="s">
        <v>541</v>
      </c>
      <c r="CL8" s="155" t="s">
        <v>544</v>
      </c>
      <c r="CM8" s="155" t="s">
        <v>545</v>
      </c>
      <c r="CN8" s="155" t="s">
        <v>546</v>
      </c>
      <c r="CO8" s="155" t="s">
        <v>547</v>
      </c>
      <c r="CP8" s="155" t="s">
        <v>550</v>
      </c>
      <c r="CQ8" s="155" t="s">
        <v>597</v>
      </c>
      <c r="CR8" s="155" t="s">
        <v>598</v>
      </c>
      <c r="CS8" s="155" t="s">
        <v>599</v>
      </c>
    </row>
    <row r="9" spans="2:97" x14ac:dyDescent="0.25">
      <c r="B9" s="91" t="s">
        <v>200</v>
      </c>
      <c r="AP9" s="156">
        <f t="shared" ref="AP9:BM9" si="0">AP10+AP24+AP38+AP51+AP64</f>
        <v>43186.309232540007</v>
      </c>
      <c r="AQ9" s="156">
        <f t="shared" si="0"/>
        <v>44407.113798059996</v>
      </c>
      <c r="AR9" s="156">
        <f t="shared" si="0"/>
        <v>44611.594357679249</v>
      </c>
      <c r="AS9" s="156">
        <f t="shared" si="0"/>
        <v>43889.508213782246</v>
      </c>
      <c r="AT9" s="156">
        <f t="shared" si="0"/>
        <v>43665.266018595998</v>
      </c>
      <c r="AU9" s="156">
        <f t="shared" si="0"/>
        <v>45092.115604872502</v>
      </c>
      <c r="AV9" s="156">
        <f t="shared" si="0"/>
        <v>48510.942586994752</v>
      </c>
      <c r="AW9" s="156">
        <f t="shared" si="0"/>
        <v>49662.558888830747</v>
      </c>
      <c r="AX9" s="156">
        <f t="shared" si="0"/>
        <v>51359.516980137509</v>
      </c>
      <c r="AY9" s="156">
        <f t="shared" si="0"/>
        <v>54135.162294961243</v>
      </c>
      <c r="AZ9" s="156">
        <f t="shared" si="0"/>
        <v>56344.412356860506</v>
      </c>
      <c r="BA9" s="156">
        <f t="shared" si="0"/>
        <v>58708.721116351742</v>
      </c>
      <c r="BB9" s="156">
        <f t="shared" si="0"/>
        <v>58926.161808717261</v>
      </c>
      <c r="BC9" s="156">
        <f t="shared" si="0"/>
        <v>60402.648080988758</v>
      </c>
      <c r="BD9" s="156">
        <f t="shared" si="0"/>
        <v>61678.80243264477</v>
      </c>
      <c r="BE9" s="156">
        <f t="shared" si="0"/>
        <v>63364.646184543009</v>
      </c>
      <c r="BF9" s="156">
        <f t="shared" si="0"/>
        <v>66017.182455670511</v>
      </c>
      <c r="BG9" s="156">
        <f t="shared" si="0"/>
        <v>68690.552701159017</v>
      </c>
      <c r="BH9" s="156">
        <f t="shared" si="0"/>
        <v>69828.286673232011</v>
      </c>
      <c r="BI9" s="156">
        <f t="shared" si="0"/>
        <v>68720.196000000025</v>
      </c>
      <c r="BJ9" s="156">
        <f t="shared" si="0"/>
        <v>70826.8</v>
      </c>
      <c r="BK9" s="156">
        <f t="shared" si="0"/>
        <v>73876.2</v>
      </c>
      <c r="BL9" s="156">
        <f t="shared" si="0"/>
        <v>75689.200000000012</v>
      </c>
      <c r="BM9" s="156">
        <f t="shared" si="0"/>
        <v>78350.3</v>
      </c>
      <c r="BN9" s="156">
        <v>80761.599999999991</v>
      </c>
      <c r="BO9" s="156">
        <v>82845</v>
      </c>
      <c r="BP9" s="156">
        <v>84419.200000000012</v>
      </c>
      <c r="BQ9" s="156">
        <v>87149.900000000009</v>
      </c>
      <c r="BR9" s="156">
        <v>89170.387100000007</v>
      </c>
      <c r="BS9" s="156">
        <v>90072.221300000005</v>
      </c>
      <c r="BT9" s="156">
        <v>91304.2451</v>
      </c>
      <c r="BU9" s="156">
        <v>93091.057199999996</v>
      </c>
      <c r="BV9" s="156">
        <v>92226.873800000001</v>
      </c>
      <c r="BW9" s="156">
        <v>91712.131200000003</v>
      </c>
      <c r="BX9" s="156">
        <v>92882.796600000016</v>
      </c>
      <c r="BY9" s="156">
        <v>92873.223800000007</v>
      </c>
      <c r="BZ9" s="156">
        <v>92499.873390770008</v>
      </c>
      <c r="CA9" s="156">
        <v>94611.617435960026</v>
      </c>
      <c r="CB9" s="156">
        <v>96120.392978079995</v>
      </c>
      <c r="CC9" s="156">
        <v>99206.849195210001</v>
      </c>
      <c r="CD9" s="156">
        <v>99262.664926140002</v>
      </c>
      <c r="CE9" s="156">
        <v>99278.279035540007</v>
      </c>
      <c r="CF9" s="156">
        <v>100861.41550675003</v>
      </c>
      <c r="CG9" s="156">
        <v>103803.67046277001</v>
      </c>
      <c r="CH9" s="156">
        <v>108655.64294356</v>
      </c>
      <c r="CI9" s="156">
        <v>111529.98000702001</v>
      </c>
      <c r="CJ9" s="156">
        <v>113753.43066828002</v>
      </c>
      <c r="CK9" s="156">
        <v>113504.44951757</v>
      </c>
      <c r="CL9" s="156">
        <v>114342.93415178001</v>
      </c>
      <c r="CM9" s="156">
        <v>113927.19683528</v>
      </c>
      <c r="CN9" s="156">
        <v>117945.26979219001</v>
      </c>
      <c r="CO9" s="156">
        <v>120250.49360813999</v>
      </c>
      <c r="CP9" s="156">
        <v>123718.13263145999</v>
      </c>
      <c r="CQ9" s="156">
        <v>125954.5259252</v>
      </c>
      <c r="CR9" s="156">
        <v>127338.56916004003</v>
      </c>
      <c r="CS9" s="156">
        <v>129373.52684484998</v>
      </c>
    </row>
    <row r="10" spans="2:97" x14ac:dyDescent="0.25">
      <c r="C10" s="3" t="s">
        <v>71</v>
      </c>
      <c r="AP10" s="28">
        <f>+AP11+AP17</f>
        <v>8553.1</v>
      </c>
      <c r="AQ10" s="28">
        <f t="shared" ref="AQ10:BM10" si="1">+AQ11+AQ17</f>
        <v>8667.2000000000007</v>
      </c>
      <c r="AR10" s="28">
        <f t="shared" si="1"/>
        <v>8813.9</v>
      </c>
      <c r="AS10" s="28">
        <f t="shared" si="1"/>
        <v>9905.2000000000007</v>
      </c>
      <c r="AT10" s="28">
        <f t="shared" si="1"/>
        <v>9893.6</v>
      </c>
      <c r="AU10" s="28">
        <f t="shared" si="1"/>
        <v>9903.7000000000007</v>
      </c>
      <c r="AV10" s="28">
        <f t="shared" si="1"/>
        <v>9925.8000000000011</v>
      </c>
      <c r="AW10" s="28">
        <f t="shared" si="1"/>
        <v>10188.1</v>
      </c>
      <c r="AX10" s="28">
        <f t="shared" si="1"/>
        <v>10341.6</v>
      </c>
      <c r="AY10" s="28">
        <f t="shared" si="1"/>
        <v>10366.699999999999</v>
      </c>
      <c r="AZ10" s="28">
        <f t="shared" si="1"/>
        <v>10489.1</v>
      </c>
      <c r="BA10" s="28">
        <f t="shared" si="1"/>
        <v>10749.7</v>
      </c>
      <c r="BB10" s="28">
        <f t="shared" si="1"/>
        <v>10671.400000000001</v>
      </c>
      <c r="BC10" s="28">
        <f t="shared" si="1"/>
        <v>10841.900000000001</v>
      </c>
      <c r="BD10" s="28">
        <f t="shared" si="1"/>
        <v>10707.900000000001</v>
      </c>
      <c r="BE10" s="28">
        <f t="shared" si="1"/>
        <v>10216.400000000001</v>
      </c>
      <c r="BF10" s="28">
        <f t="shared" si="1"/>
        <v>10285.900000000001</v>
      </c>
      <c r="BG10" s="28">
        <f t="shared" si="1"/>
        <v>11554.5</v>
      </c>
      <c r="BH10" s="28">
        <f t="shared" si="1"/>
        <v>11375.900000000003</v>
      </c>
      <c r="BI10" s="28">
        <f t="shared" si="1"/>
        <v>11470.500000000002</v>
      </c>
      <c r="BJ10" s="28">
        <f t="shared" si="1"/>
        <v>11300.300000000001</v>
      </c>
      <c r="BK10" s="28">
        <f t="shared" si="1"/>
        <v>11637.499999999998</v>
      </c>
      <c r="BL10" s="28">
        <f t="shared" si="1"/>
        <v>12748.7</v>
      </c>
      <c r="BM10" s="28">
        <f t="shared" si="1"/>
        <v>12738.800000000001</v>
      </c>
      <c r="BN10" s="28">
        <v>13529.8</v>
      </c>
      <c r="BO10" s="28">
        <v>13401.599999999999</v>
      </c>
      <c r="BP10" s="28">
        <v>14052</v>
      </c>
      <c r="BQ10" s="28">
        <v>13997.199999999999</v>
      </c>
      <c r="BR10" s="28">
        <v>15167.793599999999</v>
      </c>
      <c r="BS10" s="28">
        <v>15008.210299999999</v>
      </c>
      <c r="BT10" s="28">
        <v>15014.282399999998</v>
      </c>
      <c r="BU10" s="28">
        <v>15043.603599999999</v>
      </c>
      <c r="BV10" s="28">
        <v>15115.170999999998</v>
      </c>
      <c r="BW10" s="28">
        <v>16244.097499999998</v>
      </c>
      <c r="BX10" s="28">
        <v>16419.380499999999</v>
      </c>
      <c r="BY10" s="28">
        <v>16351.671699999999</v>
      </c>
      <c r="BZ10" s="28">
        <v>16401.501570999997</v>
      </c>
      <c r="CA10" s="28">
        <v>17368.147766000002</v>
      </c>
      <c r="CB10" s="28">
        <v>17496.669382</v>
      </c>
      <c r="CC10" s="28">
        <v>18522.973160000001</v>
      </c>
      <c r="CD10" s="28">
        <v>18478.190771000001</v>
      </c>
      <c r="CE10" s="28">
        <v>18524.363236000001</v>
      </c>
      <c r="CF10" s="28">
        <v>20392.399052000001</v>
      </c>
      <c r="CG10" s="28">
        <v>22143.389943999999</v>
      </c>
      <c r="CH10" s="28">
        <v>21179.409393369999</v>
      </c>
      <c r="CI10" s="28">
        <v>24408.754299429995</v>
      </c>
      <c r="CJ10" s="28">
        <v>27006.001203129999</v>
      </c>
      <c r="CK10" s="28">
        <v>28028.271973469997</v>
      </c>
      <c r="CL10" s="28">
        <v>30055.276452429996</v>
      </c>
      <c r="CM10" s="28">
        <v>30138.888565379995</v>
      </c>
      <c r="CN10" s="28">
        <v>30807.511221209999</v>
      </c>
      <c r="CO10" s="28">
        <v>31748.775875809995</v>
      </c>
      <c r="CP10" s="28">
        <v>33842.292980709994</v>
      </c>
      <c r="CQ10" s="28">
        <v>33896.160178519989</v>
      </c>
      <c r="CR10" s="28">
        <v>33876.704543369997</v>
      </c>
      <c r="CS10" s="28">
        <v>34495.600860489998</v>
      </c>
    </row>
    <row r="11" spans="2:97" x14ac:dyDescent="0.25">
      <c r="D11" s="3" t="s">
        <v>56</v>
      </c>
      <c r="AP11" s="28">
        <f>SUM(AP12:AP16)</f>
        <v>2.09999999999987</v>
      </c>
      <c r="AQ11" s="28">
        <f t="shared" ref="AQ11:BM11" si="2">SUM(AQ12:AQ16)</f>
        <v>2.09999999999987</v>
      </c>
      <c r="AR11" s="28">
        <f t="shared" si="2"/>
        <v>2.09999999999987</v>
      </c>
      <c r="AS11" s="28">
        <f t="shared" si="2"/>
        <v>2.09999999999987</v>
      </c>
      <c r="AT11" s="28">
        <f t="shared" si="2"/>
        <v>2.09999999999987</v>
      </c>
      <c r="AU11" s="28">
        <f t="shared" si="2"/>
        <v>2.09999999999987</v>
      </c>
      <c r="AV11" s="28">
        <f t="shared" si="2"/>
        <v>2.09999999999987</v>
      </c>
      <c r="AW11" s="28">
        <f t="shared" si="2"/>
        <v>2.09999999999987</v>
      </c>
      <c r="AX11" s="28">
        <f t="shared" si="2"/>
        <v>2.09999999999987</v>
      </c>
      <c r="AY11" s="28">
        <f t="shared" si="2"/>
        <v>2.1</v>
      </c>
      <c r="AZ11" s="28">
        <f t="shared" si="2"/>
        <v>2.1</v>
      </c>
      <c r="BA11" s="28">
        <f t="shared" si="2"/>
        <v>2.1</v>
      </c>
      <c r="BB11" s="28">
        <f t="shared" si="2"/>
        <v>0</v>
      </c>
      <c r="BC11" s="28">
        <f t="shared" si="2"/>
        <v>0</v>
      </c>
      <c r="BD11" s="28">
        <f t="shared" si="2"/>
        <v>0</v>
      </c>
      <c r="BE11" s="28">
        <f t="shared" si="2"/>
        <v>54.8</v>
      </c>
      <c r="BF11" s="28">
        <f t="shared" si="2"/>
        <v>80.900000000000006</v>
      </c>
      <c r="BG11" s="28">
        <f t="shared" si="2"/>
        <v>168.3</v>
      </c>
      <c r="BH11" s="28">
        <f t="shared" si="2"/>
        <v>86.700000000000017</v>
      </c>
      <c r="BI11" s="28">
        <f t="shared" si="2"/>
        <v>171.60000000000002</v>
      </c>
      <c r="BJ11" s="28">
        <f t="shared" si="2"/>
        <v>147.4</v>
      </c>
      <c r="BK11" s="28">
        <f t="shared" si="2"/>
        <v>130.4</v>
      </c>
      <c r="BL11" s="28">
        <f t="shared" si="2"/>
        <v>145.20000000000002</v>
      </c>
      <c r="BM11" s="28">
        <f t="shared" si="2"/>
        <v>122.60000000000002</v>
      </c>
      <c r="BN11" s="28">
        <v>143.40000000000003</v>
      </c>
      <c r="BO11" s="28">
        <v>200.30000000000004</v>
      </c>
      <c r="BP11" s="28">
        <v>278.50000000000006</v>
      </c>
      <c r="BQ11" s="28">
        <v>163.90000000000006</v>
      </c>
      <c r="BR11" s="28">
        <v>200.69870000000006</v>
      </c>
      <c r="BS11" s="28">
        <v>169.93690000000007</v>
      </c>
      <c r="BT11" s="28">
        <v>173.86770000000007</v>
      </c>
      <c r="BU11" s="28">
        <v>119.66630000000006</v>
      </c>
      <c r="BV11" s="28">
        <v>260.55500000000006</v>
      </c>
      <c r="BW11" s="28">
        <v>163.42590000000007</v>
      </c>
      <c r="BX11" s="28">
        <v>73.420500000000004</v>
      </c>
      <c r="BY11" s="28">
        <v>58.417499999999997</v>
      </c>
      <c r="BZ11" s="28">
        <v>67.644671000000002</v>
      </c>
      <c r="CA11" s="28">
        <v>117.78246600000008</v>
      </c>
      <c r="CB11" s="28">
        <v>37.344382000000003</v>
      </c>
      <c r="CC11" s="28">
        <v>72.427359999999993</v>
      </c>
      <c r="CD11" s="28">
        <v>70.205771999999996</v>
      </c>
      <c r="CE11" s="28">
        <v>96.631411</v>
      </c>
      <c r="CF11" s="28">
        <v>147.2681060000001</v>
      </c>
      <c r="CG11" s="28">
        <v>60.518588000000001</v>
      </c>
      <c r="CH11" s="28">
        <v>69.846385409999996</v>
      </c>
      <c r="CI11" s="28">
        <v>84.30442592</v>
      </c>
      <c r="CJ11" s="28">
        <v>105.80330963000007</v>
      </c>
      <c r="CK11" s="28">
        <v>80.180988999999997</v>
      </c>
      <c r="CL11" s="28">
        <v>122.23746986000006</v>
      </c>
      <c r="CM11" s="28">
        <v>72.145939170000005</v>
      </c>
      <c r="CN11" s="28">
        <v>84.436411750000005</v>
      </c>
      <c r="CO11" s="28">
        <v>70.741007629999999</v>
      </c>
      <c r="CP11" s="28">
        <v>58.992177869999999</v>
      </c>
      <c r="CQ11" s="28">
        <v>62.998984440000001</v>
      </c>
      <c r="CR11" s="28">
        <v>58.663526019999999</v>
      </c>
      <c r="CS11" s="28">
        <v>149.44274386000006</v>
      </c>
    </row>
    <row r="12" spans="2:97" x14ac:dyDescent="0.25">
      <c r="E12" s="3" t="s">
        <v>58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</row>
    <row r="13" spans="2:97" x14ac:dyDescent="0.25">
      <c r="E13" s="3" t="s">
        <v>73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</row>
    <row r="14" spans="2:97" x14ac:dyDescent="0.25">
      <c r="E14" s="3" t="s">
        <v>54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</row>
    <row r="15" spans="2:97" x14ac:dyDescent="0.25">
      <c r="E15" s="3" t="s">
        <v>78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</row>
    <row r="16" spans="2:97" x14ac:dyDescent="0.25">
      <c r="E16" s="3" t="s">
        <v>55</v>
      </c>
      <c r="AP16" s="28">
        <v>2.09999999999987</v>
      </c>
      <c r="AQ16" s="28">
        <v>2.09999999999987</v>
      </c>
      <c r="AR16" s="28">
        <v>2.09999999999987</v>
      </c>
      <c r="AS16" s="28">
        <v>2.09999999999987</v>
      </c>
      <c r="AT16" s="28">
        <v>2.09999999999987</v>
      </c>
      <c r="AU16" s="28">
        <v>2.09999999999987</v>
      </c>
      <c r="AV16" s="28">
        <v>2.09999999999987</v>
      </c>
      <c r="AW16" s="28">
        <v>2.09999999999987</v>
      </c>
      <c r="AX16" s="28">
        <v>2.09999999999987</v>
      </c>
      <c r="AY16" s="28">
        <v>2.1</v>
      </c>
      <c r="AZ16" s="28">
        <v>2.1</v>
      </c>
      <c r="BA16" s="28">
        <v>2.1</v>
      </c>
      <c r="BB16" s="28">
        <v>0</v>
      </c>
      <c r="BC16" s="28">
        <v>0</v>
      </c>
      <c r="BD16" s="28">
        <v>0</v>
      </c>
      <c r="BE16" s="28">
        <v>54.8</v>
      </c>
      <c r="BF16" s="28">
        <v>80.900000000000006</v>
      </c>
      <c r="BG16" s="28">
        <v>168.3</v>
      </c>
      <c r="BH16" s="28">
        <v>86.700000000000017</v>
      </c>
      <c r="BI16" s="28">
        <v>171.60000000000002</v>
      </c>
      <c r="BJ16" s="28">
        <v>147.4</v>
      </c>
      <c r="BK16" s="28">
        <v>130.4</v>
      </c>
      <c r="BL16" s="28">
        <v>145.20000000000002</v>
      </c>
      <c r="BM16" s="28">
        <v>122.60000000000002</v>
      </c>
      <c r="BN16" s="28">
        <v>143.40000000000003</v>
      </c>
      <c r="BO16" s="28">
        <v>200.30000000000004</v>
      </c>
      <c r="BP16" s="28">
        <v>278.50000000000006</v>
      </c>
      <c r="BQ16" s="28">
        <v>163.90000000000006</v>
      </c>
      <c r="BR16" s="28">
        <v>200.69870000000006</v>
      </c>
      <c r="BS16" s="28">
        <v>169.93690000000007</v>
      </c>
      <c r="BT16" s="28">
        <v>173.86770000000007</v>
      </c>
      <c r="BU16" s="28">
        <v>119.66630000000006</v>
      </c>
      <c r="BV16" s="28">
        <v>260.55500000000006</v>
      </c>
      <c r="BW16" s="28">
        <v>163.42590000000007</v>
      </c>
      <c r="BX16" s="28">
        <v>73.420500000000004</v>
      </c>
      <c r="BY16" s="28">
        <v>58.417499999999997</v>
      </c>
      <c r="BZ16" s="28">
        <v>67.644671000000002</v>
      </c>
      <c r="CA16" s="28">
        <v>117.78246600000008</v>
      </c>
      <c r="CB16" s="28">
        <v>37.344382000000003</v>
      </c>
      <c r="CC16" s="28">
        <v>72.427359999999993</v>
      </c>
      <c r="CD16" s="28">
        <v>70.205771999999996</v>
      </c>
      <c r="CE16" s="28">
        <v>96.631411</v>
      </c>
      <c r="CF16" s="28">
        <v>147.2681060000001</v>
      </c>
      <c r="CG16" s="28">
        <v>60.518588000000001</v>
      </c>
      <c r="CH16" s="28">
        <v>69.846385409999996</v>
      </c>
      <c r="CI16" s="28">
        <v>84.30442592</v>
      </c>
      <c r="CJ16" s="28">
        <v>105.80330963000007</v>
      </c>
      <c r="CK16" s="28">
        <v>80.180988999999997</v>
      </c>
      <c r="CL16" s="28">
        <v>122.23746986000006</v>
      </c>
      <c r="CM16" s="28">
        <v>72.145939170000005</v>
      </c>
      <c r="CN16" s="28">
        <v>84.436411750000005</v>
      </c>
      <c r="CO16" s="28">
        <v>70.741007629999999</v>
      </c>
      <c r="CP16" s="28">
        <v>58.992177869999999</v>
      </c>
      <c r="CQ16" s="28">
        <v>62.998984440000001</v>
      </c>
      <c r="CR16" s="28">
        <v>58.663526019999999</v>
      </c>
      <c r="CS16" s="28">
        <v>149.44274386000006</v>
      </c>
    </row>
    <row r="17" spans="3:97" x14ac:dyDescent="0.25">
      <c r="D17" s="3" t="s">
        <v>57</v>
      </c>
      <c r="AP17" s="28">
        <f t="shared" ref="AP17:BM17" si="3">SUM(AP18:AP23)</f>
        <v>8551</v>
      </c>
      <c r="AQ17" s="28">
        <f t="shared" si="3"/>
        <v>8665.1</v>
      </c>
      <c r="AR17" s="28">
        <f t="shared" si="3"/>
        <v>8811.7999999999993</v>
      </c>
      <c r="AS17" s="28">
        <f t="shared" si="3"/>
        <v>9903.1</v>
      </c>
      <c r="AT17" s="28">
        <f t="shared" si="3"/>
        <v>9891.5</v>
      </c>
      <c r="AU17" s="28">
        <f t="shared" si="3"/>
        <v>9901.6</v>
      </c>
      <c r="AV17" s="28">
        <f t="shared" si="3"/>
        <v>9923.7000000000007</v>
      </c>
      <c r="AW17" s="28">
        <f t="shared" si="3"/>
        <v>10186</v>
      </c>
      <c r="AX17" s="28">
        <f t="shared" si="3"/>
        <v>10339.5</v>
      </c>
      <c r="AY17" s="28">
        <f t="shared" si="3"/>
        <v>10364.599999999999</v>
      </c>
      <c r="AZ17" s="28">
        <f t="shared" si="3"/>
        <v>10487</v>
      </c>
      <c r="BA17" s="28">
        <f t="shared" si="3"/>
        <v>10747.6</v>
      </c>
      <c r="BB17" s="28">
        <f t="shared" si="3"/>
        <v>10671.400000000001</v>
      </c>
      <c r="BC17" s="28">
        <f t="shared" si="3"/>
        <v>10841.900000000001</v>
      </c>
      <c r="BD17" s="28">
        <f t="shared" si="3"/>
        <v>10707.900000000001</v>
      </c>
      <c r="BE17" s="28">
        <f t="shared" si="3"/>
        <v>10161.600000000002</v>
      </c>
      <c r="BF17" s="28">
        <f t="shared" si="3"/>
        <v>10205.000000000002</v>
      </c>
      <c r="BG17" s="28">
        <f t="shared" si="3"/>
        <v>11386.2</v>
      </c>
      <c r="BH17" s="28">
        <f t="shared" si="3"/>
        <v>11289.200000000003</v>
      </c>
      <c r="BI17" s="28">
        <f t="shared" si="3"/>
        <v>11298.900000000001</v>
      </c>
      <c r="BJ17" s="28">
        <f t="shared" si="3"/>
        <v>11152.900000000001</v>
      </c>
      <c r="BK17" s="28">
        <f t="shared" si="3"/>
        <v>11507.099999999999</v>
      </c>
      <c r="BL17" s="28">
        <f t="shared" si="3"/>
        <v>12603.5</v>
      </c>
      <c r="BM17" s="28">
        <f t="shared" si="3"/>
        <v>12616.2</v>
      </c>
      <c r="BN17" s="28">
        <v>13386.4</v>
      </c>
      <c r="BO17" s="28">
        <v>13201.3</v>
      </c>
      <c r="BP17" s="28">
        <v>13773.5</v>
      </c>
      <c r="BQ17" s="28">
        <v>13833.3</v>
      </c>
      <c r="BR17" s="28">
        <v>14967.094899999998</v>
      </c>
      <c r="BS17" s="28">
        <v>14838.273399999998</v>
      </c>
      <c r="BT17" s="28">
        <v>14840.414699999998</v>
      </c>
      <c r="BU17" s="28">
        <v>14923.937299999998</v>
      </c>
      <c r="BV17" s="28">
        <v>14854.615999999998</v>
      </c>
      <c r="BW17" s="28">
        <v>16080.671599999998</v>
      </c>
      <c r="BX17" s="28">
        <v>16345.96</v>
      </c>
      <c r="BY17" s="28">
        <v>16293.254199999999</v>
      </c>
      <c r="BZ17" s="28">
        <v>16333.856899999999</v>
      </c>
      <c r="CA17" s="28">
        <v>17250.365300000001</v>
      </c>
      <c r="CB17" s="28">
        <v>17459.325000000001</v>
      </c>
      <c r="CC17" s="28">
        <v>18450.5458</v>
      </c>
      <c r="CD17" s="28">
        <v>18407.984999</v>
      </c>
      <c r="CE17" s="28">
        <v>18427.731825000003</v>
      </c>
      <c r="CF17" s="28">
        <v>20245.130946000001</v>
      </c>
      <c r="CG17" s="28">
        <v>22082.871356</v>
      </c>
      <c r="CH17" s="28">
        <v>21109.563007959998</v>
      </c>
      <c r="CI17" s="28">
        <v>24324.449873509995</v>
      </c>
      <c r="CJ17" s="28">
        <v>26900.197893500001</v>
      </c>
      <c r="CK17" s="28">
        <v>27948.090984469996</v>
      </c>
      <c r="CL17" s="28">
        <v>29933.038982569997</v>
      </c>
      <c r="CM17" s="28">
        <v>30066.742626209994</v>
      </c>
      <c r="CN17" s="28">
        <v>30723.074809459999</v>
      </c>
      <c r="CO17" s="28">
        <v>31678.034868179995</v>
      </c>
      <c r="CP17" s="28">
        <v>33783.300802839993</v>
      </c>
      <c r="CQ17" s="28">
        <v>33833.161194079992</v>
      </c>
      <c r="CR17" s="28">
        <v>33818.041017349999</v>
      </c>
      <c r="CS17" s="28">
        <v>34346.158116629995</v>
      </c>
    </row>
    <row r="18" spans="3:97" hidden="1" x14ac:dyDescent="0.25">
      <c r="E18" s="3" t="s">
        <v>86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</row>
    <row r="19" spans="3:97" x14ac:dyDescent="0.25">
      <c r="E19" s="3" t="s">
        <v>58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</row>
    <row r="20" spans="3:97" x14ac:dyDescent="0.25">
      <c r="E20" s="3" t="s">
        <v>73</v>
      </c>
      <c r="AP20" s="28">
        <v>6871.4</v>
      </c>
      <c r="AQ20" s="28">
        <v>6871.4</v>
      </c>
      <c r="AR20" s="28">
        <v>6871.4</v>
      </c>
      <c r="AS20" s="28">
        <v>7871.4</v>
      </c>
      <c r="AT20" s="28">
        <v>7871.4</v>
      </c>
      <c r="AU20" s="28">
        <v>7871.4</v>
      </c>
      <c r="AV20" s="28">
        <v>7871.4</v>
      </c>
      <c r="AW20" s="28">
        <v>7871.4</v>
      </c>
      <c r="AX20" s="28">
        <v>8038.8</v>
      </c>
      <c r="AY20" s="28">
        <v>8052.9</v>
      </c>
      <c r="AZ20" s="28">
        <v>8078.5</v>
      </c>
      <c r="BA20" s="28">
        <v>8163.8</v>
      </c>
      <c r="BB20" s="28">
        <v>7872.9000000000005</v>
      </c>
      <c r="BC20" s="28">
        <v>7886.9000000000005</v>
      </c>
      <c r="BD20" s="28">
        <v>7667.2000000000007</v>
      </c>
      <c r="BE20" s="28">
        <v>7157.9000000000005</v>
      </c>
      <c r="BF20" s="28">
        <v>6922.2000000000007</v>
      </c>
      <c r="BG20" s="28">
        <v>7797.5000000000009</v>
      </c>
      <c r="BH20" s="28">
        <v>7613.1000000000013</v>
      </c>
      <c r="BI20" s="28">
        <v>7423.8000000000011</v>
      </c>
      <c r="BJ20" s="28">
        <v>6825.4000000000005</v>
      </c>
      <c r="BK20" s="28">
        <v>6638.3</v>
      </c>
      <c r="BL20" s="28">
        <v>7751.9000000000005</v>
      </c>
      <c r="BM20" s="28">
        <v>7816.0000000000009</v>
      </c>
      <c r="BN20" s="28">
        <v>8639.1</v>
      </c>
      <c r="BO20" s="28">
        <v>8542.4</v>
      </c>
      <c r="BP20" s="28">
        <v>8555.5</v>
      </c>
      <c r="BQ20" s="28">
        <v>8601.2999999999993</v>
      </c>
      <c r="BR20" s="28">
        <v>9724.3172999999988</v>
      </c>
      <c r="BS20" s="28">
        <v>9623.6374999999989</v>
      </c>
      <c r="BT20" s="28">
        <v>9711.5769999999993</v>
      </c>
      <c r="BU20" s="28">
        <v>9445.109199999999</v>
      </c>
      <c r="BV20" s="28">
        <v>9185.7106999999996</v>
      </c>
      <c r="BW20" s="28">
        <v>10544.6268</v>
      </c>
      <c r="BX20" s="28">
        <v>10575.4203</v>
      </c>
      <c r="BY20" s="28">
        <v>10405.170700000001</v>
      </c>
      <c r="BZ20" s="28">
        <v>10387.789700000001</v>
      </c>
      <c r="CA20" s="28">
        <v>11353.724300000002</v>
      </c>
      <c r="CB20" s="28">
        <v>11375.975800000002</v>
      </c>
      <c r="CC20" s="28">
        <v>12134.922800000002</v>
      </c>
      <c r="CD20" s="28">
        <v>12202.715378000003</v>
      </c>
      <c r="CE20" s="28">
        <v>12086.229482000002</v>
      </c>
      <c r="CF20" s="28">
        <v>13877.687603000002</v>
      </c>
      <c r="CG20" s="28">
        <v>15420.502213000002</v>
      </c>
      <c r="CH20" s="28">
        <v>14257.899062920002</v>
      </c>
      <c r="CI20" s="28">
        <v>16668.10694849</v>
      </c>
      <c r="CJ20" s="28">
        <v>18775.082518349998</v>
      </c>
      <c r="CK20" s="28">
        <v>18990.975672139997</v>
      </c>
      <c r="CL20" s="28">
        <v>21096.513817299998</v>
      </c>
      <c r="CM20" s="28">
        <v>21187.68382427</v>
      </c>
      <c r="CN20" s="28">
        <v>21083.792379409999</v>
      </c>
      <c r="CO20" s="28">
        <v>21578.834059639998</v>
      </c>
      <c r="CP20" s="28">
        <v>23841.857200969996</v>
      </c>
      <c r="CQ20" s="28">
        <v>23596.795142099996</v>
      </c>
      <c r="CR20" s="28">
        <v>23521.136838439998</v>
      </c>
      <c r="CS20" s="28">
        <v>23789.093047459995</v>
      </c>
    </row>
    <row r="21" spans="3:97" x14ac:dyDescent="0.25">
      <c r="E21" s="3" t="s">
        <v>54</v>
      </c>
      <c r="AP21" s="28">
        <v>1679.6</v>
      </c>
      <c r="AQ21" s="28">
        <v>1793.7</v>
      </c>
      <c r="AR21" s="28">
        <v>1940.4</v>
      </c>
      <c r="AS21" s="28">
        <v>2031.7</v>
      </c>
      <c r="AT21" s="28">
        <v>2020.1</v>
      </c>
      <c r="AU21" s="28">
        <v>2030.2</v>
      </c>
      <c r="AV21" s="28">
        <v>2052.3000000000002</v>
      </c>
      <c r="AW21" s="28">
        <v>2314.6</v>
      </c>
      <c r="AX21" s="28">
        <v>2300.6999999999998</v>
      </c>
      <c r="AY21" s="28">
        <v>2311.6999999999998</v>
      </c>
      <c r="AZ21" s="28">
        <v>2408.5</v>
      </c>
      <c r="BA21" s="28">
        <v>2583.8000000000002</v>
      </c>
      <c r="BB21" s="28">
        <v>2798.5</v>
      </c>
      <c r="BC21" s="28">
        <v>2955</v>
      </c>
      <c r="BD21" s="28">
        <v>3040.7000000000003</v>
      </c>
      <c r="BE21" s="28">
        <v>3003.7000000000007</v>
      </c>
      <c r="BF21" s="28">
        <v>3282.8000000000006</v>
      </c>
      <c r="BG21" s="28">
        <v>3588.7000000000007</v>
      </c>
      <c r="BH21" s="28">
        <v>3676.1000000000008</v>
      </c>
      <c r="BI21" s="28">
        <v>3875.1000000000004</v>
      </c>
      <c r="BJ21" s="28">
        <v>4327.5</v>
      </c>
      <c r="BK21" s="28">
        <v>4868.7999999999993</v>
      </c>
      <c r="BL21" s="28">
        <v>4851.5999999999995</v>
      </c>
      <c r="BM21" s="28">
        <v>4800.2</v>
      </c>
      <c r="BN21" s="28">
        <v>4747.2999999999993</v>
      </c>
      <c r="BO21" s="28">
        <v>4658.8999999999987</v>
      </c>
      <c r="BP21" s="28">
        <v>5217.9999999999991</v>
      </c>
      <c r="BQ21" s="28">
        <v>5231.9999999999991</v>
      </c>
      <c r="BR21" s="28">
        <v>5242.7775999999994</v>
      </c>
      <c r="BS21" s="28">
        <v>5214.6358999999993</v>
      </c>
      <c r="BT21" s="28">
        <v>5128.8376999999991</v>
      </c>
      <c r="BU21" s="28">
        <v>5478.8280999999988</v>
      </c>
      <c r="BV21" s="28">
        <v>5668.9052999999994</v>
      </c>
      <c r="BW21" s="28">
        <v>5536.0447999999988</v>
      </c>
      <c r="BX21" s="28">
        <v>5770.5396999999984</v>
      </c>
      <c r="BY21" s="28">
        <v>5888.0834999999988</v>
      </c>
      <c r="BZ21" s="28">
        <v>5946.0671999999986</v>
      </c>
      <c r="CA21" s="28">
        <v>5896.6409999999987</v>
      </c>
      <c r="CB21" s="28">
        <v>6083.3491999999987</v>
      </c>
      <c r="CC21" s="28">
        <v>6315.6229999999987</v>
      </c>
      <c r="CD21" s="28">
        <v>6205.2696209999995</v>
      </c>
      <c r="CE21" s="28">
        <v>6341.5023429999992</v>
      </c>
      <c r="CF21" s="28">
        <v>6367.443342999999</v>
      </c>
      <c r="CG21" s="28">
        <v>6662.369142999999</v>
      </c>
      <c r="CH21" s="28">
        <v>6582.7832981199981</v>
      </c>
      <c r="CI21" s="28">
        <v>7385.3148579299977</v>
      </c>
      <c r="CJ21" s="28">
        <v>7847.8085666899988</v>
      </c>
      <c r="CK21" s="28">
        <v>8673.3662433499994</v>
      </c>
      <c r="CL21" s="28">
        <v>8557.3191705299978</v>
      </c>
      <c r="CM21" s="28">
        <v>8598.0383356599978</v>
      </c>
      <c r="CN21" s="28">
        <v>8852.9119479299989</v>
      </c>
      <c r="CO21" s="28">
        <v>9318.0100222599995</v>
      </c>
      <c r="CP21" s="28">
        <v>9169.847532339998</v>
      </c>
      <c r="CQ21" s="28">
        <v>9495.2565111799995</v>
      </c>
      <c r="CR21" s="28">
        <v>9582.5303526199987</v>
      </c>
      <c r="CS21" s="28">
        <v>9814.2475683299981</v>
      </c>
    </row>
    <row r="22" spans="3:97" x14ac:dyDescent="0.25">
      <c r="E22" s="3" t="s">
        <v>78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</row>
    <row r="23" spans="3:97" x14ac:dyDescent="0.25">
      <c r="E23" s="3" t="s">
        <v>55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268.88064692000006</v>
      </c>
      <c r="CI23" s="28">
        <v>271.02806709000004</v>
      </c>
      <c r="CJ23" s="28">
        <v>277.30680846000001</v>
      </c>
      <c r="CK23" s="28">
        <v>283.74906898</v>
      </c>
      <c r="CL23" s="28">
        <v>279.20599473999999</v>
      </c>
      <c r="CM23" s="28">
        <v>281.02046627999999</v>
      </c>
      <c r="CN23" s="28">
        <v>786.37048212000002</v>
      </c>
      <c r="CO23" s="28">
        <v>781.19078628</v>
      </c>
      <c r="CP23" s="28">
        <v>771.59606953000002</v>
      </c>
      <c r="CQ23" s="28">
        <v>741.10954079999999</v>
      </c>
      <c r="CR23" s="28">
        <v>714.37382629000001</v>
      </c>
      <c r="CS23" s="28">
        <v>742.81750083999998</v>
      </c>
    </row>
    <row r="24" spans="3:97" x14ac:dyDescent="0.25">
      <c r="C24" s="3" t="s">
        <v>69</v>
      </c>
      <c r="AP24" s="28">
        <f t="shared" ref="AP24:BM24" si="4">AP25+AP31</f>
        <v>109.85323253999996</v>
      </c>
      <c r="AQ24" s="28">
        <f t="shared" si="4"/>
        <v>130.95779805999999</v>
      </c>
      <c r="AR24" s="28">
        <f t="shared" si="4"/>
        <v>396.83835767925001</v>
      </c>
      <c r="AS24" s="28">
        <f t="shared" si="4"/>
        <v>389.95221378224994</v>
      </c>
      <c r="AT24" s="28">
        <f t="shared" si="4"/>
        <v>381.31001859600002</v>
      </c>
      <c r="AU24" s="28">
        <f t="shared" si="4"/>
        <v>368.25960487250001</v>
      </c>
      <c r="AV24" s="28">
        <f t="shared" si="4"/>
        <v>396.28658699475</v>
      </c>
      <c r="AW24" s="28">
        <f t="shared" si="4"/>
        <v>422.80288883075002</v>
      </c>
      <c r="AX24" s="28">
        <f t="shared" si="4"/>
        <v>436.16098013750002</v>
      </c>
      <c r="AY24" s="28">
        <f t="shared" si="4"/>
        <v>436.40629496124996</v>
      </c>
      <c r="AZ24" s="28">
        <f t="shared" si="4"/>
        <v>429.55635686049993</v>
      </c>
      <c r="BA24" s="28">
        <f t="shared" si="4"/>
        <v>424.66511635174999</v>
      </c>
      <c r="BB24" s="28">
        <f t="shared" si="4"/>
        <v>424.78780871724996</v>
      </c>
      <c r="BC24" s="28">
        <f t="shared" si="4"/>
        <v>443.17408098874989</v>
      </c>
      <c r="BD24" s="28">
        <f t="shared" si="4"/>
        <v>440.82843264475002</v>
      </c>
      <c r="BE24" s="28">
        <f t="shared" si="4"/>
        <v>386.19018454299999</v>
      </c>
      <c r="BF24" s="28">
        <f t="shared" si="4"/>
        <v>380.52645567049996</v>
      </c>
      <c r="BG24" s="28">
        <f t="shared" si="4"/>
        <v>379.79670115899995</v>
      </c>
      <c r="BH24" s="28">
        <f t="shared" si="4"/>
        <v>385.53067323200003</v>
      </c>
      <c r="BI24" s="28">
        <f t="shared" si="4"/>
        <v>377.94000000000011</v>
      </c>
      <c r="BJ24" s="28">
        <f t="shared" si="4"/>
        <v>376.79999999999995</v>
      </c>
      <c r="BK24" s="28">
        <f t="shared" si="4"/>
        <v>392.7</v>
      </c>
      <c r="BL24" s="28">
        <f t="shared" si="4"/>
        <v>364.6</v>
      </c>
      <c r="BM24" s="28">
        <f t="shared" si="4"/>
        <v>346</v>
      </c>
      <c r="BN24" s="28">
        <v>333.90000000000003</v>
      </c>
      <c r="BO24" s="28">
        <v>331.6</v>
      </c>
      <c r="BP24" s="28">
        <v>331.90000000000003</v>
      </c>
      <c r="BQ24" s="28">
        <v>321.10000000000002</v>
      </c>
      <c r="BR24" s="28">
        <v>322.10070000000002</v>
      </c>
      <c r="BS24" s="28">
        <v>319.86690000000004</v>
      </c>
      <c r="BT24" s="28">
        <v>311.54940000000005</v>
      </c>
      <c r="BU24" s="28">
        <v>299.62210000000005</v>
      </c>
      <c r="BV24" s="28">
        <v>299.57410000000004</v>
      </c>
      <c r="BW24" s="28">
        <v>309.56510000000009</v>
      </c>
      <c r="BX24" s="28">
        <v>342.29280000000006</v>
      </c>
      <c r="BY24" s="28">
        <v>325.08900000000006</v>
      </c>
      <c r="BZ24" s="28">
        <v>332.66280579000011</v>
      </c>
      <c r="CA24" s="28">
        <v>319.41130579000009</v>
      </c>
      <c r="CB24" s="28">
        <v>322.62540579000006</v>
      </c>
      <c r="CC24" s="28">
        <v>319.40170579000005</v>
      </c>
      <c r="CD24" s="28">
        <v>303.62729899000004</v>
      </c>
      <c r="CE24" s="28">
        <v>295.04243166000003</v>
      </c>
      <c r="CF24" s="28">
        <v>288.96259832000004</v>
      </c>
      <c r="CG24" s="28">
        <v>292.49448917000007</v>
      </c>
      <c r="CH24" s="28">
        <v>236.15150173000006</v>
      </c>
      <c r="CI24" s="28">
        <v>440.42393924000004</v>
      </c>
      <c r="CJ24" s="28">
        <v>2847.36465993</v>
      </c>
      <c r="CK24" s="28">
        <v>2673.5455508099999</v>
      </c>
      <c r="CL24" s="28">
        <v>2664.8065174400003</v>
      </c>
      <c r="CM24" s="28">
        <v>2699.7142536000001</v>
      </c>
      <c r="CN24" s="28">
        <v>2621.9691459300006</v>
      </c>
      <c r="CO24" s="28">
        <v>2646.73662749</v>
      </c>
      <c r="CP24" s="28">
        <v>2632.0518675600006</v>
      </c>
      <c r="CQ24" s="28">
        <v>2647.93659424</v>
      </c>
      <c r="CR24" s="28">
        <v>2458.3716478100005</v>
      </c>
      <c r="CS24" s="28">
        <v>2474.3086714100004</v>
      </c>
    </row>
    <row r="25" spans="3:97" x14ac:dyDescent="0.25">
      <c r="D25" s="3" t="s">
        <v>56</v>
      </c>
      <c r="AP25" s="28">
        <f t="shared" ref="AP25:BM25" si="5">SUM(AP26:AP30)</f>
        <v>70.499999999999972</v>
      </c>
      <c r="AQ25" s="28">
        <f t="shared" si="5"/>
        <v>90.1</v>
      </c>
      <c r="AR25" s="28">
        <f t="shared" si="5"/>
        <v>84.699999999999989</v>
      </c>
      <c r="AS25" s="28">
        <f t="shared" si="5"/>
        <v>81.099999999999994</v>
      </c>
      <c r="AT25" s="28">
        <f t="shared" si="5"/>
        <v>82.2</v>
      </c>
      <c r="AU25" s="28">
        <f t="shared" si="5"/>
        <v>76.899999999999963</v>
      </c>
      <c r="AV25" s="28">
        <f t="shared" si="5"/>
        <v>89.7</v>
      </c>
      <c r="AW25" s="28">
        <f t="shared" si="5"/>
        <v>119.4</v>
      </c>
      <c r="AX25" s="28">
        <f t="shared" si="5"/>
        <v>123.80000000000001</v>
      </c>
      <c r="AY25" s="28">
        <f t="shared" si="5"/>
        <v>121.1</v>
      </c>
      <c r="AZ25" s="28">
        <f t="shared" si="5"/>
        <v>121.9</v>
      </c>
      <c r="BA25" s="28">
        <f t="shared" si="5"/>
        <v>122.2</v>
      </c>
      <c r="BB25" s="28">
        <f t="shared" si="5"/>
        <v>119.59999999999997</v>
      </c>
      <c r="BC25" s="28">
        <f t="shared" si="5"/>
        <v>144.19999999999996</v>
      </c>
      <c r="BD25" s="28">
        <f t="shared" si="5"/>
        <v>136.99999999999997</v>
      </c>
      <c r="BE25" s="28">
        <f t="shared" si="5"/>
        <v>83.399999999999977</v>
      </c>
      <c r="BF25" s="28">
        <f t="shared" si="5"/>
        <v>85.399999999999991</v>
      </c>
      <c r="BG25" s="28">
        <f t="shared" si="5"/>
        <v>83.499999999999986</v>
      </c>
      <c r="BH25" s="28">
        <f t="shared" si="5"/>
        <v>83.299999999999983</v>
      </c>
      <c r="BI25" s="28">
        <f t="shared" si="5"/>
        <v>82.399999999999977</v>
      </c>
      <c r="BJ25" s="28">
        <f t="shared" si="5"/>
        <v>72.299999999999983</v>
      </c>
      <c r="BK25" s="28">
        <f t="shared" si="5"/>
        <v>88.09999999999998</v>
      </c>
      <c r="BL25" s="28">
        <f t="shared" si="5"/>
        <v>72.499999999999986</v>
      </c>
      <c r="BM25" s="28">
        <f t="shared" si="5"/>
        <v>60.599999999999987</v>
      </c>
      <c r="BN25" s="28">
        <v>62.10000000000003</v>
      </c>
      <c r="BO25" s="28">
        <v>54.500000000000028</v>
      </c>
      <c r="BP25" s="28">
        <v>55.300000000000033</v>
      </c>
      <c r="BQ25" s="28">
        <v>48.10000000000003</v>
      </c>
      <c r="BR25" s="28">
        <v>44.546100000000031</v>
      </c>
      <c r="BS25" s="28">
        <v>44.28000000000003</v>
      </c>
      <c r="BT25" s="28">
        <v>36.559400000000032</v>
      </c>
      <c r="BU25" s="28">
        <v>34.774300000000032</v>
      </c>
      <c r="BV25" s="28">
        <v>32.259700000000031</v>
      </c>
      <c r="BW25" s="28">
        <v>35.446000000000033</v>
      </c>
      <c r="BX25" s="28">
        <v>63.857100000000031</v>
      </c>
      <c r="BY25" s="28">
        <v>44.519700000000029</v>
      </c>
      <c r="BZ25" s="28">
        <v>46.236405790000035</v>
      </c>
      <c r="CA25" s="28">
        <v>42.301505790000029</v>
      </c>
      <c r="CB25" s="28">
        <v>44.189705790000026</v>
      </c>
      <c r="CC25" s="28">
        <v>45.400705790000025</v>
      </c>
      <c r="CD25" s="28">
        <v>30.126743990000023</v>
      </c>
      <c r="CE25" s="28">
        <v>21.155734660000022</v>
      </c>
      <c r="CF25" s="28">
        <v>20.375498320000023</v>
      </c>
      <c r="CG25" s="28">
        <v>20.061733170000025</v>
      </c>
      <c r="CH25" s="28">
        <v>236.15150173000006</v>
      </c>
      <c r="CI25" s="28">
        <v>439.76393514000006</v>
      </c>
      <c r="CJ25" s="28">
        <v>333.61883156000005</v>
      </c>
      <c r="CK25" s="28">
        <v>153.59359292000005</v>
      </c>
      <c r="CL25" s="28">
        <v>141.26485076000003</v>
      </c>
      <c r="CM25" s="28">
        <v>157.30126650000005</v>
      </c>
      <c r="CN25" s="28">
        <v>137.09751360000004</v>
      </c>
      <c r="CO25" s="28">
        <v>138.40565096000006</v>
      </c>
      <c r="CP25" s="28">
        <v>136.51668769000003</v>
      </c>
      <c r="CQ25" s="28">
        <v>136.64403193000004</v>
      </c>
      <c r="CR25" s="28">
        <v>138.69132920000004</v>
      </c>
      <c r="CS25" s="28">
        <v>138.77166171000005</v>
      </c>
    </row>
    <row r="26" spans="3:97" x14ac:dyDescent="0.25">
      <c r="E26" s="3" t="s">
        <v>58</v>
      </c>
      <c r="AP26" s="28">
        <v>69.400000000000006</v>
      </c>
      <c r="AQ26" s="28">
        <v>66.8</v>
      </c>
      <c r="AR26" s="28">
        <v>69.099999999999994</v>
      </c>
      <c r="AS26" s="28">
        <v>70.599999999999994</v>
      </c>
      <c r="AT26" s="28">
        <v>69</v>
      </c>
      <c r="AU26" s="28">
        <v>71.7</v>
      </c>
      <c r="AV26" s="28">
        <v>72.7</v>
      </c>
      <c r="AW26" s="28">
        <v>72.400000000000006</v>
      </c>
      <c r="AX26" s="28">
        <v>74.7</v>
      </c>
      <c r="AY26" s="28">
        <v>71.8</v>
      </c>
      <c r="AZ26" s="28">
        <v>72.400000000000006</v>
      </c>
      <c r="BA26" s="28">
        <v>72.5</v>
      </c>
      <c r="BB26" s="28">
        <v>69.900000000000006</v>
      </c>
      <c r="BC26" s="28">
        <v>94.5</v>
      </c>
      <c r="BD26" s="28">
        <v>87.1</v>
      </c>
      <c r="BE26" s="28">
        <v>83.399999999999977</v>
      </c>
      <c r="BF26" s="28">
        <v>82.699999999999989</v>
      </c>
      <c r="BG26" s="28">
        <v>81.09999999999998</v>
      </c>
      <c r="BH26" s="28">
        <v>81.199999999999989</v>
      </c>
      <c r="BI26" s="28">
        <v>80.299999999999983</v>
      </c>
      <c r="BJ26" s="28">
        <v>72.59999999999998</v>
      </c>
      <c r="BK26" s="28">
        <v>88.399999999999977</v>
      </c>
      <c r="BL26" s="28">
        <v>72.799999999999983</v>
      </c>
      <c r="BM26" s="28">
        <v>60.899999999999984</v>
      </c>
      <c r="BN26" s="28">
        <v>62.10000000000003</v>
      </c>
      <c r="BO26" s="28">
        <v>54.500000000000028</v>
      </c>
      <c r="BP26" s="28">
        <v>55.300000000000033</v>
      </c>
      <c r="BQ26" s="28">
        <v>48.10000000000003</v>
      </c>
      <c r="BR26" s="28">
        <v>44.546100000000031</v>
      </c>
      <c r="BS26" s="28">
        <v>44.28000000000003</v>
      </c>
      <c r="BT26" s="28">
        <v>36.559400000000032</v>
      </c>
      <c r="BU26" s="28">
        <v>34.774300000000032</v>
      </c>
      <c r="BV26" s="28">
        <v>32.259700000000031</v>
      </c>
      <c r="BW26" s="28">
        <v>35.446000000000033</v>
      </c>
      <c r="BX26" s="28">
        <v>63.857100000000031</v>
      </c>
      <c r="BY26" s="28">
        <v>44.519700000000029</v>
      </c>
      <c r="BZ26" s="28">
        <v>46.236405790000035</v>
      </c>
      <c r="CA26" s="28">
        <v>42.301505790000029</v>
      </c>
      <c r="CB26" s="28">
        <v>44.189705790000026</v>
      </c>
      <c r="CC26" s="28">
        <v>45.400705790000025</v>
      </c>
      <c r="CD26" s="28">
        <v>30.102109780000024</v>
      </c>
      <c r="CE26" s="28">
        <v>20.515398560000023</v>
      </c>
      <c r="CF26" s="28">
        <v>19.837634440000024</v>
      </c>
      <c r="CG26" s="28">
        <v>19.615081970000023</v>
      </c>
      <c r="CH26" s="28">
        <v>100</v>
      </c>
      <c r="CI26" s="28">
        <v>200</v>
      </c>
      <c r="CJ26" s="28">
        <v>144.5</v>
      </c>
      <c r="CK26" s="28">
        <v>55.5</v>
      </c>
      <c r="CL26" s="28">
        <v>50</v>
      </c>
      <c r="CM26" s="28">
        <v>50</v>
      </c>
      <c r="CN26" s="28">
        <v>50</v>
      </c>
      <c r="CO26" s="28">
        <v>50</v>
      </c>
      <c r="CP26" s="28">
        <v>50</v>
      </c>
      <c r="CQ26" s="28">
        <v>50</v>
      </c>
      <c r="CR26" s="28">
        <v>50</v>
      </c>
      <c r="CS26" s="28">
        <v>50</v>
      </c>
    </row>
    <row r="27" spans="3:97" x14ac:dyDescent="0.25">
      <c r="E27" s="3" t="s">
        <v>73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118.47259790000003</v>
      </c>
      <c r="CI27" s="28">
        <v>221.13296456000003</v>
      </c>
      <c r="CJ27" s="28">
        <v>170.35402660000003</v>
      </c>
      <c r="CK27" s="28">
        <v>79.087105700000023</v>
      </c>
      <c r="CL27" s="28">
        <v>72.666756260000014</v>
      </c>
      <c r="CM27" s="28">
        <v>89.424617390000023</v>
      </c>
      <c r="CN27" s="28">
        <v>68.621445610000023</v>
      </c>
      <c r="CO27" s="28">
        <v>69.270566890000026</v>
      </c>
      <c r="CP27" s="28">
        <v>68.336575620000019</v>
      </c>
      <c r="CQ27" s="28">
        <v>68.407234310000021</v>
      </c>
      <c r="CR27" s="28">
        <v>69.436030880000018</v>
      </c>
      <c r="CS27" s="28">
        <v>69.48113385000002</v>
      </c>
    </row>
    <row r="28" spans="3:97" x14ac:dyDescent="0.25">
      <c r="E28" s="3" t="s">
        <v>54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</row>
    <row r="29" spans="3:97" x14ac:dyDescent="0.25">
      <c r="E29" s="3" t="s">
        <v>78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</row>
    <row r="30" spans="3:97" x14ac:dyDescent="0.25">
      <c r="E30" s="3" t="s">
        <v>55</v>
      </c>
      <c r="AP30" s="28">
        <v>1.0999999999999699</v>
      </c>
      <c r="AQ30" s="28">
        <v>23.3</v>
      </c>
      <c r="AR30" s="28">
        <v>15.6</v>
      </c>
      <c r="AS30" s="28">
        <v>10.5</v>
      </c>
      <c r="AT30" s="28">
        <v>13.2</v>
      </c>
      <c r="AU30" s="28">
        <v>5.1999999999999602</v>
      </c>
      <c r="AV30" s="28">
        <v>17</v>
      </c>
      <c r="AW30" s="28">
        <v>47</v>
      </c>
      <c r="AX30" s="28">
        <v>49.1</v>
      </c>
      <c r="AY30" s="28">
        <v>49.3</v>
      </c>
      <c r="AZ30" s="28">
        <v>49.5</v>
      </c>
      <c r="BA30" s="28">
        <v>49.7</v>
      </c>
      <c r="BB30" s="28">
        <v>49.699999999999967</v>
      </c>
      <c r="BC30" s="28">
        <v>49.699999999999967</v>
      </c>
      <c r="BD30" s="28">
        <v>49.89999999999997</v>
      </c>
      <c r="BE30" s="28">
        <v>0</v>
      </c>
      <c r="BF30" s="28">
        <v>2.7</v>
      </c>
      <c r="BG30" s="28">
        <v>2.4000000000000004</v>
      </c>
      <c r="BH30" s="28">
        <v>2.1000000000000005</v>
      </c>
      <c r="BI30" s="28">
        <v>2.1000000000000005</v>
      </c>
      <c r="BJ30" s="28">
        <v>-0.3</v>
      </c>
      <c r="BK30" s="28">
        <v>-0.3</v>
      </c>
      <c r="BL30" s="28">
        <v>-0.3</v>
      </c>
      <c r="BM30" s="28">
        <v>-0.3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2.4634209999999997E-2</v>
      </c>
      <c r="CE30" s="28">
        <v>0.64033609999999996</v>
      </c>
      <c r="CF30" s="28">
        <v>0.53786387999999996</v>
      </c>
      <c r="CG30" s="28">
        <v>0.44665119999999997</v>
      </c>
      <c r="CH30" s="28">
        <v>17.678903830000024</v>
      </c>
      <c r="CI30" s="28">
        <v>18.630970580000024</v>
      </c>
      <c r="CJ30" s="28">
        <v>18.764804960000024</v>
      </c>
      <c r="CK30" s="28">
        <v>19.006487220000022</v>
      </c>
      <c r="CL30" s="28">
        <v>18.59809450000002</v>
      </c>
      <c r="CM30" s="28">
        <v>17.87664911000002</v>
      </c>
      <c r="CN30" s="28">
        <v>18.476067990000022</v>
      </c>
      <c r="CO30" s="28">
        <v>19.135084070000023</v>
      </c>
      <c r="CP30" s="28">
        <v>18.180112070000021</v>
      </c>
      <c r="CQ30" s="28">
        <v>18.236797620000022</v>
      </c>
      <c r="CR30" s="28">
        <v>19.255298320000023</v>
      </c>
      <c r="CS30" s="28">
        <v>19.290527860000022</v>
      </c>
    </row>
    <row r="31" spans="3:97" x14ac:dyDescent="0.25">
      <c r="D31" s="3" t="s">
        <v>57</v>
      </c>
      <c r="AP31" s="28">
        <f t="shared" ref="AP31:BM31" si="6">SUM(AP32:AP37)</f>
        <v>39.35323254</v>
      </c>
      <c r="AQ31" s="28">
        <f t="shared" si="6"/>
        <v>40.85779806</v>
      </c>
      <c r="AR31" s="28">
        <f t="shared" si="6"/>
        <v>312.13835767925002</v>
      </c>
      <c r="AS31" s="28">
        <f t="shared" si="6"/>
        <v>308.85221378224998</v>
      </c>
      <c r="AT31" s="28">
        <f t="shared" si="6"/>
        <v>299.11001859600003</v>
      </c>
      <c r="AU31" s="28">
        <f t="shared" si="6"/>
        <v>291.35960487250003</v>
      </c>
      <c r="AV31" s="28">
        <f t="shared" si="6"/>
        <v>306.58658699475001</v>
      </c>
      <c r="AW31" s="28">
        <f t="shared" si="6"/>
        <v>303.40288883074999</v>
      </c>
      <c r="AX31" s="28">
        <f t="shared" si="6"/>
        <v>312.36098013750001</v>
      </c>
      <c r="AY31" s="28">
        <f t="shared" si="6"/>
        <v>315.30629496124999</v>
      </c>
      <c r="AZ31" s="28">
        <f t="shared" si="6"/>
        <v>307.65635686049995</v>
      </c>
      <c r="BA31" s="28">
        <f t="shared" si="6"/>
        <v>302.46511635175</v>
      </c>
      <c r="BB31" s="28">
        <f t="shared" si="6"/>
        <v>305.18780871724999</v>
      </c>
      <c r="BC31" s="28">
        <f t="shared" si="6"/>
        <v>298.97408098874996</v>
      </c>
      <c r="BD31" s="28">
        <f t="shared" si="6"/>
        <v>303.82843264475002</v>
      </c>
      <c r="BE31" s="28">
        <f t="shared" si="6"/>
        <v>302.79018454300001</v>
      </c>
      <c r="BF31" s="28">
        <f t="shared" si="6"/>
        <v>295.12645567049998</v>
      </c>
      <c r="BG31" s="28">
        <f t="shared" si="6"/>
        <v>296.29670115899995</v>
      </c>
      <c r="BH31" s="28">
        <f t="shared" si="6"/>
        <v>302.23067323200002</v>
      </c>
      <c r="BI31" s="28">
        <f t="shared" si="6"/>
        <v>295.54000000000013</v>
      </c>
      <c r="BJ31" s="28">
        <f t="shared" si="6"/>
        <v>304.5</v>
      </c>
      <c r="BK31" s="28">
        <f t="shared" si="6"/>
        <v>304.60000000000002</v>
      </c>
      <c r="BL31" s="28">
        <f t="shared" si="6"/>
        <v>292.10000000000002</v>
      </c>
      <c r="BM31" s="28">
        <f t="shared" si="6"/>
        <v>285.40000000000003</v>
      </c>
      <c r="BN31" s="28">
        <v>271.8</v>
      </c>
      <c r="BO31" s="28">
        <v>277.10000000000002</v>
      </c>
      <c r="BP31" s="28">
        <v>276.60000000000002</v>
      </c>
      <c r="BQ31" s="28">
        <v>273</v>
      </c>
      <c r="BR31" s="28">
        <v>277.55459999999999</v>
      </c>
      <c r="BS31" s="28">
        <v>275.58690000000001</v>
      </c>
      <c r="BT31" s="28">
        <v>274.99</v>
      </c>
      <c r="BU31" s="28">
        <v>264.84780000000001</v>
      </c>
      <c r="BV31" s="28">
        <v>267.31440000000003</v>
      </c>
      <c r="BW31" s="28">
        <v>274.11910000000006</v>
      </c>
      <c r="BX31" s="28">
        <v>278.43570000000005</v>
      </c>
      <c r="BY31" s="28">
        <v>280.56930000000006</v>
      </c>
      <c r="BZ31" s="28">
        <v>286.42640000000006</v>
      </c>
      <c r="CA31" s="28">
        <v>277.10980000000006</v>
      </c>
      <c r="CB31" s="28">
        <v>278.43570000000005</v>
      </c>
      <c r="CC31" s="28">
        <v>274.00100000000003</v>
      </c>
      <c r="CD31" s="28">
        <v>273.50055500000002</v>
      </c>
      <c r="CE31" s="28">
        <v>273.88669700000003</v>
      </c>
      <c r="CF31" s="28">
        <v>268.58710000000002</v>
      </c>
      <c r="CG31" s="28">
        <v>272.43275600000004</v>
      </c>
      <c r="CH31" s="28">
        <v>0</v>
      </c>
      <c r="CI31" s="28">
        <v>0.66000409999999998</v>
      </c>
      <c r="CJ31" s="28">
        <v>2513.7458283699998</v>
      </c>
      <c r="CK31" s="28">
        <v>2519.9519578899999</v>
      </c>
      <c r="CL31" s="28">
        <v>2523.5416666800002</v>
      </c>
      <c r="CM31" s="28">
        <v>2542.4129871</v>
      </c>
      <c r="CN31" s="28">
        <v>2484.8716323300005</v>
      </c>
      <c r="CO31" s="28">
        <v>2508.33097653</v>
      </c>
      <c r="CP31" s="28">
        <v>2495.5351798700003</v>
      </c>
      <c r="CQ31" s="28">
        <v>2511.29256231</v>
      </c>
      <c r="CR31" s="28">
        <v>2319.6803186100005</v>
      </c>
      <c r="CS31" s="28">
        <v>2335.5370097000005</v>
      </c>
    </row>
    <row r="32" spans="3:97" x14ac:dyDescent="0.25">
      <c r="E32" s="3" t="s">
        <v>86</v>
      </c>
      <c r="AP32" s="28">
        <v>39.35323254</v>
      </c>
      <c r="AQ32" s="28">
        <v>40.85779806</v>
      </c>
      <c r="AR32" s="28">
        <v>312.13835767925002</v>
      </c>
      <c r="AS32" s="28">
        <v>308.85221378224998</v>
      </c>
      <c r="AT32" s="28">
        <v>299.11001859600003</v>
      </c>
      <c r="AU32" s="28">
        <v>291.35960487250003</v>
      </c>
      <c r="AV32" s="28">
        <v>306.58658699475001</v>
      </c>
      <c r="AW32" s="28">
        <v>303.40288883074999</v>
      </c>
      <c r="AX32" s="28">
        <v>312.36098013750001</v>
      </c>
      <c r="AY32" s="28">
        <v>315.30629496124999</v>
      </c>
      <c r="AZ32" s="28">
        <v>307.65635686049995</v>
      </c>
      <c r="BA32" s="28">
        <v>302.46511635175</v>
      </c>
      <c r="BB32" s="28">
        <v>305.18780871724999</v>
      </c>
      <c r="BC32" s="28">
        <v>298.97408098874996</v>
      </c>
      <c r="BD32" s="28">
        <v>303.82843264475002</v>
      </c>
      <c r="BE32" s="28">
        <v>302.79018454300001</v>
      </c>
      <c r="BF32" s="28">
        <v>295.12645567049998</v>
      </c>
      <c r="BG32" s="28">
        <v>296.29670115899995</v>
      </c>
      <c r="BH32" s="28">
        <v>302.23067323200002</v>
      </c>
      <c r="BI32" s="28">
        <v>295.54000000000013</v>
      </c>
      <c r="BJ32" s="28">
        <v>304.5</v>
      </c>
      <c r="BK32" s="28">
        <v>304.60000000000002</v>
      </c>
      <c r="BL32" s="28">
        <v>292.10000000000002</v>
      </c>
      <c r="BM32" s="28">
        <v>285.40000000000003</v>
      </c>
      <c r="BN32" s="28">
        <v>271.8</v>
      </c>
      <c r="BO32" s="28">
        <v>277.10000000000002</v>
      </c>
      <c r="BP32" s="28">
        <v>276.60000000000002</v>
      </c>
      <c r="BQ32" s="28">
        <v>273</v>
      </c>
      <c r="BR32" s="28">
        <v>277.55459999999999</v>
      </c>
      <c r="BS32" s="28">
        <v>275.58690000000001</v>
      </c>
      <c r="BT32" s="28">
        <v>274.99</v>
      </c>
      <c r="BU32" s="28">
        <v>264.84780000000001</v>
      </c>
      <c r="BV32" s="28">
        <v>267.31440000000003</v>
      </c>
      <c r="BW32" s="28">
        <v>274.11910000000006</v>
      </c>
      <c r="BX32" s="28">
        <v>278.43570000000005</v>
      </c>
      <c r="BY32" s="28">
        <v>280.56930000000006</v>
      </c>
      <c r="BZ32" s="28">
        <v>286.42640000000006</v>
      </c>
      <c r="CA32" s="28">
        <v>277.10980000000006</v>
      </c>
      <c r="CB32" s="28">
        <v>278.43570000000005</v>
      </c>
      <c r="CC32" s="28">
        <v>274.00100000000003</v>
      </c>
      <c r="CD32" s="28">
        <v>273.50055500000002</v>
      </c>
      <c r="CE32" s="28">
        <v>273.88669700000003</v>
      </c>
      <c r="CF32" s="28">
        <v>268.58710000000002</v>
      </c>
      <c r="CG32" s="28">
        <v>272.43275600000004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</row>
    <row r="33" spans="3:97" x14ac:dyDescent="0.25">
      <c r="E33" s="3" t="s">
        <v>58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8">
        <v>0</v>
      </c>
      <c r="AY33" s="28">
        <v>0</v>
      </c>
      <c r="AZ33" s="28">
        <v>0</v>
      </c>
      <c r="BA33" s="28">
        <v>0</v>
      </c>
      <c r="BB33" s="28">
        <v>0</v>
      </c>
      <c r="BC33" s="28">
        <v>0</v>
      </c>
      <c r="BD33" s="28">
        <v>0</v>
      </c>
      <c r="BE33" s="28">
        <v>0</v>
      </c>
      <c r="BF33" s="28">
        <v>0</v>
      </c>
      <c r="BG33" s="28">
        <v>0</v>
      </c>
      <c r="BH33" s="28">
        <v>0</v>
      </c>
      <c r="BI33" s="28">
        <v>0</v>
      </c>
      <c r="BJ33" s="28">
        <v>0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8">
        <v>0</v>
      </c>
      <c r="BQ33" s="28">
        <v>0</v>
      </c>
      <c r="BR33" s="28">
        <v>0</v>
      </c>
      <c r="BS33" s="28">
        <v>0</v>
      </c>
      <c r="BT33" s="28">
        <v>0</v>
      </c>
      <c r="BU33" s="28">
        <v>0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</row>
    <row r="34" spans="3:97" x14ac:dyDescent="0.25">
      <c r="E34" s="3" t="s">
        <v>73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8">
        <v>0</v>
      </c>
      <c r="AY34" s="28">
        <v>0</v>
      </c>
      <c r="AZ34" s="28">
        <v>0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28">
        <v>0</v>
      </c>
      <c r="BG34" s="28">
        <v>0</v>
      </c>
      <c r="BH34" s="28">
        <v>0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>
        <v>0</v>
      </c>
      <c r="BO34" s="28">
        <v>0</v>
      </c>
      <c r="BP34" s="28">
        <v>0</v>
      </c>
      <c r="BQ34" s="28">
        <v>0</v>
      </c>
      <c r="BR34" s="28">
        <v>0</v>
      </c>
      <c r="BS34" s="28">
        <v>0</v>
      </c>
      <c r="BT34" s="28">
        <v>0</v>
      </c>
      <c r="BU34" s="28">
        <v>0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0.66000409999999998</v>
      </c>
      <c r="CJ34" s="28">
        <v>1513.74582837</v>
      </c>
      <c r="CK34" s="28">
        <v>1519.9519578899999</v>
      </c>
      <c r="CL34" s="28">
        <v>1523.5416666800002</v>
      </c>
      <c r="CM34" s="28">
        <v>1532.4824315400001</v>
      </c>
      <c r="CN34" s="28">
        <v>1488.5375516800002</v>
      </c>
      <c r="CO34" s="28">
        <v>1501.6843716200001</v>
      </c>
      <c r="CP34" s="28">
        <v>1495.0366493000001</v>
      </c>
      <c r="CQ34" s="28">
        <v>1504.3715293500002</v>
      </c>
      <c r="CR34" s="28">
        <v>1318.7662063000002</v>
      </c>
      <c r="CS34" s="28">
        <v>1327.7131513700003</v>
      </c>
    </row>
    <row r="35" spans="3:97" x14ac:dyDescent="0.25">
      <c r="E35" s="3" t="s">
        <v>54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-3.0808688933348094E-15</v>
      </c>
      <c r="BO35" s="28">
        <v>-3.0808688933348094E-15</v>
      </c>
      <c r="BP35" s="28">
        <v>-3.0808688933348094E-15</v>
      </c>
      <c r="BQ35" s="28">
        <v>-3.0808688933348094E-15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1000</v>
      </c>
      <c r="CK35" s="28">
        <v>1000</v>
      </c>
      <c r="CL35" s="28">
        <v>1000</v>
      </c>
      <c r="CM35" s="28">
        <v>1009.93055556</v>
      </c>
      <c r="CN35" s="28">
        <v>996.33408065000003</v>
      </c>
      <c r="CO35" s="28">
        <v>1006.6466049100001</v>
      </c>
      <c r="CP35" s="28">
        <v>1000.4985305700001</v>
      </c>
      <c r="CQ35" s="28">
        <v>1006.92103296</v>
      </c>
      <c r="CR35" s="28">
        <v>1000.9141123100001</v>
      </c>
      <c r="CS35" s="28">
        <v>1007.8238583300001</v>
      </c>
    </row>
    <row r="36" spans="3:97" x14ac:dyDescent="0.25">
      <c r="E36" s="3" t="s">
        <v>78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</row>
    <row r="37" spans="3:97" x14ac:dyDescent="0.25">
      <c r="E37" s="3" t="s">
        <v>55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</row>
    <row r="38" spans="3:97" x14ac:dyDescent="0.25">
      <c r="C38" s="3" t="s">
        <v>70</v>
      </c>
      <c r="AP38" s="28">
        <f t="shared" ref="AP38:BL38" si="7">AP39+AP45</f>
        <v>27430.556</v>
      </c>
      <c r="AQ38" s="28">
        <f t="shared" si="7"/>
        <v>28366.055999999997</v>
      </c>
      <c r="AR38" s="28">
        <f t="shared" si="7"/>
        <v>28195.756000000001</v>
      </c>
      <c r="AS38" s="28">
        <f t="shared" si="7"/>
        <v>26393.855999999996</v>
      </c>
      <c r="AT38" s="28">
        <f t="shared" si="7"/>
        <v>25481.256000000001</v>
      </c>
      <c r="AU38" s="28">
        <f t="shared" si="7"/>
        <v>26637.856</v>
      </c>
      <c r="AV38" s="28">
        <f t="shared" si="7"/>
        <v>29908.856</v>
      </c>
      <c r="AW38" s="28">
        <f t="shared" si="7"/>
        <v>30526.856</v>
      </c>
      <c r="AX38" s="28">
        <f t="shared" si="7"/>
        <v>31215.056</v>
      </c>
      <c r="AY38" s="28">
        <f t="shared" si="7"/>
        <v>32566.955999999998</v>
      </c>
      <c r="AZ38" s="28">
        <f t="shared" si="7"/>
        <v>33996.956000000006</v>
      </c>
      <c r="BA38" s="28">
        <f t="shared" si="7"/>
        <v>35435.455999999998</v>
      </c>
      <c r="BB38" s="28">
        <f t="shared" si="7"/>
        <v>35491.974000000009</v>
      </c>
      <c r="BC38" s="28">
        <f t="shared" si="7"/>
        <v>36450.774000000005</v>
      </c>
      <c r="BD38" s="28">
        <f t="shared" si="7"/>
        <v>37404.674000000014</v>
      </c>
      <c r="BE38" s="28">
        <f t="shared" si="7"/>
        <v>38869.956000000006</v>
      </c>
      <c r="BF38" s="28">
        <f t="shared" si="7"/>
        <v>41039.256000000008</v>
      </c>
      <c r="BG38" s="28">
        <f t="shared" si="7"/>
        <v>42116.556000000011</v>
      </c>
      <c r="BH38" s="28">
        <f t="shared" si="7"/>
        <v>43131.756000000008</v>
      </c>
      <c r="BI38" s="28">
        <f t="shared" si="7"/>
        <v>41336.65600000001</v>
      </c>
      <c r="BJ38" s="28">
        <f t="shared" si="7"/>
        <v>41576.600000000006</v>
      </c>
      <c r="BK38" s="28">
        <f t="shared" si="7"/>
        <v>44029.1</v>
      </c>
      <c r="BL38" s="28">
        <f t="shared" si="7"/>
        <v>44442.600000000006</v>
      </c>
      <c r="BM38" s="28">
        <f t="shared" ref="BM38" si="8">BM39+BM45</f>
        <v>46888.200000000004</v>
      </c>
      <c r="BN38" s="28">
        <v>48221</v>
      </c>
      <c r="BO38" s="28">
        <v>50002.700000000004</v>
      </c>
      <c r="BP38" s="28">
        <v>50540.000000000007</v>
      </c>
      <c r="BQ38" s="28">
        <v>52926.400000000009</v>
      </c>
      <c r="BR38" s="28">
        <v>50802.362900000007</v>
      </c>
      <c r="BS38" s="28">
        <v>50903.79740000001</v>
      </c>
      <c r="BT38" s="28">
        <v>51240.4136</v>
      </c>
      <c r="BU38" s="28">
        <v>52420.887600000002</v>
      </c>
      <c r="BV38" s="28">
        <v>50829.489300000008</v>
      </c>
      <c r="BW38" s="28">
        <v>48377.842300000004</v>
      </c>
      <c r="BX38" s="28">
        <v>48777.995800000012</v>
      </c>
      <c r="BY38" s="28">
        <v>48441.047200000015</v>
      </c>
      <c r="BZ38" s="28">
        <v>47585.032029950009</v>
      </c>
      <c r="CA38" s="28">
        <v>47387.053529950019</v>
      </c>
      <c r="CB38" s="28">
        <v>48203.836929950005</v>
      </c>
      <c r="CC38" s="28">
        <v>49288.789429950004</v>
      </c>
      <c r="CD38" s="28">
        <v>48557.913674490002</v>
      </c>
      <c r="CE38" s="28">
        <v>47849.460686940001</v>
      </c>
      <c r="CF38" s="28">
        <v>46943.658632770006</v>
      </c>
      <c r="CG38" s="28">
        <v>47767.847491140012</v>
      </c>
      <c r="CH38" s="28">
        <v>48252.53567949</v>
      </c>
      <c r="CI38" s="28">
        <v>48271.99667197001</v>
      </c>
      <c r="CJ38" s="28">
        <v>45492.326414850009</v>
      </c>
      <c r="CK38" s="28">
        <v>44420.427889850005</v>
      </c>
      <c r="CL38" s="28">
        <v>43427.183072500004</v>
      </c>
      <c r="CM38" s="28">
        <v>43049.168996210006</v>
      </c>
      <c r="CN38" s="28">
        <v>46007.875923250009</v>
      </c>
      <c r="CO38" s="28">
        <v>47405.857383859999</v>
      </c>
      <c r="CP38" s="28">
        <v>48667.373278850006</v>
      </c>
      <c r="CQ38" s="28">
        <v>50697.106252330006</v>
      </c>
      <c r="CR38" s="28">
        <v>52102.632316530013</v>
      </c>
      <c r="CS38" s="28">
        <v>53028.14355357</v>
      </c>
    </row>
    <row r="39" spans="3:97" x14ac:dyDescent="0.25">
      <c r="D39" s="3" t="s">
        <v>56</v>
      </c>
      <c r="AP39" s="28">
        <f t="shared" ref="AP39:BL39" si="9">SUM(AP40:AP44)</f>
        <v>24372.612000000001</v>
      </c>
      <c r="AQ39" s="28">
        <f t="shared" si="9"/>
        <v>25542.011999999999</v>
      </c>
      <c r="AR39" s="28">
        <f t="shared" si="9"/>
        <v>25730.812000000002</v>
      </c>
      <c r="AS39" s="28">
        <f t="shared" si="9"/>
        <v>23774.911999999997</v>
      </c>
      <c r="AT39" s="28">
        <f t="shared" si="9"/>
        <v>21446.012000000002</v>
      </c>
      <c r="AU39" s="28">
        <f t="shared" si="9"/>
        <v>22276.412</v>
      </c>
      <c r="AV39" s="28">
        <f t="shared" si="9"/>
        <v>24495.511999999999</v>
      </c>
      <c r="AW39" s="28">
        <f t="shared" si="9"/>
        <v>24775.912</v>
      </c>
      <c r="AX39" s="28">
        <f t="shared" si="9"/>
        <v>24809.912</v>
      </c>
      <c r="AY39" s="28">
        <f t="shared" si="9"/>
        <v>25429.111999999997</v>
      </c>
      <c r="AZ39" s="28">
        <f t="shared" si="9"/>
        <v>26431.812000000002</v>
      </c>
      <c r="BA39" s="28">
        <f t="shared" si="9"/>
        <v>28325.912</v>
      </c>
      <c r="BB39" s="28">
        <f t="shared" si="9"/>
        <v>25085.330000000009</v>
      </c>
      <c r="BC39" s="28">
        <f t="shared" si="9"/>
        <v>25799.330000000009</v>
      </c>
      <c r="BD39" s="28">
        <f t="shared" si="9"/>
        <v>26173.730000000014</v>
      </c>
      <c r="BE39" s="28">
        <f t="shared" si="9"/>
        <v>27006.712000000007</v>
      </c>
      <c r="BF39" s="28">
        <f t="shared" si="9"/>
        <v>29101.612000000008</v>
      </c>
      <c r="BG39" s="28">
        <f t="shared" si="9"/>
        <v>30440.412000000011</v>
      </c>
      <c r="BH39" s="28">
        <f t="shared" si="9"/>
        <v>30648.912000000011</v>
      </c>
      <c r="BI39" s="28">
        <f t="shared" si="9"/>
        <v>31272.312000000009</v>
      </c>
      <c r="BJ39" s="28">
        <f t="shared" si="9"/>
        <v>31481.500000000007</v>
      </c>
      <c r="BK39" s="28">
        <f t="shared" si="9"/>
        <v>33177.5</v>
      </c>
      <c r="BL39" s="28">
        <f t="shared" si="9"/>
        <v>33640.200000000004</v>
      </c>
      <c r="BM39" s="28">
        <f t="shared" ref="BM39" si="10">SUM(BM40:BM44)</f>
        <v>35227.800000000003</v>
      </c>
      <c r="BN39" s="28">
        <v>36457.9</v>
      </c>
      <c r="BO39" s="28">
        <v>37391.5</v>
      </c>
      <c r="BP39" s="28">
        <v>36201.800000000003</v>
      </c>
      <c r="BQ39" s="28">
        <v>39395.4</v>
      </c>
      <c r="BR39" s="28">
        <v>36976.769800000002</v>
      </c>
      <c r="BS39" s="28">
        <v>37016.059900000007</v>
      </c>
      <c r="BT39" s="28">
        <v>37339.843200000003</v>
      </c>
      <c r="BU39" s="28">
        <v>38495.574800000002</v>
      </c>
      <c r="BV39" s="28">
        <v>36307.692800000004</v>
      </c>
      <c r="BW39" s="28">
        <v>34316.354200000002</v>
      </c>
      <c r="BX39" s="28">
        <v>33314.057600000007</v>
      </c>
      <c r="BY39" s="28">
        <v>33408.45670000001</v>
      </c>
      <c r="BZ39" s="28">
        <v>32579.430411930007</v>
      </c>
      <c r="CA39" s="28">
        <v>32188.961811930014</v>
      </c>
      <c r="CB39" s="28">
        <v>32936.006911930002</v>
      </c>
      <c r="CC39" s="28">
        <v>33886.046511930006</v>
      </c>
      <c r="CD39" s="28">
        <v>32918.716285090006</v>
      </c>
      <c r="CE39" s="28">
        <v>31780.394331790005</v>
      </c>
      <c r="CF39" s="28">
        <v>30559.563256220004</v>
      </c>
      <c r="CG39" s="28">
        <v>31926.778676230006</v>
      </c>
      <c r="CH39" s="28">
        <v>32445.169379510004</v>
      </c>
      <c r="CI39" s="28">
        <v>33691.582248390005</v>
      </c>
      <c r="CJ39" s="28">
        <v>31140.483601410007</v>
      </c>
      <c r="CK39" s="28">
        <v>30602.227392050005</v>
      </c>
      <c r="CL39" s="28">
        <v>30171.227833480007</v>
      </c>
      <c r="CM39" s="28">
        <v>30185.828490730004</v>
      </c>
      <c r="CN39" s="28">
        <v>33138.054264300008</v>
      </c>
      <c r="CO39" s="28">
        <v>34415.667833289997</v>
      </c>
      <c r="CP39" s="28">
        <v>34752.952247870002</v>
      </c>
      <c r="CQ39" s="28">
        <v>37086.468085710003</v>
      </c>
      <c r="CR39" s="28">
        <v>38706.811681670006</v>
      </c>
      <c r="CS39" s="28">
        <v>39755.035279770003</v>
      </c>
    </row>
    <row r="40" spans="3:97" x14ac:dyDescent="0.25">
      <c r="E40" s="3" t="s">
        <v>58</v>
      </c>
      <c r="AP40" s="28">
        <v>21783.626</v>
      </c>
      <c r="AQ40" s="28">
        <v>23074.826000000001</v>
      </c>
      <c r="AR40" s="28">
        <v>23718.126</v>
      </c>
      <c r="AS40" s="28">
        <v>21384.725999999999</v>
      </c>
      <c r="AT40" s="28">
        <v>19394.826000000001</v>
      </c>
      <c r="AU40" s="28">
        <v>19934.925999999999</v>
      </c>
      <c r="AV40" s="28">
        <v>21160.326000000001</v>
      </c>
      <c r="AW40" s="28">
        <v>20709.126</v>
      </c>
      <c r="AX40" s="28">
        <v>21676.425999999999</v>
      </c>
      <c r="AY40" s="28">
        <v>22521.626</v>
      </c>
      <c r="AZ40" s="28">
        <v>23618.326000000001</v>
      </c>
      <c r="BA40" s="28">
        <v>24234.626</v>
      </c>
      <c r="BB40" s="28">
        <v>20833.94400000001</v>
      </c>
      <c r="BC40" s="28">
        <v>22026.544000000009</v>
      </c>
      <c r="BD40" s="28">
        <v>22146.44400000001</v>
      </c>
      <c r="BE40" s="28">
        <v>22917.826000000008</v>
      </c>
      <c r="BF40" s="28">
        <v>24843.626000000011</v>
      </c>
      <c r="BG40" s="28">
        <v>25992.026000000013</v>
      </c>
      <c r="BH40" s="28">
        <v>25967.526000000013</v>
      </c>
      <c r="BI40" s="28">
        <v>25449.126000000011</v>
      </c>
      <c r="BJ40" s="28">
        <v>26116.700000000004</v>
      </c>
      <c r="BK40" s="28">
        <v>28005.700000000004</v>
      </c>
      <c r="BL40" s="28">
        <v>28743.000000000007</v>
      </c>
      <c r="BM40" s="28">
        <v>29535.100000000006</v>
      </c>
      <c r="BN40" s="28">
        <v>30485.200000000004</v>
      </c>
      <c r="BO40" s="28">
        <v>31914.9</v>
      </c>
      <c r="BP40" s="28">
        <v>31067.800000000003</v>
      </c>
      <c r="BQ40" s="28">
        <v>31840.200000000004</v>
      </c>
      <c r="BR40" s="28">
        <v>31580.496400000007</v>
      </c>
      <c r="BS40" s="28">
        <v>31630.736700000009</v>
      </c>
      <c r="BT40" s="28">
        <v>31779.883700000006</v>
      </c>
      <c r="BU40" s="28">
        <v>31838.977600000006</v>
      </c>
      <c r="BV40" s="28">
        <v>31341.981100000005</v>
      </c>
      <c r="BW40" s="28">
        <v>29558.136600000005</v>
      </c>
      <c r="BX40" s="28">
        <v>27928.95210000001</v>
      </c>
      <c r="BY40" s="28">
        <v>28312.309200000011</v>
      </c>
      <c r="BZ40" s="28">
        <v>28050.11743458001</v>
      </c>
      <c r="CA40" s="28">
        <v>27173.978234580012</v>
      </c>
      <c r="CB40" s="28">
        <v>27324.966134580009</v>
      </c>
      <c r="CC40" s="28">
        <v>26962.252634580011</v>
      </c>
      <c r="CD40" s="28">
        <v>27689.146004480004</v>
      </c>
      <c r="CE40" s="28">
        <v>26961.477992690008</v>
      </c>
      <c r="CF40" s="28">
        <v>25869.557968340006</v>
      </c>
      <c r="CG40" s="28">
        <v>26749.031626190008</v>
      </c>
      <c r="CH40" s="28">
        <v>26741.894109210007</v>
      </c>
      <c r="CI40" s="28">
        <v>27930.003694160005</v>
      </c>
      <c r="CJ40" s="28">
        <v>27330.471449010009</v>
      </c>
      <c r="CK40" s="28">
        <v>26868.341577470004</v>
      </c>
      <c r="CL40" s="28">
        <v>27076.735664720007</v>
      </c>
      <c r="CM40" s="28">
        <v>27130.143368290006</v>
      </c>
      <c r="CN40" s="28">
        <v>29248.054169700008</v>
      </c>
      <c r="CO40" s="28">
        <v>28748.363853100003</v>
      </c>
      <c r="CP40" s="28">
        <v>29127.422804200003</v>
      </c>
      <c r="CQ40" s="28">
        <v>30230.800307920006</v>
      </c>
      <c r="CR40" s="28">
        <v>29850.356421360004</v>
      </c>
      <c r="CS40" s="28">
        <v>30332.487067970003</v>
      </c>
    </row>
    <row r="41" spans="3:97" x14ac:dyDescent="0.25">
      <c r="E41" s="3" t="s">
        <v>73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57.9</v>
      </c>
      <c r="BB41" s="28">
        <v>553.60000000000014</v>
      </c>
      <c r="BC41" s="28">
        <v>603.10000000000014</v>
      </c>
      <c r="BD41" s="28">
        <v>522.40000000000009</v>
      </c>
      <c r="BE41" s="28">
        <v>451.3</v>
      </c>
      <c r="BF41" s="28">
        <v>450.3</v>
      </c>
      <c r="BG41" s="28">
        <v>468.1</v>
      </c>
      <c r="BH41" s="28">
        <v>380.6</v>
      </c>
      <c r="BI41" s="28">
        <v>571.59999999999991</v>
      </c>
      <c r="BJ41" s="28">
        <v>484.9</v>
      </c>
      <c r="BK41" s="28">
        <v>554.29999999999995</v>
      </c>
      <c r="BL41" s="28">
        <v>544.9</v>
      </c>
      <c r="BM41" s="28">
        <v>760.8</v>
      </c>
      <c r="BN41" s="28">
        <v>616.30000000000007</v>
      </c>
      <c r="BO41" s="28">
        <v>454.30000000000007</v>
      </c>
      <c r="BP41" s="28">
        <v>545.30000000000007</v>
      </c>
      <c r="BQ41" s="28">
        <v>625.70000000000005</v>
      </c>
      <c r="BR41" s="28">
        <v>546.01350000000014</v>
      </c>
      <c r="BS41" s="28">
        <v>505.81840000000005</v>
      </c>
      <c r="BT41" s="28">
        <v>457.33710000000008</v>
      </c>
      <c r="BU41" s="28">
        <v>429.04950000000008</v>
      </c>
      <c r="BV41" s="28">
        <v>359.5365000000001</v>
      </c>
      <c r="BW41" s="28">
        <v>346.77420000000006</v>
      </c>
      <c r="BX41" s="28">
        <v>415.85520000000008</v>
      </c>
      <c r="BY41" s="28">
        <v>252.37660000000008</v>
      </c>
      <c r="BZ41" s="28">
        <v>185.41170483000013</v>
      </c>
      <c r="CA41" s="28">
        <v>109.52480483000014</v>
      </c>
      <c r="CB41" s="28">
        <v>179.66400483000015</v>
      </c>
      <c r="CC41" s="28">
        <v>303.05800483000019</v>
      </c>
      <c r="CD41" s="28">
        <v>320.92750009000008</v>
      </c>
      <c r="CE41" s="28">
        <v>147.5616078000001</v>
      </c>
      <c r="CF41" s="28">
        <v>330.66027935000011</v>
      </c>
      <c r="CG41" s="28">
        <v>524.08752907000007</v>
      </c>
      <c r="CH41" s="28">
        <v>341.6407565400001</v>
      </c>
      <c r="CI41" s="28">
        <v>252.49913648000012</v>
      </c>
      <c r="CJ41" s="28">
        <v>175.31159413000012</v>
      </c>
      <c r="CK41" s="28">
        <v>56.166243110000003</v>
      </c>
      <c r="CL41" s="28">
        <v>198.19349327000012</v>
      </c>
      <c r="CM41" s="28">
        <v>319.01275519000012</v>
      </c>
      <c r="CN41" s="28">
        <v>563.70046550000018</v>
      </c>
      <c r="CO41" s="28">
        <v>610.97537605000025</v>
      </c>
      <c r="CP41" s="28">
        <v>599.37885829000027</v>
      </c>
      <c r="CQ41" s="28">
        <v>1035.0579124000003</v>
      </c>
      <c r="CR41" s="28">
        <v>1277.5885212400003</v>
      </c>
      <c r="CS41" s="28">
        <v>1028.0090528100004</v>
      </c>
    </row>
    <row r="42" spans="3:97" x14ac:dyDescent="0.25">
      <c r="E42" s="3" t="s">
        <v>54</v>
      </c>
      <c r="AP42" s="28">
        <v>1984.18</v>
      </c>
      <c r="AQ42" s="28">
        <v>1720.28</v>
      </c>
      <c r="AR42" s="28">
        <v>1315.38</v>
      </c>
      <c r="AS42" s="28">
        <v>2069.48</v>
      </c>
      <c r="AT42" s="28">
        <v>1854.08</v>
      </c>
      <c r="AU42" s="28">
        <v>2080.48</v>
      </c>
      <c r="AV42" s="28">
        <v>2936.48</v>
      </c>
      <c r="AW42" s="28">
        <v>3696.78</v>
      </c>
      <c r="AX42" s="28">
        <v>2867.58</v>
      </c>
      <c r="AY42" s="28">
        <v>2637.28</v>
      </c>
      <c r="AZ42" s="28">
        <v>2484.38</v>
      </c>
      <c r="BA42" s="28">
        <v>3717.58</v>
      </c>
      <c r="BB42" s="28">
        <v>3382.5800000000008</v>
      </c>
      <c r="BC42" s="28">
        <v>2967.380000000001</v>
      </c>
      <c r="BD42" s="28">
        <v>3260.380000000001</v>
      </c>
      <c r="BE42" s="28">
        <v>3673.6799999999994</v>
      </c>
      <c r="BF42" s="28">
        <v>3864.079999999999</v>
      </c>
      <c r="BG42" s="28">
        <v>3897.4799999999991</v>
      </c>
      <c r="BH42" s="28">
        <v>4278.6799999999994</v>
      </c>
      <c r="BI42" s="28">
        <v>5349.9799999999987</v>
      </c>
      <c r="BJ42" s="28">
        <v>4913.4999999999982</v>
      </c>
      <c r="BK42" s="28">
        <v>4646.3999999999978</v>
      </c>
      <c r="BL42" s="28">
        <v>4280.5999999999985</v>
      </c>
      <c r="BM42" s="28">
        <v>4741.7999999999984</v>
      </c>
      <c r="BN42" s="28">
        <v>5075.699999999998</v>
      </c>
      <c r="BO42" s="28">
        <v>4708.3999999999978</v>
      </c>
      <c r="BP42" s="28">
        <v>4284.3999999999978</v>
      </c>
      <c r="BQ42" s="28">
        <v>5378.9999999999982</v>
      </c>
      <c r="BR42" s="28">
        <v>4492.9864999999972</v>
      </c>
      <c r="BS42" s="28">
        <v>4538.8357999999971</v>
      </c>
      <c r="BT42" s="28">
        <v>4765.3036999999968</v>
      </c>
      <c r="BU42" s="28">
        <v>5872.4625999999971</v>
      </c>
      <c r="BV42" s="28">
        <v>4257.7034999999969</v>
      </c>
      <c r="BW42" s="28">
        <v>3972.0939999999969</v>
      </c>
      <c r="BX42" s="28">
        <v>4429.1201999999976</v>
      </c>
      <c r="BY42" s="28">
        <v>4287.4711999999972</v>
      </c>
      <c r="BZ42" s="28">
        <v>3818.8770246399981</v>
      </c>
      <c r="CA42" s="28">
        <v>4387.5423246399978</v>
      </c>
      <c r="CB42" s="28">
        <v>4927.4720246399975</v>
      </c>
      <c r="CC42" s="28">
        <v>6087.4006246399977</v>
      </c>
      <c r="CD42" s="28">
        <v>4302.8169568999983</v>
      </c>
      <c r="CE42" s="28">
        <v>4073.3644159199976</v>
      </c>
      <c r="CF42" s="28">
        <v>3738.8691249299977</v>
      </c>
      <c r="CG42" s="28">
        <v>3809.9765314299975</v>
      </c>
      <c r="CH42" s="28">
        <v>4520.5528576599982</v>
      </c>
      <c r="CI42" s="28">
        <v>5020.4008596099984</v>
      </c>
      <c r="CJ42" s="28">
        <v>3069.239178169998</v>
      </c>
      <c r="CK42" s="28">
        <v>3017.7687262699978</v>
      </c>
      <c r="CL42" s="28">
        <v>2306.5796264599981</v>
      </c>
      <c r="CM42" s="28">
        <v>2118.6548965699981</v>
      </c>
      <c r="CN42" s="28">
        <v>2081.8280138999976</v>
      </c>
      <c r="CO42" s="28">
        <v>4264.8586646899976</v>
      </c>
      <c r="CP42" s="28">
        <v>4345.6558622799976</v>
      </c>
      <c r="CQ42" s="28">
        <v>5206.0656219099974</v>
      </c>
      <c r="CR42" s="28">
        <v>7059.2942197199973</v>
      </c>
      <c r="CS42" s="28">
        <v>7806.761629589997</v>
      </c>
    </row>
    <row r="43" spans="3:97" x14ac:dyDescent="0.25">
      <c r="E43" s="3" t="s">
        <v>78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8">
        <v>0</v>
      </c>
      <c r="AY43" s="28">
        <v>0</v>
      </c>
      <c r="AZ43" s="28">
        <v>0</v>
      </c>
      <c r="BA43" s="28">
        <v>0</v>
      </c>
      <c r="BB43" s="28">
        <v>0</v>
      </c>
      <c r="BC43" s="28">
        <v>0</v>
      </c>
      <c r="BD43" s="28">
        <v>0</v>
      </c>
      <c r="BE43" s="28">
        <v>0</v>
      </c>
      <c r="BF43" s="28">
        <v>0</v>
      </c>
      <c r="BG43" s="28">
        <v>0</v>
      </c>
      <c r="BH43" s="28">
        <v>0</v>
      </c>
      <c r="BI43" s="28">
        <v>0</v>
      </c>
      <c r="BJ43" s="28">
        <v>0</v>
      </c>
      <c r="BK43" s="28">
        <v>0</v>
      </c>
      <c r="BL43" s="28">
        <v>0</v>
      </c>
      <c r="BM43" s="28">
        <v>0</v>
      </c>
      <c r="BN43" s="28">
        <v>0</v>
      </c>
      <c r="BO43" s="28">
        <v>0</v>
      </c>
      <c r="BP43" s="28">
        <v>0</v>
      </c>
      <c r="BQ43" s="28">
        <v>0</v>
      </c>
      <c r="BR43" s="28">
        <v>0</v>
      </c>
      <c r="BS43" s="28">
        <v>0</v>
      </c>
      <c r="BT43" s="28">
        <v>0</v>
      </c>
      <c r="BU43" s="28">
        <v>0</v>
      </c>
      <c r="BV43" s="28">
        <v>0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</row>
    <row r="44" spans="3:97" x14ac:dyDescent="0.25">
      <c r="E44" s="3" t="s">
        <v>55</v>
      </c>
      <c r="AP44" s="28">
        <v>604.80600000000004</v>
      </c>
      <c r="AQ44" s="28">
        <v>746.90599999999995</v>
      </c>
      <c r="AR44" s="28">
        <v>697.30600000000004</v>
      </c>
      <c r="AS44" s="28">
        <v>320.70600000000002</v>
      </c>
      <c r="AT44" s="28">
        <v>197.10599999999999</v>
      </c>
      <c r="AU44" s="28">
        <v>261.00599999999997</v>
      </c>
      <c r="AV44" s="28">
        <v>398.70600000000002</v>
      </c>
      <c r="AW44" s="28">
        <v>370.00599999999997</v>
      </c>
      <c r="AX44" s="28">
        <v>265.90600000000001</v>
      </c>
      <c r="AY44" s="28">
        <v>270.20600000000002</v>
      </c>
      <c r="AZ44" s="28">
        <v>329.10599999999999</v>
      </c>
      <c r="BA44" s="28">
        <v>315.80599999999998</v>
      </c>
      <c r="BB44" s="28">
        <v>315.20600000000002</v>
      </c>
      <c r="BC44" s="28">
        <v>202.30600000000001</v>
      </c>
      <c r="BD44" s="28">
        <v>244.50600000000003</v>
      </c>
      <c r="BE44" s="28">
        <v>-36.09399999999976</v>
      </c>
      <c r="BF44" s="28">
        <v>-56.393999999999764</v>
      </c>
      <c r="BG44" s="28">
        <v>82.806000000000239</v>
      </c>
      <c r="BH44" s="28">
        <v>22.106000000000236</v>
      </c>
      <c r="BI44" s="28">
        <v>-98.393999999999778</v>
      </c>
      <c r="BJ44" s="28">
        <v>-33.6</v>
      </c>
      <c r="BK44" s="28">
        <v>-28.9</v>
      </c>
      <c r="BL44" s="28">
        <v>71.7</v>
      </c>
      <c r="BM44" s="28">
        <v>190.10000000000025</v>
      </c>
      <c r="BN44" s="28">
        <v>280.70000000000027</v>
      </c>
      <c r="BO44" s="28">
        <v>313.90000000000026</v>
      </c>
      <c r="BP44" s="28">
        <v>304.3000000000003</v>
      </c>
      <c r="BQ44" s="28">
        <v>1550.5000000000002</v>
      </c>
      <c r="BR44" s="28">
        <v>357.27340000000021</v>
      </c>
      <c r="BS44" s="28">
        <v>340.66900000000021</v>
      </c>
      <c r="BT44" s="28">
        <v>337.31870000000021</v>
      </c>
      <c r="BU44" s="28">
        <v>355.08510000000018</v>
      </c>
      <c r="BV44" s="28">
        <v>348.47170000000017</v>
      </c>
      <c r="BW44" s="28">
        <v>439.34940000000017</v>
      </c>
      <c r="BX44" s="28">
        <v>540.1301000000002</v>
      </c>
      <c r="BY44" s="28">
        <v>556.29970000000014</v>
      </c>
      <c r="BZ44" s="28">
        <v>525.02424788000019</v>
      </c>
      <c r="CA44" s="28">
        <v>517.91644788000019</v>
      </c>
      <c r="CB44" s="28">
        <v>503.90474788000017</v>
      </c>
      <c r="CC44" s="28">
        <v>533.33524788000022</v>
      </c>
      <c r="CD44" s="28">
        <v>605.82582362000016</v>
      </c>
      <c r="CE44" s="28">
        <v>597.9903153800002</v>
      </c>
      <c r="CF44" s="28">
        <v>620.4758836000002</v>
      </c>
      <c r="CG44" s="28">
        <v>843.68298954000022</v>
      </c>
      <c r="CH44" s="28">
        <v>841.08165610000026</v>
      </c>
      <c r="CI44" s="28">
        <v>488.67855814000029</v>
      </c>
      <c r="CJ44" s="28">
        <v>565.46138010000027</v>
      </c>
      <c r="CK44" s="28">
        <v>659.95084520000023</v>
      </c>
      <c r="CL44" s="28">
        <v>589.71904903000029</v>
      </c>
      <c r="CM44" s="28">
        <v>618.0174706800002</v>
      </c>
      <c r="CN44" s="28">
        <v>1244.4716152000003</v>
      </c>
      <c r="CO44" s="28">
        <v>791.46993945000031</v>
      </c>
      <c r="CP44" s="28">
        <v>680.49472310000033</v>
      </c>
      <c r="CQ44" s="28">
        <v>614.54424348000043</v>
      </c>
      <c r="CR44" s="28">
        <v>519.57251935000033</v>
      </c>
      <c r="CS44" s="28">
        <v>587.77752940000039</v>
      </c>
    </row>
    <row r="45" spans="3:97" x14ac:dyDescent="0.25">
      <c r="D45" s="3" t="s">
        <v>57</v>
      </c>
      <c r="AP45" s="28">
        <f t="shared" ref="AP45:BM45" si="11">SUM(AP46:AP50)</f>
        <v>3057.944</v>
      </c>
      <c r="AQ45" s="28">
        <f t="shared" si="11"/>
        <v>2824.0439999999999</v>
      </c>
      <c r="AR45" s="28">
        <f t="shared" si="11"/>
        <v>2464.944</v>
      </c>
      <c r="AS45" s="28">
        <f t="shared" si="11"/>
        <v>2618.944</v>
      </c>
      <c r="AT45" s="28">
        <f t="shared" si="11"/>
        <v>4035.2440000000001</v>
      </c>
      <c r="AU45" s="28">
        <f t="shared" si="11"/>
        <v>4361.4440000000004</v>
      </c>
      <c r="AV45" s="28">
        <f t="shared" si="11"/>
        <v>5413.3440000000001</v>
      </c>
      <c r="AW45" s="28">
        <f t="shared" si="11"/>
        <v>5750.9439999999995</v>
      </c>
      <c r="AX45" s="28">
        <f t="shared" si="11"/>
        <v>6405.1440000000002</v>
      </c>
      <c r="AY45" s="28">
        <f t="shared" si="11"/>
        <v>7137.8440000000001</v>
      </c>
      <c r="AZ45" s="28">
        <f t="shared" si="11"/>
        <v>7565.1440000000002</v>
      </c>
      <c r="BA45" s="28">
        <f t="shared" si="11"/>
        <v>7109.5439999999999</v>
      </c>
      <c r="BB45" s="28">
        <f t="shared" si="11"/>
        <v>10406.644</v>
      </c>
      <c r="BC45" s="28">
        <f t="shared" si="11"/>
        <v>10651.444</v>
      </c>
      <c r="BD45" s="28">
        <f t="shared" si="11"/>
        <v>11230.944</v>
      </c>
      <c r="BE45" s="28">
        <f t="shared" si="11"/>
        <v>11863.243999999999</v>
      </c>
      <c r="BF45" s="28">
        <f t="shared" si="11"/>
        <v>11937.644</v>
      </c>
      <c r="BG45" s="28">
        <f t="shared" si="11"/>
        <v>11676.144</v>
      </c>
      <c r="BH45" s="28">
        <f t="shared" si="11"/>
        <v>12482.843999999999</v>
      </c>
      <c r="BI45" s="28">
        <f t="shared" si="11"/>
        <v>10064.343999999999</v>
      </c>
      <c r="BJ45" s="28">
        <f t="shared" si="11"/>
        <v>10095.100000000002</v>
      </c>
      <c r="BK45" s="28">
        <f t="shared" si="11"/>
        <v>10851.6</v>
      </c>
      <c r="BL45" s="28">
        <f t="shared" si="11"/>
        <v>10802.400000000001</v>
      </c>
      <c r="BM45" s="28">
        <f t="shared" si="11"/>
        <v>11660.4</v>
      </c>
      <c r="BN45" s="28">
        <v>11763.100000000002</v>
      </c>
      <c r="BO45" s="28">
        <v>12611.200000000003</v>
      </c>
      <c r="BP45" s="28">
        <v>14338.200000000003</v>
      </c>
      <c r="BQ45" s="28">
        <v>13531.000000000004</v>
      </c>
      <c r="BR45" s="28">
        <v>13825.593100000002</v>
      </c>
      <c r="BS45" s="28">
        <v>13887.737500000003</v>
      </c>
      <c r="BT45" s="28">
        <v>13900.570400000001</v>
      </c>
      <c r="BU45" s="28">
        <v>13925.312800000003</v>
      </c>
      <c r="BV45" s="28">
        <v>14521.796500000004</v>
      </c>
      <c r="BW45" s="28">
        <v>14061.488100000002</v>
      </c>
      <c r="BX45" s="28">
        <v>15463.938200000004</v>
      </c>
      <c r="BY45" s="28">
        <v>15032.590500000006</v>
      </c>
      <c r="BZ45" s="28">
        <v>15005.601618020002</v>
      </c>
      <c r="CA45" s="28">
        <v>15198.091718020001</v>
      </c>
      <c r="CB45" s="28">
        <v>15267.830018020002</v>
      </c>
      <c r="CC45" s="28">
        <v>15402.742918020002</v>
      </c>
      <c r="CD45" s="28">
        <v>15639.1973894</v>
      </c>
      <c r="CE45" s="28">
        <v>16069.06635515</v>
      </c>
      <c r="CF45" s="28">
        <v>16384.095376550002</v>
      </c>
      <c r="CG45" s="28">
        <v>15841.068814910002</v>
      </c>
      <c r="CH45" s="28">
        <v>15807.36629998</v>
      </c>
      <c r="CI45" s="28">
        <v>14580.414423580003</v>
      </c>
      <c r="CJ45" s="28">
        <v>14351.842813440002</v>
      </c>
      <c r="CK45" s="28">
        <v>13818.2004978</v>
      </c>
      <c r="CL45" s="28">
        <v>13255.955239020001</v>
      </c>
      <c r="CM45" s="28">
        <v>12863.340505480002</v>
      </c>
      <c r="CN45" s="28">
        <v>12869.821658950001</v>
      </c>
      <c r="CO45" s="28">
        <v>12990.189550570001</v>
      </c>
      <c r="CP45" s="28">
        <v>13914.421030980004</v>
      </c>
      <c r="CQ45" s="28">
        <v>13610.638166620003</v>
      </c>
      <c r="CR45" s="28">
        <v>13395.820634860003</v>
      </c>
      <c r="CS45" s="28">
        <v>13273.1082738</v>
      </c>
    </row>
    <row r="46" spans="3:97" x14ac:dyDescent="0.25">
      <c r="E46" s="3" t="s">
        <v>58</v>
      </c>
      <c r="AP46" s="28" t="s">
        <v>198</v>
      </c>
      <c r="AQ46" s="28" t="s">
        <v>198</v>
      </c>
      <c r="AR46" s="28" t="s">
        <v>198</v>
      </c>
      <c r="AS46" s="28" t="s">
        <v>198</v>
      </c>
      <c r="AT46" s="28" t="s">
        <v>198</v>
      </c>
      <c r="AU46" s="28" t="s">
        <v>198</v>
      </c>
      <c r="AV46" s="28" t="s">
        <v>198</v>
      </c>
      <c r="AW46" s="28" t="s">
        <v>198</v>
      </c>
      <c r="AX46" s="28" t="s">
        <v>198</v>
      </c>
      <c r="AY46" s="28" t="s">
        <v>198</v>
      </c>
      <c r="AZ46" s="28" t="s">
        <v>198</v>
      </c>
      <c r="BA46" s="28" t="s">
        <v>198</v>
      </c>
      <c r="BB46" s="28">
        <v>4013.5999999999995</v>
      </c>
      <c r="BC46" s="28">
        <v>3529.7</v>
      </c>
      <c r="BD46" s="28">
        <v>3466.2999999999993</v>
      </c>
      <c r="BE46" s="28">
        <v>3655.3999999999992</v>
      </c>
      <c r="BF46" s="28">
        <v>3953.9999999999995</v>
      </c>
      <c r="BG46" s="28">
        <v>4229.5999999999995</v>
      </c>
      <c r="BH46" s="28">
        <v>4475.0999999999985</v>
      </c>
      <c r="BI46" s="28">
        <v>2424.3999999999992</v>
      </c>
      <c r="BJ46" s="28">
        <v>2296.1</v>
      </c>
      <c r="BK46" s="28">
        <v>2457.5</v>
      </c>
      <c r="BL46" s="28">
        <v>2584</v>
      </c>
      <c r="BM46" s="28">
        <v>2593.3999999999996</v>
      </c>
      <c r="BN46" s="28">
        <v>2685.3999999999996</v>
      </c>
      <c r="BO46" s="28">
        <v>2700.8999999999996</v>
      </c>
      <c r="BP46" s="28">
        <v>3924.3999999999996</v>
      </c>
      <c r="BQ46" s="28">
        <v>3102.5</v>
      </c>
      <c r="BR46" s="28">
        <v>3130.5481</v>
      </c>
      <c r="BS46" s="28">
        <v>3200.2015000000001</v>
      </c>
      <c r="BT46" s="28">
        <v>3325.6518999999998</v>
      </c>
      <c r="BU46" s="28">
        <v>3516.7902000000004</v>
      </c>
      <c r="BV46" s="28">
        <v>3677.4268999999999</v>
      </c>
      <c r="BW46" s="28">
        <v>3690.8968000000004</v>
      </c>
      <c r="BX46" s="28">
        <v>4241.8026000000009</v>
      </c>
      <c r="BY46" s="28">
        <v>3622.1265000000003</v>
      </c>
      <c r="BZ46" s="28">
        <v>3984.8698739800006</v>
      </c>
      <c r="CA46" s="28">
        <v>3880.7747739800006</v>
      </c>
      <c r="CB46" s="28">
        <v>3644.0339739800006</v>
      </c>
      <c r="CC46" s="28">
        <v>3951.1410739800003</v>
      </c>
      <c r="CD46" s="28">
        <v>3820.31577397</v>
      </c>
      <c r="CE46" s="28">
        <v>4384.2230546199999</v>
      </c>
      <c r="CF46" s="28">
        <v>5176.72536081</v>
      </c>
      <c r="CG46" s="28">
        <v>5617.7161146399994</v>
      </c>
      <c r="CH46" s="28">
        <v>5767.2160644099995</v>
      </c>
      <c r="CI46" s="28">
        <v>5612.5084543899993</v>
      </c>
      <c r="CJ46" s="28">
        <v>5714.3748411599981</v>
      </c>
      <c r="CK46" s="28">
        <v>5524.1609490499986</v>
      </c>
      <c r="CL46" s="28">
        <v>5609.0326130099993</v>
      </c>
      <c r="CM46" s="28">
        <v>5119.3744422199989</v>
      </c>
      <c r="CN46" s="28">
        <v>5306.5767534199986</v>
      </c>
      <c r="CO46" s="28">
        <v>5257.515613139999</v>
      </c>
      <c r="CP46" s="28">
        <v>5576.9435894399994</v>
      </c>
      <c r="CQ46" s="28">
        <v>5480.6639169599994</v>
      </c>
      <c r="CR46" s="28">
        <v>5859.6720066199996</v>
      </c>
      <c r="CS46" s="28">
        <v>5578.8349162899995</v>
      </c>
    </row>
    <row r="47" spans="3:97" x14ac:dyDescent="0.25">
      <c r="E47" s="3" t="s">
        <v>73</v>
      </c>
      <c r="AP47" s="28">
        <v>0</v>
      </c>
      <c r="AQ47" s="28">
        <v>0</v>
      </c>
      <c r="AR47" s="28">
        <v>0</v>
      </c>
      <c r="AS47" s="28">
        <v>919.3</v>
      </c>
      <c r="AT47" s="28">
        <v>959.5</v>
      </c>
      <c r="AU47" s="28">
        <v>1231.2</v>
      </c>
      <c r="AV47" s="28">
        <v>2212.3000000000002</v>
      </c>
      <c r="AW47" s="28">
        <v>2605.8000000000002</v>
      </c>
      <c r="AX47" s="28">
        <v>3225.1</v>
      </c>
      <c r="AY47" s="28">
        <v>3675.1</v>
      </c>
      <c r="AZ47" s="28">
        <v>4079.8</v>
      </c>
      <c r="BA47" s="28">
        <v>4095.2</v>
      </c>
      <c r="BB47" s="28">
        <v>3420.2999999999997</v>
      </c>
      <c r="BC47" s="28">
        <v>4188.3999999999996</v>
      </c>
      <c r="BD47" s="28">
        <v>4474.3</v>
      </c>
      <c r="BE47" s="28">
        <v>4625.2</v>
      </c>
      <c r="BF47" s="28">
        <v>4673.9000000000005</v>
      </c>
      <c r="BG47" s="28">
        <v>4646.6000000000004</v>
      </c>
      <c r="BH47" s="28">
        <v>5033.4000000000005</v>
      </c>
      <c r="BI47" s="28">
        <v>4963.4000000000005</v>
      </c>
      <c r="BJ47" s="28">
        <v>5037.7000000000007</v>
      </c>
      <c r="BK47" s="28">
        <v>5388.6</v>
      </c>
      <c r="BL47" s="28">
        <v>5245.1</v>
      </c>
      <c r="BM47" s="28">
        <v>5566.1</v>
      </c>
      <c r="BN47" s="28">
        <v>5625.0000000000009</v>
      </c>
      <c r="BO47" s="28">
        <v>6204.0000000000018</v>
      </c>
      <c r="BP47" s="28">
        <v>6540.0000000000018</v>
      </c>
      <c r="BQ47" s="28">
        <v>6608.1000000000013</v>
      </c>
      <c r="BR47" s="28">
        <v>6339.843600000002</v>
      </c>
      <c r="BS47" s="28">
        <v>6305.6447000000016</v>
      </c>
      <c r="BT47" s="28">
        <v>5934.8632000000016</v>
      </c>
      <c r="BU47" s="28">
        <v>6090.1636000000017</v>
      </c>
      <c r="BV47" s="28">
        <v>6299.4803000000011</v>
      </c>
      <c r="BW47" s="28">
        <v>5867.9648000000016</v>
      </c>
      <c r="BX47" s="28">
        <v>6542.6409000000021</v>
      </c>
      <c r="BY47" s="28">
        <v>6588.3669000000018</v>
      </c>
      <c r="BZ47" s="28">
        <v>6194.8409290200016</v>
      </c>
      <c r="CA47" s="28">
        <v>6494.7715290200013</v>
      </c>
      <c r="CB47" s="28">
        <v>6380.2642290200019</v>
      </c>
      <c r="CC47" s="28">
        <v>6360.5801290200016</v>
      </c>
      <c r="CD47" s="28">
        <v>6430.0383944900004</v>
      </c>
      <c r="CE47" s="28">
        <v>6447.3691740500008</v>
      </c>
      <c r="CF47" s="28">
        <v>6289.5622287100005</v>
      </c>
      <c r="CG47" s="28">
        <v>5408.3757734300007</v>
      </c>
      <c r="CH47" s="28">
        <v>5404.7759825000012</v>
      </c>
      <c r="CI47" s="28">
        <v>4990.109005700001</v>
      </c>
      <c r="CJ47" s="28">
        <v>4735.873710320001</v>
      </c>
      <c r="CK47" s="28">
        <v>4783.614472010001</v>
      </c>
      <c r="CL47" s="28">
        <v>4444.5651891500011</v>
      </c>
      <c r="CM47" s="28">
        <v>4160.8639071500011</v>
      </c>
      <c r="CN47" s="28">
        <v>3801.1316478100011</v>
      </c>
      <c r="CO47" s="28">
        <v>3771.6109346500011</v>
      </c>
      <c r="CP47" s="28">
        <v>3969.632376040001</v>
      </c>
      <c r="CQ47" s="28">
        <v>3808.8889671000011</v>
      </c>
      <c r="CR47" s="28">
        <v>3295.8236660800012</v>
      </c>
      <c r="CS47" s="28">
        <v>3138.2556430500013</v>
      </c>
    </row>
    <row r="48" spans="3:97" x14ac:dyDescent="0.25">
      <c r="E48" s="3" t="s">
        <v>54</v>
      </c>
      <c r="AP48" s="28">
        <v>3057.944</v>
      </c>
      <c r="AQ48" s="28">
        <v>2824.0439999999999</v>
      </c>
      <c r="AR48" s="28">
        <v>2464.944</v>
      </c>
      <c r="AS48" s="28">
        <v>1699.644</v>
      </c>
      <c r="AT48" s="28">
        <v>3075.7440000000001</v>
      </c>
      <c r="AU48" s="28">
        <v>3130.2440000000001</v>
      </c>
      <c r="AV48" s="28">
        <v>3201.0439999999999</v>
      </c>
      <c r="AW48" s="28">
        <v>3145.1439999999998</v>
      </c>
      <c r="AX48" s="28">
        <v>3180.0439999999999</v>
      </c>
      <c r="AY48" s="28">
        <v>3462.7440000000001</v>
      </c>
      <c r="AZ48" s="28">
        <v>3485.3440000000001</v>
      </c>
      <c r="BA48" s="28">
        <v>3014.3440000000001</v>
      </c>
      <c r="BB48" s="28">
        <v>2972.7440000000006</v>
      </c>
      <c r="BC48" s="28">
        <v>2933.3440000000005</v>
      </c>
      <c r="BD48" s="28">
        <v>3290.3440000000005</v>
      </c>
      <c r="BE48" s="28">
        <v>3582.6439999999998</v>
      </c>
      <c r="BF48" s="28">
        <v>3309.7439999999997</v>
      </c>
      <c r="BG48" s="28">
        <v>2799.9439999999995</v>
      </c>
      <c r="BH48" s="28">
        <v>2974.3439999999996</v>
      </c>
      <c r="BI48" s="28">
        <v>2676.5439999999999</v>
      </c>
      <c r="BJ48" s="28">
        <v>2761.3</v>
      </c>
      <c r="BK48" s="28">
        <v>3005.5</v>
      </c>
      <c r="BL48" s="28">
        <v>2973.3</v>
      </c>
      <c r="BM48" s="28">
        <v>3500.9</v>
      </c>
      <c r="BN48" s="28">
        <v>3452.7000000000012</v>
      </c>
      <c r="BO48" s="28">
        <v>3706.3000000000011</v>
      </c>
      <c r="BP48" s="28">
        <v>3873.8000000000006</v>
      </c>
      <c r="BQ48" s="28">
        <v>3820.4000000000005</v>
      </c>
      <c r="BR48" s="28">
        <v>4355.2014000000008</v>
      </c>
      <c r="BS48" s="28">
        <v>4381.8913000000011</v>
      </c>
      <c r="BT48" s="28">
        <v>4640.0553000000009</v>
      </c>
      <c r="BU48" s="28">
        <v>4318.3590000000013</v>
      </c>
      <c r="BV48" s="28">
        <v>4544.8893000000016</v>
      </c>
      <c r="BW48" s="28">
        <v>4502.6265000000012</v>
      </c>
      <c r="BX48" s="28">
        <v>4679.494700000002</v>
      </c>
      <c r="BY48" s="28">
        <v>4822.0971000000018</v>
      </c>
      <c r="BZ48" s="28">
        <v>4825.8908150199995</v>
      </c>
      <c r="CA48" s="28">
        <v>4822.5454150199994</v>
      </c>
      <c r="CB48" s="28">
        <v>5243.5318150200001</v>
      </c>
      <c r="CC48" s="28">
        <v>5091.0217150199996</v>
      </c>
      <c r="CD48" s="28">
        <v>5388.8432209399998</v>
      </c>
      <c r="CE48" s="28">
        <v>5237.4741264800005</v>
      </c>
      <c r="CF48" s="28">
        <v>4917.8077870300012</v>
      </c>
      <c r="CG48" s="28">
        <v>4814.9769268400014</v>
      </c>
      <c r="CH48" s="28">
        <v>4635.374253070001</v>
      </c>
      <c r="CI48" s="28">
        <v>3977.7969634900014</v>
      </c>
      <c r="CJ48" s="28">
        <v>3901.5942619600019</v>
      </c>
      <c r="CK48" s="28">
        <v>3510.4250767400017</v>
      </c>
      <c r="CL48" s="28">
        <v>3202.3574368600011</v>
      </c>
      <c r="CM48" s="28">
        <v>3583.1021561100015</v>
      </c>
      <c r="CN48" s="28">
        <v>3762.1132577200015</v>
      </c>
      <c r="CO48" s="28">
        <v>3961.0630027800016</v>
      </c>
      <c r="CP48" s="28">
        <v>4367.8450655000024</v>
      </c>
      <c r="CQ48" s="28">
        <v>4321.0852825600023</v>
      </c>
      <c r="CR48" s="28">
        <v>4240.3249621600016</v>
      </c>
      <c r="CS48" s="28">
        <v>4556.0177144600011</v>
      </c>
    </row>
    <row r="49" spans="3:97" x14ac:dyDescent="0.25">
      <c r="E49" s="3" t="s">
        <v>78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</row>
    <row r="50" spans="3:97" x14ac:dyDescent="0.25">
      <c r="E50" s="3" t="s">
        <v>55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28">
        <v>0</v>
      </c>
      <c r="BG50" s="28">
        <v>0</v>
      </c>
      <c r="BH50" s="28">
        <v>0</v>
      </c>
      <c r="BI50" s="28">
        <v>0</v>
      </c>
      <c r="BJ50" s="28">
        <v>0</v>
      </c>
      <c r="BK50" s="28">
        <v>0</v>
      </c>
      <c r="BL50" s="28">
        <v>0</v>
      </c>
      <c r="BM50" s="28">
        <v>0</v>
      </c>
      <c r="BN50" s="28">
        <v>0</v>
      </c>
      <c r="BO50" s="28">
        <v>0</v>
      </c>
      <c r="BP50" s="28">
        <v>0</v>
      </c>
      <c r="BQ50" s="28">
        <v>0</v>
      </c>
      <c r="BR50" s="28">
        <v>0</v>
      </c>
      <c r="BS50" s="28">
        <v>0</v>
      </c>
      <c r="BT50" s="28">
        <v>0</v>
      </c>
      <c r="BU50" s="28">
        <v>0</v>
      </c>
      <c r="BV50" s="28">
        <v>0</v>
      </c>
      <c r="BW50" s="28">
        <v>0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</row>
    <row r="51" spans="3:97" x14ac:dyDescent="0.25">
      <c r="C51" s="3" t="s">
        <v>20</v>
      </c>
      <c r="AP51" s="28">
        <f t="shared" ref="AP51:BM51" si="12">AP52+AP58</f>
        <v>2063</v>
      </c>
      <c r="AQ51" s="28">
        <f t="shared" si="12"/>
        <v>2139</v>
      </c>
      <c r="AR51" s="28">
        <f t="shared" si="12"/>
        <v>2218.1999999999998</v>
      </c>
      <c r="AS51" s="28">
        <f t="shared" si="12"/>
        <v>2312.9</v>
      </c>
      <c r="AT51" s="28">
        <f t="shared" si="12"/>
        <v>2854.5000000000005</v>
      </c>
      <c r="AU51" s="28">
        <f t="shared" si="12"/>
        <v>3016.9</v>
      </c>
      <c r="AV51" s="28">
        <f t="shared" si="12"/>
        <v>3053.5000000000005</v>
      </c>
      <c r="AW51" s="28">
        <f t="shared" si="12"/>
        <v>3055.2000000000003</v>
      </c>
      <c r="AX51" s="28">
        <f t="shared" si="12"/>
        <v>3325.7999999999997</v>
      </c>
      <c r="AY51" s="28">
        <f t="shared" si="12"/>
        <v>3803.8999999999996</v>
      </c>
      <c r="AZ51" s="28">
        <f t="shared" si="12"/>
        <v>3844.3999999999996</v>
      </c>
      <c r="BA51" s="28">
        <f t="shared" si="12"/>
        <v>4467.7</v>
      </c>
      <c r="BB51" s="28">
        <f t="shared" si="12"/>
        <v>4475.3999999999996</v>
      </c>
      <c r="BC51" s="28">
        <f t="shared" si="12"/>
        <v>4579.0999999999995</v>
      </c>
      <c r="BD51" s="28">
        <f t="shared" si="12"/>
        <v>4754.7999999999993</v>
      </c>
      <c r="BE51" s="28">
        <f t="shared" si="12"/>
        <v>5282.9</v>
      </c>
      <c r="BF51" s="28">
        <f t="shared" si="12"/>
        <v>5438.2</v>
      </c>
      <c r="BG51" s="28">
        <f t="shared" si="12"/>
        <v>5558</v>
      </c>
      <c r="BH51" s="28">
        <f t="shared" si="12"/>
        <v>5651.9</v>
      </c>
      <c r="BI51" s="28">
        <f t="shared" si="12"/>
        <v>6047.2000000000007</v>
      </c>
      <c r="BJ51" s="28">
        <f t="shared" si="12"/>
        <v>7445.7000000000007</v>
      </c>
      <c r="BK51" s="28">
        <f t="shared" si="12"/>
        <v>7511.9</v>
      </c>
      <c r="BL51" s="28">
        <f t="shared" si="12"/>
        <v>7616.0999999999995</v>
      </c>
      <c r="BM51" s="28">
        <f t="shared" si="12"/>
        <v>7633.2999999999993</v>
      </c>
      <c r="BN51" s="28">
        <v>7493.4</v>
      </c>
      <c r="BO51" s="28">
        <v>7556.5</v>
      </c>
      <c r="BP51" s="28">
        <v>7554.2000000000007</v>
      </c>
      <c r="BQ51" s="28">
        <v>7562.3000000000011</v>
      </c>
      <c r="BR51" s="28">
        <v>8547.1283000000003</v>
      </c>
      <c r="BS51" s="28">
        <v>8840.9115000000002</v>
      </c>
      <c r="BT51" s="28">
        <v>9138.8166999999994</v>
      </c>
      <c r="BU51" s="28">
        <v>9418.7021999999997</v>
      </c>
      <c r="BV51" s="28">
        <v>9474.1833999999999</v>
      </c>
      <c r="BW51" s="28">
        <v>9531.6945999999989</v>
      </c>
      <c r="BX51" s="28">
        <v>9582.7037999999993</v>
      </c>
      <c r="BY51" s="28">
        <v>9636.2134999999998</v>
      </c>
      <c r="BZ51" s="28">
        <v>9644.1057000000001</v>
      </c>
      <c r="CA51" s="28">
        <v>9531.5547000000006</v>
      </c>
      <c r="CB51" s="28">
        <v>9529.2720000000008</v>
      </c>
      <c r="CC51" s="28">
        <v>9399.8925999999992</v>
      </c>
      <c r="CD51" s="28">
        <v>9479.9530829999985</v>
      </c>
      <c r="CE51" s="28">
        <v>9392.9201790000006</v>
      </c>
      <c r="CF51" s="28">
        <v>9423.0920269999988</v>
      </c>
      <c r="CG51" s="28">
        <v>9312.1079300000001</v>
      </c>
      <c r="CH51" s="28">
        <v>15034.191260809999</v>
      </c>
      <c r="CI51" s="28">
        <v>14873.090230440001</v>
      </c>
      <c r="CJ51" s="28">
        <v>15132.222589959998</v>
      </c>
      <c r="CK51" s="28">
        <v>15358.66244461</v>
      </c>
      <c r="CL51" s="28">
        <v>15452.335051669997</v>
      </c>
      <c r="CM51" s="28">
        <v>15446.13733025</v>
      </c>
      <c r="CN51" s="28">
        <v>15994.684946039999</v>
      </c>
      <c r="CO51" s="28">
        <v>15919.223875559999</v>
      </c>
      <c r="CP51" s="28">
        <v>15803.178344469998</v>
      </c>
      <c r="CQ51" s="28">
        <v>15750.26964866</v>
      </c>
      <c r="CR51" s="28">
        <v>15587.618050669998</v>
      </c>
      <c r="CS51" s="28">
        <v>15593.061532649997</v>
      </c>
    </row>
    <row r="52" spans="3:97" x14ac:dyDescent="0.25">
      <c r="D52" s="3" t="s">
        <v>56</v>
      </c>
      <c r="AP52" s="28">
        <f t="shared" ref="AP52:BM52" si="13">SUM(AP53:AP57)</f>
        <v>1965.5000000000002</v>
      </c>
      <c r="AQ52" s="28">
        <f t="shared" si="13"/>
        <v>2024.8000000000002</v>
      </c>
      <c r="AR52" s="28">
        <f t="shared" si="13"/>
        <v>2092.6</v>
      </c>
      <c r="AS52" s="28">
        <f t="shared" si="13"/>
        <v>2183.7000000000003</v>
      </c>
      <c r="AT52" s="28">
        <f t="shared" si="13"/>
        <v>2397.0000000000005</v>
      </c>
      <c r="AU52" s="28">
        <f t="shared" si="13"/>
        <v>2551.4</v>
      </c>
      <c r="AV52" s="28">
        <f t="shared" si="13"/>
        <v>2570.2000000000003</v>
      </c>
      <c r="AW52" s="28">
        <f t="shared" si="13"/>
        <v>2248.8000000000002</v>
      </c>
      <c r="AX52" s="28">
        <f t="shared" si="13"/>
        <v>2504.1999999999998</v>
      </c>
      <c r="AY52" s="28">
        <f t="shared" si="13"/>
        <v>2647.6</v>
      </c>
      <c r="AZ52" s="28">
        <f t="shared" si="13"/>
        <v>2706.4999999999995</v>
      </c>
      <c r="BA52" s="28">
        <f t="shared" si="13"/>
        <v>3140.5</v>
      </c>
      <c r="BB52" s="28">
        <f t="shared" si="13"/>
        <v>3147.6999999999994</v>
      </c>
      <c r="BC52" s="28">
        <f t="shared" si="13"/>
        <v>3159.2999999999997</v>
      </c>
      <c r="BD52" s="28">
        <f t="shared" si="13"/>
        <v>3317.6</v>
      </c>
      <c r="BE52" s="28">
        <f t="shared" si="13"/>
        <v>3739.5999999999995</v>
      </c>
      <c r="BF52" s="28">
        <f t="shared" si="13"/>
        <v>3881.2</v>
      </c>
      <c r="BG52" s="28">
        <f t="shared" si="13"/>
        <v>3820</v>
      </c>
      <c r="BH52" s="28">
        <f t="shared" si="13"/>
        <v>3834.2</v>
      </c>
      <c r="BI52" s="28">
        <f t="shared" si="13"/>
        <v>3836.6</v>
      </c>
      <c r="BJ52" s="28">
        <f t="shared" si="13"/>
        <v>4233</v>
      </c>
      <c r="BK52" s="28">
        <f t="shared" si="13"/>
        <v>4247.5</v>
      </c>
      <c r="BL52" s="28">
        <f t="shared" si="13"/>
        <v>4260.0999999999995</v>
      </c>
      <c r="BM52" s="28">
        <f t="shared" si="13"/>
        <v>4275.2</v>
      </c>
      <c r="BN52" s="28">
        <v>4268.5999999999995</v>
      </c>
      <c r="BO52" s="28">
        <v>4362.8999999999996</v>
      </c>
      <c r="BP52" s="28">
        <v>4377.2000000000007</v>
      </c>
      <c r="BQ52" s="28">
        <v>4395.3000000000011</v>
      </c>
      <c r="BR52" s="28">
        <v>4486.4959999999992</v>
      </c>
      <c r="BS52" s="28">
        <v>4561.0344999999998</v>
      </c>
      <c r="BT52" s="28">
        <v>4637.5264999999999</v>
      </c>
      <c r="BU52" s="28">
        <v>4698.5213000000003</v>
      </c>
      <c r="BV52" s="28">
        <v>4720.625</v>
      </c>
      <c r="BW52" s="28">
        <v>4743.2518</v>
      </c>
      <c r="BX52" s="28">
        <v>4771.0864999999994</v>
      </c>
      <c r="BY52" s="28">
        <v>4797.1650999999993</v>
      </c>
      <c r="BZ52" s="28">
        <v>4790.8360000000002</v>
      </c>
      <c r="CA52" s="28">
        <v>4780.7158999999992</v>
      </c>
      <c r="CB52" s="28">
        <v>4764.6799999999994</v>
      </c>
      <c r="CC52" s="28">
        <v>4737.0666000000001</v>
      </c>
      <c r="CD52" s="28">
        <v>4751.0817939999988</v>
      </c>
      <c r="CE52" s="28">
        <v>4770.0694799999992</v>
      </c>
      <c r="CF52" s="28">
        <v>4778.6614189999991</v>
      </c>
      <c r="CG52" s="28">
        <v>4773.5648369999999</v>
      </c>
      <c r="CH52" s="28">
        <v>7661.9974978600003</v>
      </c>
      <c r="CI52" s="28">
        <v>7504.0295341299998</v>
      </c>
      <c r="CJ52" s="28">
        <v>7645.4757773399997</v>
      </c>
      <c r="CK52" s="28">
        <v>7666.3690358499998</v>
      </c>
      <c r="CL52" s="28">
        <v>7726.4639731999996</v>
      </c>
      <c r="CM52" s="28">
        <v>7766.7146885700004</v>
      </c>
      <c r="CN52" s="28">
        <v>7853.3725464999998</v>
      </c>
      <c r="CO52" s="28">
        <v>7813.3066547300004</v>
      </c>
      <c r="CP52" s="28">
        <v>7832.2772419900002</v>
      </c>
      <c r="CQ52" s="28">
        <v>7861.1906147499994</v>
      </c>
      <c r="CR52" s="28">
        <v>7968.9401685599987</v>
      </c>
      <c r="CS52" s="28">
        <v>8001.0794194299997</v>
      </c>
    </row>
    <row r="53" spans="3:97" x14ac:dyDescent="0.25">
      <c r="E53" s="3" t="s">
        <v>58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0</v>
      </c>
      <c r="BI53" s="28">
        <v>0</v>
      </c>
      <c r="BJ53" s="28">
        <v>0</v>
      </c>
      <c r="BK53" s="28">
        <v>0</v>
      </c>
      <c r="BL53" s="28">
        <v>0</v>
      </c>
      <c r="BM53" s="28">
        <v>0</v>
      </c>
      <c r="BN53" s="28">
        <v>0</v>
      </c>
      <c r="BO53" s="28">
        <v>0</v>
      </c>
      <c r="BP53" s="28">
        <v>0</v>
      </c>
      <c r="BQ53" s="28">
        <v>0</v>
      </c>
      <c r="BR53" s="28">
        <v>0</v>
      </c>
      <c r="BS53" s="28">
        <v>0</v>
      </c>
      <c r="BT53" s="28">
        <v>0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</row>
    <row r="54" spans="3:97" x14ac:dyDescent="0.25">
      <c r="E54" s="3" t="s">
        <v>73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</row>
    <row r="55" spans="3:97" x14ac:dyDescent="0.25">
      <c r="E55" s="3" t="s">
        <v>54</v>
      </c>
      <c r="AP55" s="28">
        <v>922</v>
      </c>
      <c r="AQ55" s="28">
        <v>965.7</v>
      </c>
      <c r="AR55" s="28">
        <v>1073.8</v>
      </c>
      <c r="AS55" s="28">
        <v>1120.4000000000001</v>
      </c>
      <c r="AT55" s="28">
        <v>1260.2</v>
      </c>
      <c r="AU55" s="28">
        <v>1327.9</v>
      </c>
      <c r="AV55" s="28">
        <v>1326.1</v>
      </c>
      <c r="AW55" s="28">
        <v>974.6</v>
      </c>
      <c r="AX55" s="28">
        <v>1101.7</v>
      </c>
      <c r="AY55" s="28">
        <v>1171</v>
      </c>
      <c r="AZ55" s="28">
        <v>1160.8</v>
      </c>
      <c r="BA55" s="28">
        <v>1384.9</v>
      </c>
      <c r="BB55" s="28">
        <v>1323.9999999999995</v>
      </c>
      <c r="BC55" s="28">
        <v>1272.8999999999996</v>
      </c>
      <c r="BD55" s="28">
        <v>1333.6999999999996</v>
      </c>
      <c r="BE55" s="28">
        <v>1860.0999999999995</v>
      </c>
      <c r="BF55" s="28">
        <v>1898.4999999999998</v>
      </c>
      <c r="BG55" s="28">
        <v>1819.5999999999997</v>
      </c>
      <c r="BH55" s="28">
        <v>1784.1999999999996</v>
      </c>
      <c r="BI55" s="28">
        <v>1747.8999999999994</v>
      </c>
      <c r="BJ55" s="28">
        <v>1542.9999999999995</v>
      </c>
      <c r="BK55" s="28">
        <v>1538.4999999999995</v>
      </c>
      <c r="BL55" s="28">
        <v>1542.2999999999993</v>
      </c>
      <c r="BM55" s="28">
        <v>1542.3999999999994</v>
      </c>
      <c r="BN55" s="28">
        <v>1556.8999999999994</v>
      </c>
      <c r="BO55" s="28">
        <v>1647.9999999999995</v>
      </c>
      <c r="BP55" s="28">
        <v>1653.6999999999996</v>
      </c>
      <c r="BQ55" s="28">
        <v>1659.9999999999995</v>
      </c>
      <c r="BR55" s="28">
        <v>1599.3932999999993</v>
      </c>
      <c r="BS55" s="28">
        <v>1624.3271999999993</v>
      </c>
      <c r="BT55" s="28">
        <v>1641.6164999999994</v>
      </c>
      <c r="BU55" s="28">
        <v>1658.9058999999995</v>
      </c>
      <c r="BV55" s="28">
        <v>1658.3076999999996</v>
      </c>
      <c r="BW55" s="28">
        <v>1657.6306999999995</v>
      </c>
      <c r="BX55" s="28">
        <v>1656.0634999999993</v>
      </c>
      <c r="BY55" s="28">
        <v>1655.2382999999993</v>
      </c>
      <c r="BZ55" s="28">
        <v>1646.7072999999993</v>
      </c>
      <c r="CA55" s="28">
        <v>1637.5831999999994</v>
      </c>
      <c r="CB55" s="28">
        <v>1629.645299999999</v>
      </c>
      <c r="CC55" s="28">
        <v>1619.9278999999992</v>
      </c>
      <c r="CD55" s="28">
        <v>1612.9399379999991</v>
      </c>
      <c r="CE55" s="28">
        <v>1606.4498499999993</v>
      </c>
      <c r="CF55" s="28">
        <v>1599.8972329999992</v>
      </c>
      <c r="CG55" s="28">
        <v>1593.0949539999992</v>
      </c>
      <c r="CH55" s="28">
        <v>1657.4237494499994</v>
      </c>
      <c r="CI55" s="28">
        <v>1665.6482827599993</v>
      </c>
      <c r="CJ55" s="28">
        <v>1672.7207570799994</v>
      </c>
      <c r="CK55" s="28">
        <v>1676.6341581899992</v>
      </c>
      <c r="CL55" s="28">
        <v>1681.2667679699994</v>
      </c>
      <c r="CM55" s="28">
        <v>1703.4197828599993</v>
      </c>
      <c r="CN55" s="28">
        <v>1708.2504610999993</v>
      </c>
      <c r="CO55" s="28">
        <v>1713.3862940999995</v>
      </c>
      <c r="CP55" s="28">
        <v>1709.6702662699995</v>
      </c>
      <c r="CQ55" s="28">
        <v>1714.0423723799995</v>
      </c>
      <c r="CR55" s="28">
        <v>1711.5900874699994</v>
      </c>
      <c r="CS55" s="28">
        <v>1713.9489304099995</v>
      </c>
    </row>
    <row r="56" spans="3:97" x14ac:dyDescent="0.25">
      <c r="E56" s="3" t="s">
        <v>78</v>
      </c>
      <c r="AP56" s="28">
        <v>977.2</v>
      </c>
      <c r="AQ56" s="28">
        <v>983.5</v>
      </c>
      <c r="AR56" s="28">
        <v>948.5</v>
      </c>
      <c r="AS56" s="28">
        <v>992.2</v>
      </c>
      <c r="AT56" s="28">
        <v>1067.4000000000001</v>
      </c>
      <c r="AU56" s="28">
        <v>1128.0999999999999</v>
      </c>
      <c r="AV56" s="28">
        <v>1169.2</v>
      </c>
      <c r="AW56" s="28">
        <v>1191.7</v>
      </c>
      <c r="AX56" s="28">
        <v>1318</v>
      </c>
      <c r="AY56" s="28">
        <v>1385.7</v>
      </c>
      <c r="AZ56" s="28">
        <v>1448.6</v>
      </c>
      <c r="BA56" s="28">
        <v>1635.5</v>
      </c>
      <c r="BB56" s="28">
        <v>1701.2999999999997</v>
      </c>
      <c r="BC56" s="28">
        <v>1757.1999999999998</v>
      </c>
      <c r="BD56" s="28">
        <v>1853.6999999999998</v>
      </c>
      <c r="BE56" s="28">
        <v>1726.4</v>
      </c>
      <c r="BF56" s="28">
        <v>1835.2000000000003</v>
      </c>
      <c r="BG56" s="28">
        <v>1853.4000000000005</v>
      </c>
      <c r="BH56" s="28">
        <v>1909.9000000000003</v>
      </c>
      <c r="BI56" s="28">
        <v>1967.8000000000002</v>
      </c>
      <c r="BJ56" s="28">
        <v>2551.1000000000004</v>
      </c>
      <c r="BK56" s="28">
        <v>2564.4000000000005</v>
      </c>
      <c r="BL56" s="28">
        <v>2575.1000000000008</v>
      </c>
      <c r="BM56" s="28">
        <v>2590.8000000000006</v>
      </c>
      <c r="BN56" s="28">
        <v>2561.8000000000006</v>
      </c>
      <c r="BO56" s="28">
        <v>2558.0000000000009</v>
      </c>
      <c r="BP56" s="28">
        <v>2558.7000000000007</v>
      </c>
      <c r="BQ56" s="28">
        <v>2563.2000000000007</v>
      </c>
      <c r="BR56" s="28">
        <v>2672.8</v>
      </c>
      <c r="BS56" s="28">
        <v>2703.2000000000003</v>
      </c>
      <c r="BT56" s="28">
        <v>2733.6000000000004</v>
      </c>
      <c r="BU56" s="28">
        <v>2763.9000000000005</v>
      </c>
      <c r="BV56" s="28">
        <v>2781.5000000000005</v>
      </c>
      <c r="BW56" s="28">
        <v>2799.1000000000004</v>
      </c>
      <c r="BX56" s="28">
        <v>2816.7000000000003</v>
      </c>
      <c r="BY56" s="28">
        <v>2833.4</v>
      </c>
      <c r="BZ56" s="28">
        <v>2816.2000000000003</v>
      </c>
      <c r="CA56" s="28">
        <v>2794.8</v>
      </c>
      <c r="CB56" s="28">
        <v>2767.6000000000004</v>
      </c>
      <c r="CC56" s="28">
        <v>2730.3</v>
      </c>
      <c r="CD56" s="28">
        <v>2731.0229370000002</v>
      </c>
      <c r="CE56" s="28">
        <v>2737.2411809999999</v>
      </c>
      <c r="CF56" s="28">
        <v>2732.5567170000004</v>
      </c>
      <c r="CG56" s="28">
        <v>2714.2382580000003</v>
      </c>
      <c r="CH56" s="28">
        <v>3719.9394553100001</v>
      </c>
      <c r="CI56" s="28">
        <v>3593.2705130100003</v>
      </c>
      <c r="CJ56" s="28">
        <v>3704.6501257999998</v>
      </c>
      <c r="CK56" s="28">
        <v>3669.3501899500002</v>
      </c>
      <c r="CL56" s="28">
        <v>3729.57082451</v>
      </c>
      <c r="CM56" s="28">
        <v>3735.3300302399998</v>
      </c>
      <c r="CN56" s="28">
        <v>3793.0507958099997</v>
      </c>
      <c r="CO56" s="28">
        <v>3735.28069246</v>
      </c>
      <c r="CP56" s="28">
        <v>3784.5543915600001</v>
      </c>
      <c r="CQ56" s="28">
        <v>3852.4644079199998</v>
      </c>
      <c r="CR56" s="28">
        <v>3862.8318025199992</v>
      </c>
      <c r="CS56" s="28">
        <v>3921.3346379299996</v>
      </c>
    </row>
    <row r="57" spans="3:97" x14ac:dyDescent="0.25">
      <c r="E57" s="3" t="s">
        <v>55</v>
      </c>
      <c r="AP57" s="28">
        <v>66.300000000000097</v>
      </c>
      <c r="AQ57" s="28">
        <v>75.600000000000108</v>
      </c>
      <c r="AR57" s="28">
        <v>70.300000000000111</v>
      </c>
      <c r="AS57" s="28">
        <v>71.099999999999994</v>
      </c>
      <c r="AT57" s="28">
        <v>69.400000000000006</v>
      </c>
      <c r="AU57" s="28">
        <v>95.4</v>
      </c>
      <c r="AV57" s="28">
        <v>74.900000000000006</v>
      </c>
      <c r="AW57" s="28">
        <v>82.5</v>
      </c>
      <c r="AX57" s="28">
        <v>84.5</v>
      </c>
      <c r="AY57" s="28">
        <v>90.9</v>
      </c>
      <c r="AZ57" s="28">
        <v>97.1</v>
      </c>
      <c r="BA57" s="28">
        <v>120.1</v>
      </c>
      <c r="BB57" s="28">
        <v>122.40000000000008</v>
      </c>
      <c r="BC57" s="28">
        <v>129.20000000000007</v>
      </c>
      <c r="BD57" s="28">
        <v>130.20000000000007</v>
      </c>
      <c r="BE57" s="28">
        <v>153.1</v>
      </c>
      <c r="BF57" s="28">
        <v>147.49999999999997</v>
      </c>
      <c r="BG57" s="28">
        <v>146.99999999999997</v>
      </c>
      <c r="BH57" s="28">
        <v>140.09999999999997</v>
      </c>
      <c r="BI57" s="28">
        <v>120.89999999999998</v>
      </c>
      <c r="BJ57" s="28">
        <v>138.89999999999998</v>
      </c>
      <c r="BK57" s="28">
        <v>144.59999999999997</v>
      </c>
      <c r="BL57" s="28">
        <v>142.69999999999999</v>
      </c>
      <c r="BM57" s="28">
        <v>141.99999999999997</v>
      </c>
      <c r="BN57" s="28">
        <v>149.89999999999998</v>
      </c>
      <c r="BO57" s="28">
        <v>156.89999999999998</v>
      </c>
      <c r="BP57" s="28">
        <v>164.79999999999998</v>
      </c>
      <c r="BQ57" s="28">
        <v>172.09999999999997</v>
      </c>
      <c r="BR57" s="28">
        <v>214.30269999999999</v>
      </c>
      <c r="BS57" s="28">
        <v>233.50729999999999</v>
      </c>
      <c r="BT57" s="28">
        <v>262.31</v>
      </c>
      <c r="BU57" s="28">
        <v>275.71539999999999</v>
      </c>
      <c r="BV57" s="28">
        <v>280.81729999999999</v>
      </c>
      <c r="BW57" s="28">
        <v>286.52109999999999</v>
      </c>
      <c r="BX57" s="28">
        <v>298.32299999999998</v>
      </c>
      <c r="BY57" s="28">
        <v>308.52679999999998</v>
      </c>
      <c r="BZ57" s="28">
        <v>327.92869999999999</v>
      </c>
      <c r="CA57" s="28">
        <v>348.33269999999993</v>
      </c>
      <c r="CB57" s="28">
        <v>367.43470000000002</v>
      </c>
      <c r="CC57" s="28">
        <v>386.83870000000002</v>
      </c>
      <c r="CD57" s="28">
        <v>407.11891899999995</v>
      </c>
      <c r="CE57" s="28">
        <v>426.37844899999999</v>
      </c>
      <c r="CF57" s="28">
        <v>446.20746899999995</v>
      </c>
      <c r="CG57" s="28">
        <v>466.23162500000001</v>
      </c>
      <c r="CH57" s="28">
        <v>2284.6342931000004</v>
      </c>
      <c r="CI57" s="28">
        <v>2245.1107383600001</v>
      </c>
      <c r="CJ57" s="28">
        <v>2268.1048944600002</v>
      </c>
      <c r="CK57" s="28">
        <v>2320.3846877100004</v>
      </c>
      <c r="CL57" s="28">
        <v>2315.6263807200003</v>
      </c>
      <c r="CM57" s="28">
        <v>2327.9648754700006</v>
      </c>
      <c r="CN57" s="28">
        <v>2352.0712895900006</v>
      </c>
      <c r="CO57" s="28">
        <v>2364.6396681700003</v>
      </c>
      <c r="CP57" s="28">
        <v>2338.0525841600002</v>
      </c>
      <c r="CQ57" s="28">
        <v>2294.6838344500002</v>
      </c>
      <c r="CR57" s="28">
        <v>2394.5182785700003</v>
      </c>
      <c r="CS57" s="28">
        <v>2365.7958510900003</v>
      </c>
    </row>
    <row r="58" spans="3:97" x14ac:dyDescent="0.25">
      <c r="D58" s="3" t="s">
        <v>57</v>
      </c>
      <c r="AP58" s="28">
        <f t="shared" ref="AP58:BM58" si="14">SUM(AP59:AP63)</f>
        <v>97.5</v>
      </c>
      <c r="AQ58" s="28">
        <f t="shared" si="14"/>
        <v>114.2</v>
      </c>
      <c r="AR58" s="28">
        <f t="shared" si="14"/>
        <v>125.60000000000001</v>
      </c>
      <c r="AS58" s="28">
        <f t="shared" si="14"/>
        <v>129.19999999999999</v>
      </c>
      <c r="AT58" s="28">
        <f t="shared" si="14"/>
        <v>457.5</v>
      </c>
      <c r="AU58" s="28">
        <f t="shared" si="14"/>
        <v>465.5</v>
      </c>
      <c r="AV58" s="28">
        <f t="shared" si="14"/>
        <v>483.3</v>
      </c>
      <c r="AW58" s="28">
        <f t="shared" si="14"/>
        <v>806.40000000000009</v>
      </c>
      <c r="AX58" s="28">
        <f t="shared" si="14"/>
        <v>821.6</v>
      </c>
      <c r="AY58" s="28">
        <f t="shared" si="14"/>
        <v>1156.3</v>
      </c>
      <c r="AZ58" s="28">
        <f t="shared" si="14"/>
        <v>1137.9000000000001</v>
      </c>
      <c r="BA58" s="28">
        <f t="shared" si="14"/>
        <v>1327.2</v>
      </c>
      <c r="BB58" s="28">
        <f t="shared" si="14"/>
        <v>1327.7</v>
      </c>
      <c r="BC58" s="28">
        <f t="shared" si="14"/>
        <v>1419.8</v>
      </c>
      <c r="BD58" s="28">
        <f t="shared" si="14"/>
        <v>1437.1999999999998</v>
      </c>
      <c r="BE58" s="28">
        <f t="shared" si="14"/>
        <v>1543.3</v>
      </c>
      <c r="BF58" s="28">
        <f t="shared" si="14"/>
        <v>1557.0000000000002</v>
      </c>
      <c r="BG58" s="28">
        <f t="shared" si="14"/>
        <v>1738.0000000000002</v>
      </c>
      <c r="BH58" s="28">
        <f t="shared" si="14"/>
        <v>1817.7000000000003</v>
      </c>
      <c r="BI58" s="28">
        <f t="shared" si="14"/>
        <v>2210.6000000000004</v>
      </c>
      <c r="BJ58" s="28">
        <f t="shared" si="14"/>
        <v>3212.7000000000003</v>
      </c>
      <c r="BK58" s="28">
        <f t="shared" si="14"/>
        <v>3264.4</v>
      </c>
      <c r="BL58" s="28">
        <f t="shared" si="14"/>
        <v>3356</v>
      </c>
      <c r="BM58" s="28">
        <f t="shared" si="14"/>
        <v>3358.1</v>
      </c>
      <c r="BN58" s="28">
        <v>3224.8</v>
      </c>
      <c r="BO58" s="28">
        <v>3193.6000000000004</v>
      </c>
      <c r="BP58" s="28">
        <v>3177</v>
      </c>
      <c r="BQ58" s="28">
        <v>3167</v>
      </c>
      <c r="BR58" s="28">
        <v>4060.6323000000002</v>
      </c>
      <c r="BS58" s="28">
        <v>4279.8770000000004</v>
      </c>
      <c r="BT58" s="28">
        <v>4501.2902000000004</v>
      </c>
      <c r="BU58" s="28">
        <v>4720.1809000000003</v>
      </c>
      <c r="BV58" s="28">
        <v>4753.5583999999999</v>
      </c>
      <c r="BW58" s="28">
        <v>4788.4427999999998</v>
      </c>
      <c r="BX58" s="28">
        <v>4811.6172999999999</v>
      </c>
      <c r="BY58" s="28">
        <v>4839.0484000000006</v>
      </c>
      <c r="BZ58" s="28">
        <v>4853.2697000000007</v>
      </c>
      <c r="CA58" s="28">
        <v>4750.8388000000004</v>
      </c>
      <c r="CB58" s="28">
        <v>4764.5920000000006</v>
      </c>
      <c r="CC58" s="28">
        <v>4662.826</v>
      </c>
      <c r="CD58" s="28">
        <v>4728.8712889999997</v>
      </c>
      <c r="CE58" s="28">
        <v>4622.8506990000005</v>
      </c>
      <c r="CF58" s="28">
        <v>4644.4306080000006</v>
      </c>
      <c r="CG58" s="28">
        <v>4538.5430930000002</v>
      </c>
      <c r="CH58" s="28">
        <v>7372.1937629499989</v>
      </c>
      <c r="CI58" s="28">
        <v>7369.0606963099999</v>
      </c>
      <c r="CJ58" s="28">
        <v>7486.7468126199992</v>
      </c>
      <c r="CK58" s="28">
        <v>7692.2934087599988</v>
      </c>
      <c r="CL58" s="28">
        <v>7725.8710784699979</v>
      </c>
      <c r="CM58" s="28">
        <v>7679.4226416799993</v>
      </c>
      <c r="CN58" s="28">
        <v>8141.3123995399992</v>
      </c>
      <c r="CO58" s="28">
        <v>8105.9172208299988</v>
      </c>
      <c r="CP58" s="28">
        <v>7970.9011024799984</v>
      </c>
      <c r="CQ58" s="28">
        <v>7889.0790339099995</v>
      </c>
      <c r="CR58" s="28">
        <v>7618.6778821099997</v>
      </c>
      <c r="CS58" s="28">
        <v>7591.9821132199977</v>
      </c>
    </row>
    <row r="59" spans="3:97" x14ac:dyDescent="0.25">
      <c r="E59" s="3" t="s">
        <v>58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</row>
    <row r="60" spans="3:97" x14ac:dyDescent="0.25">
      <c r="E60" s="3" t="s">
        <v>73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2402.6441556599993</v>
      </c>
      <c r="CI60" s="28">
        <v>2390.3327562299992</v>
      </c>
      <c r="CJ60" s="28">
        <v>2386.7387732399989</v>
      </c>
      <c r="CK60" s="28">
        <v>2677.1968589199987</v>
      </c>
      <c r="CL60" s="28">
        <v>2673.6622892099986</v>
      </c>
      <c r="CM60" s="28">
        <v>2666.2420097699983</v>
      </c>
      <c r="CN60" s="28">
        <v>3076.3262036299984</v>
      </c>
      <c r="CO60" s="28">
        <v>3067.6299122599985</v>
      </c>
      <c r="CP60" s="28">
        <v>3059.0935099999983</v>
      </c>
      <c r="CQ60" s="28">
        <v>3052.2083671799983</v>
      </c>
      <c r="CR60" s="28">
        <v>3218.8728499599983</v>
      </c>
      <c r="CS60" s="28">
        <v>3209.7156600799985</v>
      </c>
    </row>
    <row r="61" spans="3:97" x14ac:dyDescent="0.25">
      <c r="E61" s="3" t="s">
        <v>54</v>
      </c>
      <c r="AP61" s="28">
        <v>37.9</v>
      </c>
      <c r="AQ61" s="28">
        <v>52.5</v>
      </c>
      <c r="AR61" s="28">
        <v>52.7</v>
      </c>
      <c r="AS61" s="28">
        <v>53</v>
      </c>
      <c r="AT61" s="28">
        <v>356.2</v>
      </c>
      <c r="AU61" s="28">
        <v>356.7</v>
      </c>
      <c r="AV61" s="28">
        <v>357.5</v>
      </c>
      <c r="AW61" s="28">
        <v>658.7</v>
      </c>
      <c r="AX61" s="28">
        <v>658.7</v>
      </c>
      <c r="AY61" s="28">
        <v>959.8</v>
      </c>
      <c r="AZ61" s="28">
        <v>958.5</v>
      </c>
      <c r="BA61" s="28">
        <v>957.7</v>
      </c>
      <c r="BB61" s="28">
        <v>957.50000000000011</v>
      </c>
      <c r="BC61" s="28">
        <v>1057.7</v>
      </c>
      <c r="BD61" s="28">
        <v>1057.3999999999999</v>
      </c>
      <c r="BE61" s="28">
        <v>1053</v>
      </c>
      <c r="BF61" s="28">
        <v>1102.3000000000002</v>
      </c>
      <c r="BG61" s="28">
        <v>1237.0000000000002</v>
      </c>
      <c r="BH61" s="28">
        <v>1373.4000000000003</v>
      </c>
      <c r="BI61" s="28">
        <v>1798.9000000000003</v>
      </c>
      <c r="BJ61" s="28">
        <v>2520.4</v>
      </c>
      <c r="BK61" s="28">
        <v>2536.6</v>
      </c>
      <c r="BL61" s="28">
        <v>2632.9</v>
      </c>
      <c r="BM61" s="28">
        <v>2624.1</v>
      </c>
      <c r="BN61" s="28">
        <v>2582.5</v>
      </c>
      <c r="BO61" s="28">
        <v>2588.8000000000002</v>
      </c>
      <c r="BP61" s="28">
        <v>2600.1999999999998</v>
      </c>
      <c r="BQ61" s="28">
        <v>2607.6</v>
      </c>
      <c r="BR61" s="28">
        <v>3152.3323</v>
      </c>
      <c r="BS61" s="28">
        <v>3345.777</v>
      </c>
      <c r="BT61" s="28">
        <v>3541.1902000000005</v>
      </c>
      <c r="BU61" s="28">
        <v>3734.2809000000002</v>
      </c>
      <c r="BV61" s="28">
        <v>3737.9584</v>
      </c>
      <c r="BW61" s="28">
        <v>3740.3427999999999</v>
      </c>
      <c r="BX61" s="28">
        <v>3730.8173000000002</v>
      </c>
      <c r="BY61" s="28">
        <v>3728.2484000000004</v>
      </c>
      <c r="BZ61" s="28">
        <v>3740.4697000000001</v>
      </c>
      <c r="CA61" s="28">
        <v>3637.0388000000003</v>
      </c>
      <c r="CB61" s="28">
        <v>3650.192</v>
      </c>
      <c r="CC61" s="28">
        <v>3547.5259999999998</v>
      </c>
      <c r="CD61" s="28">
        <v>3552.9462679999997</v>
      </c>
      <c r="CE61" s="28">
        <v>3442.3382079999997</v>
      </c>
      <c r="CF61" s="28">
        <v>3447.2633379999997</v>
      </c>
      <c r="CG61" s="28">
        <v>3335.6579869999996</v>
      </c>
      <c r="CH61" s="28">
        <v>3383.6489306399999</v>
      </c>
      <c r="CI61" s="28">
        <v>3275.3366482400002</v>
      </c>
      <c r="CJ61" s="28">
        <v>3306.0638824900002</v>
      </c>
      <c r="CK61" s="28">
        <v>3219.4947455699998</v>
      </c>
      <c r="CL61" s="28">
        <v>3242.9838339900002</v>
      </c>
      <c r="CM61" s="28">
        <v>3155.8839692400002</v>
      </c>
      <c r="CN61" s="28">
        <v>3188.7891684400001</v>
      </c>
      <c r="CO61" s="28">
        <v>3105.90031499</v>
      </c>
      <c r="CP61" s="28">
        <v>3116.3690751200002</v>
      </c>
      <c r="CQ61" s="28">
        <v>3036.1018511400002</v>
      </c>
      <c r="CR61" s="28">
        <v>2560.5447581200001</v>
      </c>
      <c r="CS61" s="28">
        <v>2524.31912698</v>
      </c>
    </row>
    <row r="62" spans="3:97" x14ac:dyDescent="0.25">
      <c r="E62" s="3" t="s">
        <v>78</v>
      </c>
      <c r="AP62" s="28">
        <v>59.6</v>
      </c>
      <c r="AQ62" s="28">
        <v>61.7</v>
      </c>
      <c r="AR62" s="28">
        <v>72.900000000000006</v>
      </c>
      <c r="AS62" s="28">
        <v>76.2</v>
      </c>
      <c r="AT62" s="28">
        <v>101.3</v>
      </c>
      <c r="AU62" s="28">
        <v>108.8</v>
      </c>
      <c r="AV62" s="28">
        <v>125.8</v>
      </c>
      <c r="AW62" s="28">
        <v>147.69999999999999</v>
      </c>
      <c r="AX62" s="28">
        <v>162.9</v>
      </c>
      <c r="AY62" s="28">
        <v>196.5</v>
      </c>
      <c r="AZ62" s="28">
        <v>179.4</v>
      </c>
      <c r="BA62" s="28">
        <v>369.5</v>
      </c>
      <c r="BB62" s="28">
        <v>370.2</v>
      </c>
      <c r="BC62" s="28">
        <v>362.09999999999997</v>
      </c>
      <c r="BD62" s="28">
        <v>379.79999999999995</v>
      </c>
      <c r="BE62" s="28">
        <v>490.3</v>
      </c>
      <c r="BF62" s="28">
        <v>454.70000000000005</v>
      </c>
      <c r="BG62" s="28">
        <v>501</v>
      </c>
      <c r="BH62" s="28">
        <v>444.30000000000007</v>
      </c>
      <c r="BI62" s="28">
        <v>411.70000000000005</v>
      </c>
      <c r="BJ62" s="28">
        <v>692.30000000000007</v>
      </c>
      <c r="BK62" s="28">
        <v>727.80000000000007</v>
      </c>
      <c r="BL62" s="28">
        <v>723.10000000000014</v>
      </c>
      <c r="BM62" s="28">
        <v>734.00000000000011</v>
      </c>
      <c r="BN62" s="28">
        <v>642.30000000000018</v>
      </c>
      <c r="BO62" s="28">
        <v>604.80000000000018</v>
      </c>
      <c r="BP62" s="28">
        <v>576.80000000000018</v>
      </c>
      <c r="BQ62" s="28">
        <v>559.4000000000002</v>
      </c>
      <c r="BR62" s="28">
        <v>908.30000000000018</v>
      </c>
      <c r="BS62" s="28">
        <v>934.10000000000025</v>
      </c>
      <c r="BT62" s="28">
        <v>960.10000000000014</v>
      </c>
      <c r="BU62" s="28">
        <v>985.9000000000002</v>
      </c>
      <c r="BV62" s="28">
        <v>1015.6000000000001</v>
      </c>
      <c r="BW62" s="28">
        <v>1048.1000000000001</v>
      </c>
      <c r="BX62" s="28">
        <v>1080.8000000000002</v>
      </c>
      <c r="BY62" s="28">
        <v>1110.8000000000002</v>
      </c>
      <c r="BZ62" s="28">
        <v>1112.8000000000002</v>
      </c>
      <c r="CA62" s="28">
        <v>1113.8000000000002</v>
      </c>
      <c r="CB62" s="28">
        <v>1114.4000000000003</v>
      </c>
      <c r="CC62" s="28">
        <v>1115.3000000000004</v>
      </c>
      <c r="CD62" s="28">
        <v>1175.9250210000002</v>
      </c>
      <c r="CE62" s="28">
        <v>1180.5124910000004</v>
      </c>
      <c r="CF62" s="28">
        <v>1197.1672700000004</v>
      </c>
      <c r="CG62" s="28">
        <v>1202.8851060000004</v>
      </c>
      <c r="CH62" s="28">
        <v>1585.9006766500002</v>
      </c>
      <c r="CI62" s="28">
        <v>1703.3912918400001</v>
      </c>
      <c r="CJ62" s="28">
        <v>1793.9441568900002</v>
      </c>
      <c r="CK62" s="28">
        <v>1795.6018042700002</v>
      </c>
      <c r="CL62" s="28">
        <v>1809.22495527</v>
      </c>
      <c r="CM62" s="28">
        <v>1857.2966626700004</v>
      </c>
      <c r="CN62" s="28">
        <v>1876.1970274700004</v>
      </c>
      <c r="CO62" s="28">
        <v>1932.3869935800003</v>
      </c>
      <c r="CP62" s="28">
        <v>1795.4385173600003</v>
      </c>
      <c r="CQ62" s="28">
        <v>1800.7688155900003</v>
      </c>
      <c r="CR62" s="28">
        <v>1839.2602740300003</v>
      </c>
      <c r="CS62" s="28">
        <v>1857.9473261600001</v>
      </c>
    </row>
    <row r="63" spans="3:97" x14ac:dyDescent="0.25">
      <c r="E63" s="3" t="s">
        <v>55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</row>
    <row r="64" spans="3:97" x14ac:dyDescent="0.25">
      <c r="C64" s="3" t="s">
        <v>201</v>
      </c>
      <c r="AP64" s="28">
        <f t="shared" ref="AP64:BM64" si="15">SUM(AP65:AP67)</f>
        <v>5029.8</v>
      </c>
      <c r="AQ64" s="28">
        <f t="shared" si="15"/>
        <v>5103.8999999999996</v>
      </c>
      <c r="AR64" s="28">
        <f t="shared" si="15"/>
        <v>4986.8999999999996</v>
      </c>
      <c r="AS64" s="28">
        <f t="shared" si="15"/>
        <v>4887.6000000000004</v>
      </c>
      <c r="AT64" s="28">
        <f t="shared" si="15"/>
        <v>5054.6000000000004</v>
      </c>
      <c r="AU64" s="28">
        <f t="shared" si="15"/>
        <v>5165.3999999999996</v>
      </c>
      <c r="AV64" s="28">
        <f t="shared" si="15"/>
        <v>5226.5</v>
      </c>
      <c r="AW64" s="28">
        <f t="shared" si="15"/>
        <v>5469.6</v>
      </c>
      <c r="AX64" s="28">
        <f t="shared" si="15"/>
        <v>6040.9</v>
      </c>
      <c r="AY64" s="28">
        <f t="shared" si="15"/>
        <v>6961.2</v>
      </c>
      <c r="AZ64" s="28">
        <f t="shared" si="15"/>
        <v>7584.4</v>
      </c>
      <c r="BA64" s="28">
        <f t="shared" si="15"/>
        <v>7631.2</v>
      </c>
      <c r="BB64" s="28">
        <f t="shared" si="15"/>
        <v>7862.6</v>
      </c>
      <c r="BC64" s="28">
        <f t="shared" si="15"/>
        <v>8087.7000000000007</v>
      </c>
      <c r="BD64" s="28">
        <f t="shared" si="15"/>
        <v>8370.6</v>
      </c>
      <c r="BE64" s="28">
        <f t="shared" si="15"/>
        <v>8609.1999999999989</v>
      </c>
      <c r="BF64" s="28">
        <f t="shared" si="15"/>
        <v>8873.2999999999993</v>
      </c>
      <c r="BG64" s="28">
        <f t="shared" si="15"/>
        <v>9081.7000000000007</v>
      </c>
      <c r="BH64" s="28">
        <f t="shared" si="15"/>
        <v>9283.2000000000007</v>
      </c>
      <c r="BI64" s="28">
        <f t="shared" si="15"/>
        <v>9487.9000000000015</v>
      </c>
      <c r="BJ64" s="28">
        <f t="shared" si="15"/>
        <v>10127.399999999998</v>
      </c>
      <c r="BK64" s="28">
        <f t="shared" si="15"/>
        <v>10304.999999999998</v>
      </c>
      <c r="BL64" s="28">
        <f t="shared" si="15"/>
        <v>10517.199999999999</v>
      </c>
      <c r="BM64" s="28">
        <f t="shared" si="15"/>
        <v>10743.999999999998</v>
      </c>
      <c r="BN64" s="28">
        <v>11183.5</v>
      </c>
      <c r="BO64" s="28">
        <v>11552.599999999999</v>
      </c>
      <c r="BP64" s="28">
        <v>11941.099999999999</v>
      </c>
      <c r="BQ64" s="28">
        <v>12342.899999999998</v>
      </c>
      <c r="BR64" s="28">
        <v>14331.0016</v>
      </c>
      <c r="BS64" s="28">
        <v>14999.435199999998</v>
      </c>
      <c r="BT64" s="28">
        <v>15599.182999999997</v>
      </c>
      <c r="BU64" s="28">
        <v>15908.241699999999</v>
      </c>
      <c r="BV64" s="28">
        <v>16508.455999999998</v>
      </c>
      <c r="BW64" s="28">
        <v>17248.931699999997</v>
      </c>
      <c r="BX64" s="28">
        <v>17760.423699999999</v>
      </c>
      <c r="BY64" s="28">
        <v>18119.202399999998</v>
      </c>
      <c r="BZ64" s="28">
        <v>18536.571284029997</v>
      </c>
      <c r="CA64" s="28">
        <v>20005.450134219998</v>
      </c>
      <c r="CB64" s="28">
        <v>20567.98926034</v>
      </c>
      <c r="CC64" s="28">
        <v>21675.792299469998</v>
      </c>
      <c r="CD64" s="28">
        <v>22442.980098660002</v>
      </c>
      <c r="CE64" s="28">
        <v>23216.492501940003</v>
      </c>
      <c r="CF64" s="28">
        <v>23813.303196660003</v>
      </c>
      <c r="CG64" s="28">
        <v>24287.830608460004</v>
      </c>
      <c r="CH64" s="28">
        <v>23953.355108160002</v>
      </c>
      <c r="CI64" s="28">
        <v>23535.714865940001</v>
      </c>
      <c r="CJ64" s="28">
        <v>23275.515800410001</v>
      </c>
      <c r="CK64" s="28">
        <v>23023.54165883</v>
      </c>
      <c r="CL64" s="28">
        <v>22743.333057740001</v>
      </c>
      <c r="CM64" s="28">
        <v>22593.287689839999</v>
      </c>
      <c r="CN64" s="28">
        <v>22513.228555760001</v>
      </c>
      <c r="CO64" s="28">
        <v>22529.899845420001</v>
      </c>
      <c r="CP64" s="28">
        <v>22773.236159869997</v>
      </c>
      <c r="CQ64" s="28">
        <v>22963.053251450001</v>
      </c>
      <c r="CR64" s="28">
        <v>23313.24260166</v>
      </c>
      <c r="CS64" s="28">
        <v>23782.412226730001</v>
      </c>
    </row>
    <row r="65" spans="2:97" x14ac:dyDescent="0.25">
      <c r="D65" s="3" t="s">
        <v>202</v>
      </c>
      <c r="AP65" s="28">
        <v>5029.8</v>
      </c>
      <c r="AQ65" s="28">
        <v>5103.8999999999996</v>
      </c>
      <c r="AR65" s="28">
        <v>4986.8999999999996</v>
      </c>
      <c r="AS65" s="28">
        <v>4887.6000000000004</v>
      </c>
      <c r="AT65" s="28">
        <v>5054.6000000000004</v>
      </c>
      <c r="AU65" s="28">
        <v>5165.3999999999996</v>
      </c>
      <c r="AV65" s="28">
        <v>5226.5</v>
      </c>
      <c r="AW65" s="28">
        <v>5469.6</v>
      </c>
      <c r="AX65" s="28">
        <v>6040.9</v>
      </c>
      <c r="AY65" s="28">
        <v>6961.2</v>
      </c>
      <c r="AZ65" s="28">
        <v>7584.4</v>
      </c>
      <c r="BA65" s="28">
        <v>7631.2</v>
      </c>
      <c r="BB65" s="28">
        <v>7862.6</v>
      </c>
      <c r="BC65" s="28">
        <v>8087.7000000000007</v>
      </c>
      <c r="BD65" s="28">
        <v>8370.6</v>
      </c>
      <c r="BE65" s="28">
        <v>8609.1999999999989</v>
      </c>
      <c r="BF65" s="28">
        <v>8873.2999999999993</v>
      </c>
      <c r="BG65" s="28">
        <v>9081.7000000000007</v>
      </c>
      <c r="BH65" s="28">
        <v>9283.2000000000007</v>
      </c>
      <c r="BI65" s="28">
        <v>9487.9000000000015</v>
      </c>
      <c r="BJ65" s="28">
        <v>10127.399999999998</v>
      </c>
      <c r="BK65" s="28">
        <v>10304.999999999998</v>
      </c>
      <c r="BL65" s="28">
        <v>10517.199999999999</v>
      </c>
      <c r="BM65" s="28">
        <v>10743.999999999998</v>
      </c>
      <c r="BN65" s="28">
        <v>11183.5</v>
      </c>
      <c r="BO65" s="28">
        <v>11552.599999999999</v>
      </c>
      <c r="BP65" s="28">
        <v>11941.099999999999</v>
      </c>
      <c r="BQ65" s="28">
        <v>12342.899999999998</v>
      </c>
      <c r="BR65" s="28">
        <v>14331.0016</v>
      </c>
      <c r="BS65" s="28">
        <v>14999.435199999998</v>
      </c>
      <c r="BT65" s="28">
        <v>15599.182999999997</v>
      </c>
      <c r="BU65" s="28">
        <v>15908.241699999999</v>
      </c>
      <c r="BV65" s="28">
        <v>16508.455999999998</v>
      </c>
      <c r="BW65" s="28">
        <v>17248.931699999997</v>
      </c>
      <c r="BX65" s="28">
        <v>17760.423699999999</v>
      </c>
      <c r="BY65" s="28">
        <v>18119.202399999998</v>
      </c>
      <c r="BZ65" s="28">
        <v>18536.571284029997</v>
      </c>
      <c r="CA65" s="28">
        <v>20005.450134219998</v>
      </c>
      <c r="CB65" s="28">
        <v>20567.98926034</v>
      </c>
      <c r="CC65" s="28">
        <v>21675.792299469998</v>
      </c>
      <c r="CD65" s="28">
        <v>22442.980098660002</v>
      </c>
      <c r="CE65" s="28">
        <v>23216.492501940003</v>
      </c>
      <c r="CF65" s="28">
        <v>23813.303196660003</v>
      </c>
      <c r="CG65" s="28">
        <v>24287.830608460004</v>
      </c>
      <c r="CH65" s="28">
        <v>23953.355108160002</v>
      </c>
      <c r="CI65" s="28">
        <v>23535.714865940001</v>
      </c>
      <c r="CJ65" s="28">
        <v>23275.515800410001</v>
      </c>
      <c r="CK65" s="28">
        <v>23023.54165883</v>
      </c>
      <c r="CL65" s="28">
        <v>22743.333057740001</v>
      </c>
      <c r="CM65" s="28">
        <v>22593.287689839999</v>
      </c>
      <c r="CN65" s="28">
        <v>22513.228555760001</v>
      </c>
      <c r="CO65" s="28">
        <v>22529.899845420001</v>
      </c>
      <c r="CP65" s="28">
        <v>22773.236159869997</v>
      </c>
      <c r="CQ65" s="28">
        <v>22963.053251450001</v>
      </c>
      <c r="CR65" s="28">
        <v>23313.24260166</v>
      </c>
      <c r="CS65" s="28">
        <v>23782.412226730001</v>
      </c>
    </row>
    <row r="66" spans="2:97" x14ac:dyDescent="0.25">
      <c r="D66" s="3" t="s">
        <v>203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0</v>
      </c>
      <c r="BH66" s="28">
        <v>0</v>
      </c>
      <c r="BI66" s="28">
        <v>0</v>
      </c>
      <c r="BJ66" s="28">
        <v>0</v>
      </c>
      <c r="BK66" s="28">
        <v>0</v>
      </c>
      <c r="BL66" s="28">
        <v>0</v>
      </c>
      <c r="BM66" s="28">
        <v>0</v>
      </c>
      <c r="BN66" s="28">
        <v>0</v>
      </c>
      <c r="BO66" s="28">
        <v>0</v>
      </c>
      <c r="BP66" s="28">
        <v>0</v>
      </c>
      <c r="BQ66" s="28">
        <v>0</v>
      </c>
      <c r="BR66" s="28">
        <v>0</v>
      </c>
      <c r="BS66" s="28">
        <v>0</v>
      </c>
      <c r="BT66" s="28">
        <v>0</v>
      </c>
      <c r="BU66" s="28">
        <v>0</v>
      </c>
      <c r="BV66" s="28">
        <v>0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</row>
    <row r="67" spans="2:97" ht="15.75" thickBot="1" x14ac:dyDescent="0.3">
      <c r="B67" s="157"/>
      <c r="C67" s="157"/>
      <c r="D67" s="157" t="s">
        <v>204</v>
      </c>
      <c r="E67" s="157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58">
        <v>0</v>
      </c>
      <c r="AQ67" s="158">
        <v>0</v>
      </c>
      <c r="AR67" s="158">
        <v>0</v>
      </c>
      <c r="AS67" s="158">
        <v>0</v>
      </c>
      <c r="AT67" s="158">
        <v>0</v>
      </c>
      <c r="AU67" s="158">
        <v>0</v>
      </c>
      <c r="AV67" s="158">
        <v>0</v>
      </c>
      <c r="AW67" s="158">
        <v>0</v>
      </c>
      <c r="AX67" s="158">
        <v>0</v>
      </c>
      <c r="AY67" s="158">
        <v>0</v>
      </c>
      <c r="AZ67" s="158">
        <v>0</v>
      </c>
      <c r="BA67" s="158">
        <v>0</v>
      </c>
      <c r="BB67" s="158">
        <v>0</v>
      </c>
      <c r="BC67" s="158">
        <v>0</v>
      </c>
      <c r="BD67" s="158">
        <v>0</v>
      </c>
      <c r="BE67" s="158">
        <v>0</v>
      </c>
      <c r="BF67" s="158">
        <v>0</v>
      </c>
      <c r="BG67" s="158">
        <v>0</v>
      </c>
      <c r="BH67" s="158">
        <v>0</v>
      </c>
      <c r="BI67" s="158">
        <v>0</v>
      </c>
      <c r="BJ67" s="158">
        <v>0</v>
      </c>
      <c r="BK67" s="158">
        <v>0</v>
      </c>
      <c r="BL67" s="158">
        <v>0</v>
      </c>
      <c r="BM67" s="158">
        <v>0</v>
      </c>
      <c r="BN67" s="158">
        <v>0</v>
      </c>
      <c r="BO67" s="158">
        <v>0</v>
      </c>
      <c r="BP67" s="158">
        <v>0</v>
      </c>
      <c r="BQ67" s="158">
        <v>0</v>
      </c>
      <c r="BR67" s="158">
        <v>0</v>
      </c>
      <c r="BS67" s="158">
        <v>0</v>
      </c>
      <c r="BT67" s="158">
        <v>0</v>
      </c>
      <c r="BU67" s="158">
        <v>0</v>
      </c>
      <c r="BV67" s="158">
        <v>0</v>
      </c>
      <c r="BW67" s="158">
        <v>0</v>
      </c>
      <c r="BX67" s="158">
        <v>0</v>
      </c>
      <c r="BY67" s="158">
        <v>0</v>
      </c>
      <c r="BZ67" s="158">
        <v>0</v>
      </c>
      <c r="CA67" s="158">
        <v>0</v>
      </c>
      <c r="CB67" s="158">
        <v>0</v>
      </c>
      <c r="CC67" s="158">
        <v>0</v>
      </c>
      <c r="CD67" s="158">
        <v>0</v>
      </c>
      <c r="CE67" s="158">
        <v>0</v>
      </c>
      <c r="CF67" s="158">
        <v>0</v>
      </c>
      <c r="CG67" s="158">
        <v>0</v>
      </c>
      <c r="CH67" s="158">
        <v>0</v>
      </c>
      <c r="CI67" s="158">
        <v>0</v>
      </c>
      <c r="CJ67" s="158">
        <v>0</v>
      </c>
      <c r="CK67" s="158">
        <v>0</v>
      </c>
      <c r="CL67" s="158">
        <v>0</v>
      </c>
      <c r="CM67" s="158">
        <v>0</v>
      </c>
      <c r="CN67" s="158">
        <v>0</v>
      </c>
      <c r="CO67" s="158">
        <v>0</v>
      </c>
      <c r="CP67" s="158">
        <v>0</v>
      </c>
      <c r="CQ67" s="158">
        <v>0</v>
      </c>
      <c r="CR67" s="158">
        <v>0</v>
      </c>
      <c r="CS67" s="158">
        <v>0</v>
      </c>
    </row>
    <row r="68" spans="2:97" x14ac:dyDescent="0.25">
      <c r="B68" s="159" t="str">
        <f>BPAnalitica!$B$50</f>
        <v>Julio 2023.</v>
      </c>
    </row>
    <row r="70" spans="2:97" x14ac:dyDescent="0.25"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</row>
    <row r="72" spans="2:97" x14ac:dyDescent="0.25"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</row>
  </sheetData>
  <phoneticPr fontId="7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9D1-9AC8-4AB6-A16A-B327289382FE}">
  <dimension ref="B2:O18"/>
  <sheetViews>
    <sheetView showGridLines="0" topLeftCell="B1" workbookViewId="0">
      <selection activeCell="O20" sqref="O20:P24"/>
    </sheetView>
  </sheetViews>
  <sheetFormatPr baseColWidth="10" defaultRowHeight="15" x14ac:dyDescent="0.25"/>
  <cols>
    <col min="1" max="1" width="2.7109375" style="3" customWidth="1"/>
    <col min="2" max="2" width="44.42578125" style="3" customWidth="1"/>
    <col min="3" max="16384" width="11.42578125" style="3"/>
  </cols>
  <sheetData>
    <row r="2" spans="2:15" ht="18.75" x14ac:dyDescent="0.3">
      <c r="B2" s="193" t="s">
        <v>551</v>
      </c>
    </row>
    <row r="3" spans="2:15" ht="15.75" x14ac:dyDescent="0.25">
      <c r="B3" s="194" t="s">
        <v>552</v>
      </c>
    </row>
    <row r="5" spans="2:15" x14ac:dyDescent="0.25">
      <c r="B5" s="195" t="s">
        <v>553</v>
      </c>
      <c r="C5" s="196">
        <v>2009</v>
      </c>
      <c r="D5" s="196">
        <v>2010</v>
      </c>
      <c r="E5" s="196">
        <v>2011</v>
      </c>
      <c r="F5" s="196">
        <v>2012</v>
      </c>
      <c r="G5" s="196">
        <v>2013</v>
      </c>
      <c r="H5" s="196">
        <v>2014</v>
      </c>
      <c r="I5" s="196">
        <v>2015</v>
      </c>
      <c r="J5" s="196">
        <v>2016</v>
      </c>
      <c r="K5" s="196">
        <v>2017</v>
      </c>
      <c r="L5" s="196">
        <v>2018</v>
      </c>
      <c r="M5" s="196">
        <v>2019</v>
      </c>
      <c r="N5" s="196">
        <v>2020</v>
      </c>
      <c r="O5" s="196">
        <v>2021</v>
      </c>
    </row>
    <row r="6" spans="2:15" x14ac:dyDescent="0.25">
      <c r="B6" s="3" t="s">
        <v>554</v>
      </c>
      <c r="C6" s="28">
        <v>-33.941127000000002</v>
      </c>
      <c r="D6" s="28">
        <v>79.132999999999996</v>
      </c>
      <c r="E6" s="28">
        <v>54.542000000000002</v>
      </c>
      <c r="F6" s="28">
        <v>14.273999999999999</v>
      </c>
      <c r="G6" s="28">
        <v>33.555</v>
      </c>
      <c r="H6" s="28">
        <v>-24.623000000000001</v>
      </c>
      <c r="I6" s="28">
        <v>5.599521821762754</v>
      </c>
      <c r="J6" s="28">
        <v>-71.301000000000002</v>
      </c>
      <c r="K6" s="28">
        <v>-18.100999999999999</v>
      </c>
      <c r="L6" s="28">
        <v>1.7078284252982596</v>
      </c>
      <c r="M6" s="28">
        <v>0.42582410693987366</v>
      </c>
      <c r="N6" s="28">
        <v>2.391395900827419</v>
      </c>
      <c r="O6" s="28">
        <v>-9.9860075667080181</v>
      </c>
    </row>
    <row r="7" spans="2:15" x14ac:dyDescent="0.25">
      <c r="B7" s="3" t="s">
        <v>555</v>
      </c>
      <c r="C7" s="197" t="s">
        <v>198</v>
      </c>
      <c r="D7" s="28">
        <v>-2.1509999999999998</v>
      </c>
      <c r="E7" s="28">
        <v>39.445999999999998</v>
      </c>
      <c r="F7" s="28">
        <v>1149.42</v>
      </c>
      <c r="G7" s="28">
        <v>434.62900000000002</v>
      </c>
      <c r="H7" s="28">
        <v>6.1890000000000001</v>
      </c>
      <c r="I7" s="28">
        <v>1673.1089274506041</v>
      </c>
      <c r="J7" s="28">
        <v>801.053</v>
      </c>
      <c r="K7" s="28">
        <v>2061.3969999999999</v>
      </c>
      <c r="L7" s="28">
        <v>1525.0838686810969</v>
      </c>
      <c r="M7" s="28">
        <v>917.71947266161146</v>
      </c>
      <c r="N7" s="28">
        <v>-348.66817714824379</v>
      </c>
      <c r="O7" s="28">
        <v>-104.55850958698402</v>
      </c>
    </row>
    <row r="8" spans="2:15" x14ac:dyDescent="0.25">
      <c r="B8" s="3" t="s">
        <v>556</v>
      </c>
      <c r="C8" s="28">
        <v>103.60806453441199</v>
      </c>
      <c r="D8" s="28">
        <v>-113.75700000000001</v>
      </c>
      <c r="E8" s="28">
        <v>297.88299999999998</v>
      </c>
      <c r="F8" s="28">
        <v>520.404</v>
      </c>
      <c r="G8" s="28">
        <v>141.74700000000001</v>
      </c>
      <c r="H8" s="28">
        <v>181.26499999999999</v>
      </c>
      <c r="I8" s="28">
        <v>-7.6340982922689316</v>
      </c>
      <c r="J8" s="28">
        <v>220.81899999999999</v>
      </c>
      <c r="K8" s="28">
        <v>315.73</v>
      </c>
      <c r="L8" s="28">
        <v>26.913556063750796</v>
      </c>
      <c r="M8" s="28">
        <v>117.37110864422677</v>
      </c>
      <c r="N8" s="28">
        <v>-69.893921611956301</v>
      </c>
      <c r="O8" s="28">
        <v>234.38065996820725</v>
      </c>
    </row>
    <row r="9" spans="2:15" x14ac:dyDescent="0.25">
      <c r="B9" s="3" t="s">
        <v>557</v>
      </c>
      <c r="C9" s="28">
        <v>238.428</v>
      </c>
      <c r="D9" s="28">
        <v>-33.677</v>
      </c>
      <c r="E9" s="28">
        <v>278.613</v>
      </c>
      <c r="F9" s="28">
        <v>-122.648</v>
      </c>
      <c r="G9" s="28">
        <v>-244.62100000000001</v>
      </c>
      <c r="H9" s="28">
        <v>-54.030999999999999</v>
      </c>
      <c r="I9" s="28">
        <v>109.86179778372947</v>
      </c>
      <c r="J9" s="28">
        <v>198.393</v>
      </c>
      <c r="K9" s="28">
        <v>22.274000000000001</v>
      </c>
      <c r="L9" s="28">
        <v>-135.59722998096629</v>
      </c>
      <c r="M9" s="28">
        <v>63.423326649631463</v>
      </c>
      <c r="N9" s="28">
        <v>-120.77793987234411</v>
      </c>
      <c r="O9" s="28">
        <v>82.276105056165605</v>
      </c>
    </row>
    <row r="10" spans="2:15" x14ac:dyDescent="0.25">
      <c r="B10" s="3" t="s">
        <v>558</v>
      </c>
      <c r="C10" s="28">
        <v>25.0009471377609</v>
      </c>
      <c r="D10" s="28">
        <v>-211.65</v>
      </c>
      <c r="E10" s="28">
        <v>175.44399999999999</v>
      </c>
      <c r="F10" s="28">
        <v>117.19799999999999</v>
      </c>
      <c r="G10" s="28">
        <v>44.521999999999998</v>
      </c>
      <c r="H10" s="28">
        <v>81.765000000000001</v>
      </c>
      <c r="I10" s="28">
        <v>299.98352623310575</v>
      </c>
      <c r="J10" s="28">
        <v>208.30799999999999</v>
      </c>
      <c r="K10" s="28">
        <v>280.17099999999999</v>
      </c>
      <c r="L10" s="28">
        <v>-86.025991598116349</v>
      </c>
      <c r="M10" s="28">
        <v>239.30682919829695</v>
      </c>
      <c r="N10" s="28">
        <v>-312.26905780361835</v>
      </c>
      <c r="O10" s="28">
        <v>28.161207050719153</v>
      </c>
    </row>
    <row r="11" spans="2:15" x14ac:dyDescent="0.25">
      <c r="B11" s="3" t="s">
        <v>559</v>
      </c>
      <c r="C11" s="28">
        <v>377.84899999999999</v>
      </c>
      <c r="D11" s="28">
        <v>1571.905</v>
      </c>
      <c r="E11" s="28">
        <v>971.77599999999995</v>
      </c>
      <c r="F11" s="28">
        <v>954.58600000000001</v>
      </c>
      <c r="G11" s="28">
        <v>1417.241</v>
      </c>
      <c r="H11" s="28">
        <v>521.06100000000004</v>
      </c>
      <c r="I11" s="28">
        <v>973.66368401079023</v>
      </c>
      <c r="J11" s="28">
        <v>904.43</v>
      </c>
      <c r="K11" s="28">
        <v>1128.9870000000001</v>
      </c>
      <c r="L11" s="28">
        <v>1576.6683099194977</v>
      </c>
      <c r="M11" s="28">
        <v>2229.2323354955779</v>
      </c>
      <c r="N11" s="28">
        <v>302.86930873145917</v>
      </c>
      <c r="O11" s="28">
        <v>537.47923945788068</v>
      </c>
    </row>
    <row r="12" spans="2:15" x14ac:dyDescent="0.25">
      <c r="B12" s="3" t="s">
        <v>560</v>
      </c>
      <c r="C12" s="28">
        <v>26.054889860378299</v>
      </c>
      <c r="D12" s="28">
        <v>-11.997</v>
      </c>
      <c r="E12" s="28">
        <v>39.301000000000002</v>
      </c>
      <c r="F12" s="28">
        <v>0.623</v>
      </c>
      <c r="G12" s="28">
        <v>131.47399999999999</v>
      </c>
      <c r="H12" s="28">
        <v>18.821999999999999</v>
      </c>
      <c r="I12" s="28">
        <v>87.447513541875821</v>
      </c>
      <c r="J12" s="28">
        <v>255.87100000000001</v>
      </c>
      <c r="K12" s="28">
        <v>45.118000000000002</v>
      </c>
      <c r="L12" s="28">
        <v>-11.261080314168957</v>
      </c>
      <c r="M12" s="28">
        <v>32.44708443874071</v>
      </c>
      <c r="N12" s="28">
        <v>119.90471538504737</v>
      </c>
      <c r="O12" s="28">
        <v>24.157477429146162</v>
      </c>
    </row>
    <row r="13" spans="2:15" x14ac:dyDescent="0.25">
      <c r="B13" s="3" t="s">
        <v>561</v>
      </c>
      <c r="C13" s="28">
        <v>205.85603389724682</v>
      </c>
      <c r="D13" s="28">
        <v>37.515999999999998</v>
      </c>
      <c r="E13" s="28">
        <v>34.472999999999999</v>
      </c>
      <c r="F13" s="28">
        <v>-333.03899999999999</v>
      </c>
      <c r="G13" s="28">
        <v>760.46</v>
      </c>
      <c r="H13" s="28">
        <v>-65.736000000000004</v>
      </c>
      <c r="I13" s="28">
        <v>402.83877827639088</v>
      </c>
      <c r="J13" s="28">
        <v>242.06899999999999</v>
      </c>
      <c r="K13" s="28">
        <v>133.40299999999999</v>
      </c>
      <c r="L13" s="28">
        <v>331.3396015492105</v>
      </c>
      <c r="M13" s="28">
        <v>240.08169042773025</v>
      </c>
      <c r="N13" s="28">
        <v>31.498798780392029</v>
      </c>
      <c r="O13" s="28">
        <v>297.48853748701839</v>
      </c>
    </row>
    <row r="14" spans="2:15" x14ac:dyDescent="0.25">
      <c r="B14" s="3" t="s">
        <v>562</v>
      </c>
      <c r="C14" s="28">
        <v>204.74299999999999</v>
      </c>
      <c r="D14" s="28">
        <v>360.20499999999998</v>
      </c>
      <c r="E14" s="28">
        <v>642.553</v>
      </c>
      <c r="F14" s="28">
        <v>408.93900000000002</v>
      </c>
      <c r="G14" s="28">
        <v>491.245</v>
      </c>
      <c r="H14" s="28">
        <v>1318.1410000000001</v>
      </c>
      <c r="I14" s="28">
        <v>708.60504017842129</v>
      </c>
      <c r="J14" s="28">
        <v>1022.395</v>
      </c>
      <c r="K14" s="28">
        <v>379.48700000000002</v>
      </c>
      <c r="L14" s="28">
        <v>539.28341446412048</v>
      </c>
      <c r="M14" s="28">
        <v>712.90794673665516</v>
      </c>
      <c r="N14" s="28">
        <v>278.10286639173654</v>
      </c>
      <c r="O14" s="28">
        <v>721.35747152250724</v>
      </c>
    </row>
    <row r="15" spans="2:15" x14ac:dyDescent="0.25">
      <c r="B15" s="3" t="s">
        <v>563</v>
      </c>
      <c r="C15" s="28">
        <v>96.561999999999998</v>
      </c>
      <c r="D15" s="28">
        <v>112.235</v>
      </c>
      <c r="E15" s="28">
        <v>94.900999999999996</v>
      </c>
      <c r="F15" s="28">
        <v>28.513999999999999</v>
      </c>
      <c r="G15" s="28">
        <v>-53.362000000000002</v>
      </c>
      <c r="H15" s="28">
        <v>102.44</v>
      </c>
      <c r="I15" s="28">
        <v>-67.467468978945561</v>
      </c>
      <c r="J15" s="28">
        <v>116.84699999999999</v>
      </c>
      <c r="K15" s="28">
        <v>-40.613999999999997</v>
      </c>
      <c r="L15" s="28">
        <v>141.10117460872885</v>
      </c>
      <c r="M15" s="28">
        <v>12.298354586903715</v>
      </c>
      <c r="N15" s="28">
        <v>33.261639204576539</v>
      </c>
      <c r="O15" s="28">
        <v>11.375850416980217</v>
      </c>
    </row>
    <row r="16" spans="2:15" x14ac:dyDescent="0.25">
      <c r="B16" s="3" t="s">
        <v>564</v>
      </c>
      <c r="C16" s="28">
        <v>15.180445977792715</v>
      </c>
      <c r="D16" s="28">
        <v>935.60800000000017</v>
      </c>
      <c r="E16" s="28">
        <v>523.67300000000068</v>
      </c>
      <c r="F16" s="28">
        <v>472.26199999999972</v>
      </c>
      <c r="G16" s="28">
        <v>410.28500000000031</v>
      </c>
      <c r="H16" s="28">
        <v>2373.373</v>
      </c>
      <c r="I16" s="28">
        <v>369.98196624837601</v>
      </c>
      <c r="J16" s="28">
        <v>846.53799999999956</v>
      </c>
      <c r="K16" s="28">
        <v>-26.012627369999791</v>
      </c>
      <c r="L16" s="28">
        <v>1110.1904519151531</v>
      </c>
      <c r="M16" s="28">
        <v>-644.22995102316645</v>
      </c>
      <c r="N16" s="28">
        <v>233.53066020913417</v>
      </c>
      <c r="O16" s="28">
        <v>104.81908109282904</v>
      </c>
    </row>
    <row r="17" spans="2:15" x14ac:dyDescent="0.25">
      <c r="B17" s="198" t="s">
        <v>565</v>
      </c>
      <c r="C17" s="199">
        <v>1259.3412544075907</v>
      </c>
      <c r="D17" s="199">
        <v>2723.37</v>
      </c>
      <c r="E17" s="199">
        <v>3152.605</v>
      </c>
      <c r="F17" s="199">
        <v>3210.5329999999999</v>
      </c>
      <c r="G17" s="199">
        <v>3567.1750000000002</v>
      </c>
      <c r="H17" s="199">
        <v>4458.6660000000002</v>
      </c>
      <c r="I17" s="199">
        <v>4555.989188273842</v>
      </c>
      <c r="J17" s="199">
        <v>4745.4219999999996</v>
      </c>
      <c r="K17" s="199">
        <v>4281.8393726300001</v>
      </c>
      <c r="L17" s="199">
        <v>5019.4039037336051</v>
      </c>
      <c r="M17" s="199">
        <v>3920.9840219231478</v>
      </c>
      <c r="N17" s="199">
        <v>149.95028816701065</v>
      </c>
      <c r="O17" s="199">
        <v>1926.9511123277618</v>
      </c>
    </row>
    <row r="18" spans="2:15" x14ac:dyDescent="0.25">
      <c r="B18" s="3" t="s">
        <v>566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E727-17A5-429E-8123-350BB087FB8C}">
  <dimension ref="B2:P35"/>
  <sheetViews>
    <sheetView showGridLines="0" topLeftCell="B1" zoomScaleNormal="100" workbookViewId="0">
      <pane xSplit="2" ySplit="5" topLeftCell="D11" activePane="bottomRight" state="frozen"/>
      <selection activeCell="F7" sqref="F7"/>
      <selection pane="topRight" activeCell="F7" sqref="F7"/>
      <selection pane="bottomLeft" activeCell="F7" sqref="F7"/>
      <selection pane="bottomRight" activeCell="D34" sqref="D34"/>
    </sheetView>
  </sheetViews>
  <sheetFormatPr baseColWidth="10" defaultRowHeight="15.75" x14ac:dyDescent="0.25"/>
  <cols>
    <col min="1" max="1" width="6.140625" style="194" customWidth="1"/>
    <col min="2" max="2" width="3.85546875" style="194" customWidth="1"/>
    <col min="3" max="3" width="38.5703125" style="194" customWidth="1"/>
    <col min="4" max="16384" width="11.42578125" style="194"/>
  </cols>
  <sheetData>
    <row r="2" spans="2:16" ht="18.75" x14ac:dyDescent="0.3">
      <c r="B2" s="193" t="s">
        <v>567</v>
      </c>
    </row>
    <row r="3" spans="2:16" x14ac:dyDescent="0.25">
      <c r="B3" s="194" t="s">
        <v>552</v>
      </c>
    </row>
    <row r="5" spans="2:16" x14ac:dyDescent="0.25">
      <c r="B5" s="233" t="s">
        <v>568</v>
      </c>
      <c r="C5" s="233"/>
      <c r="D5" s="206">
        <v>2009</v>
      </c>
      <c r="E5" s="206">
        <v>2010</v>
      </c>
      <c r="F5" s="206">
        <v>2011</v>
      </c>
      <c r="G5" s="206">
        <v>2012</v>
      </c>
      <c r="H5" s="206">
        <v>2013</v>
      </c>
      <c r="I5" s="206">
        <v>2014</v>
      </c>
      <c r="J5" s="206">
        <v>2015</v>
      </c>
      <c r="K5" s="206">
        <v>2016</v>
      </c>
      <c r="L5" s="206">
        <v>2017</v>
      </c>
      <c r="M5" s="206">
        <v>2018</v>
      </c>
      <c r="N5" s="206">
        <v>2019</v>
      </c>
      <c r="O5" s="206">
        <v>2020</v>
      </c>
      <c r="P5" s="206">
        <v>2021</v>
      </c>
    </row>
    <row r="6" spans="2:16" x14ac:dyDescent="0.25">
      <c r="B6" s="194" t="s">
        <v>569</v>
      </c>
      <c r="D6" s="200">
        <v>35.53</v>
      </c>
      <c r="E6" s="200">
        <v>37.656999999999996</v>
      </c>
      <c r="F6" s="200">
        <v>184.67899999999997</v>
      </c>
      <c r="G6" s="200">
        <v>215.34700000000001</v>
      </c>
      <c r="H6" s="200">
        <v>268.24900000000002</v>
      </c>
      <c r="I6" s="200">
        <v>160.89999999999998</v>
      </c>
      <c r="J6" s="200">
        <v>181.82363109197922</v>
      </c>
      <c r="K6" s="200">
        <v>102.21300000000001</v>
      </c>
      <c r="L6" s="200">
        <v>208.61100000000002</v>
      </c>
      <c r="M6" s="200">
        <v>244.42307498174546</v>
      </c>
      <c r="N6" s="200">
        <v>226.66114867650703</v>
      </c>
      <c r="O6" s="200">
        <v>-107.22718036302942</v>
      </c>
      <c r="P6" s="200">
        <v>100.28487349789643</v>
      </c>
    </row>
    <row r="7" spans="2:16" x14ac:dyDescent="0.25">
      <c r="C7" s="194" t="s">
        <v>570</v>
      </c>
      <c r="D7" s="201">
        <v>19.760999999999999</v>
      </c>
      <c r="E7" s="201">
        <v>12.803000000000001</v>
      </c>
      <c r="F7" s="201">
        <v>114.624</v>
      </c>
      <c r="G7" s="201">
        <v>51.69</v>
      </c>
      <c r="H7" s="201">
        <v>175.23099999999999</v>
      </c>
      <c r="I7" s="201">
        <v>128.19999999999999</v>
      </c>
      <c r="J7" s="201">
        <v>78.509986950734444</v>
      </c>
      <c r="K7" s="201">
        <v>7.4329999999999998</v>
      </c>
      <c r="L7" s="201">
        <v>104.42</v>
      </c>
      <c r="M7" s="201">
        <v>153.76205822513202</v>
      </c>
      <c r="N7" s="201">
        <v>160.45191151925303</v>
      </c>
      <c r="O7" s="201">
        <v>-73.404530548383946</v>
      </c>
      <c r="P7" s="201">
        <v>22.202012222652179</v>
      </c>
    </row>
    <row r="8" spans="2:16" x14ac:dyDescent="0.25">
      <c r="C8" s="194" t="s">
        <v>571</v>
      </c>
      <c r="D8" s="201">
        <v>-4.9409999999999998</v>
      </c>
      <c r="E8" s="201">
        <v>-19.547000000000001</v>
      </c>
      <c r="F8" s="201">
        <v>22.861999999999998</v>
      </c>
      <c r="G8" s="201">
        <v>43.088000000000001</v>
      </c>
      <c r="H8" s="201">
        <v>42.320999999999998</v>
      </c>
      <c r="I8" s="201">
        <v>5.7370000000000001</v>
      </c>
      <c r="J8" s="201">
        <v>15.982827000335861</v>
      </c>
      <c r="K8" s="201">
        <v>24.024999999999999</v>
      </c>
      <c r="L8" s="201">
        <v>34.606999999999999</v>
      </c>
      <c r="M8" s="201">
        <v>35.31594489081526</v>
      </c>
      <c r="N8" s="201">
        <v>16.560693142628413</v>
      </c>
      <c r="O8" s="201">
        <v>-41.977189396847848</v>
      </c>
      <c r="P8" s="201">
        <v>-0.17672994187099936</v>
      </c>
    </row>
    <row r="9" spans="2:16" x14ac:dyDescent="0.25">
      <c r="C9" s="194" t="s">
        <v>572</v>
      </c>
      <c r="D9" s="200">
        <v>20.71</v>
      </c>
      <c r="E9" s="200">
        <v>4.3579999999999997</v>
      </c>
      <c r="F9" s="200">
        <v>28.494</v>
      </c>
      <c r="G9" s="200">
        <v>26.04</v>
      </c>
      <c r="H9" s="200">
        <v>19.911000000000001</v>
      </c>
      <c r="I9" s="200">
        <v>9.2829999999999995</v>
      </c>
      <c r="J9" s="200">
        <v>29.238791010757033</v>
      </c>
      <c r="K9" s="200">
        <v>44.466000000000001</v>
      </c>
      <c r="L9" s="200">
        <v>16.146000000000001</v>
      </c>
      <c r="M9" s="200">
        <v>25.732387571232113</v>
      </c>
      <c r="N9" s="200">
        <v>-19.818055956023827</v>
      </c>
      <c r="O9" s="200">
        <v>-23.195701384423597</v>
      </c>
      <c r="P9" s="200">
        <v>43.380877426027055</v>
      </c>
    </row>
    <row r="10" spans="2:16" x14ac:dyDescent="0.25">
      <c r="C10" s="194" t="s">
        <v>573</v>
      </c>
      <c r="D10" s="201" t="s">
        <v>198</v>
      </c>
      <c r="E10" s="200">
        <v>6.5629999999999997</v>
      </c>
      <c r="F10" s="200">
        <v>-10.739000000000001</v>
      </c>
      <c r="G10" s="200">
        <v>42.151000000000003</v>
      </c>
      <c r="H10" s="200">
        <v>9.1869999999999994</v>
      </c>
      <c r="I10" s="200">
        <v>11.952999999999999</v>
      </c>
      <c r="J10" s="200">
        <v>13.49729226455127</v>
      </c>
      <c r="K10" s="200">
        <v>-52.668999999999997</v>
      </c>
      <c r="L10" s="200">
        <v>1.222</v>
      </c>
      <c r="M10" s="200">
        <v>-3.3362089187627939</v>
      </c>
      <c r="N10" s="200">
        <v>16.383632825230485</v>
      </c>
      <c r="O10" s="200">
        <v>2.4508470376202123</v>
      </c>
      <c r="P10" s="200">
        <v>10.630218484900507</v>
      </c>
    </row>
    <row r="11" spans="2:16" x14ac:dyDescent="0.25">
      <c r="C11" s="194" t="s">
        <v>574</v>
      </c>
      <c r="D11" s="201" t="s">
        <v>198</v>
      </c>
      <c r="E11" s="200">
        <v>-1.1419999999999999</v>
      </c>
      <c r="F11" s="200">
        <v>-0.47799999999999998</v>
      </c>
      <c r="G11" s="200">
        <v>21.388000000000002</v>
      </c>
      <c r="H11" s="200">
        <v>0.32100000000000001</v>
      </c>
      <c r="I11" s="200">
        <v>-26.478999999999999</v>
      </c>
      <c r="J11" s="200">
        <v>11.957900743682497</v>
      </c>
      <c r="K11" s="200">
        <v>29.044</v>
      </c>
      <c r="L11" s="200">
        <v>22.613</v>
      </c>
      <c r="M11" s="200">
        <v>0.53728765383454813</v>
      </c>
      <c r="N11" s="200">
        <v>24.918238208901602</v>
      </c>
      <c r="O11" s="200">
        <v>10.99267845617589</v>
      </c>
      <c r="P11" s="200">
        <v>-3.8199152143436406</v>
      </c>
    </row>
    <row r="12" spans="2:16" x14ac:dyDescent="0.25">
      <c r="C12" s="194" t="s">
        <v>575</v>
      </c>
      <c r="D12" s="201" t="s">
        <v>576</v>
      </c>
      <c r="E12" s="201" t="s">
        <v>576</v>
      </c>
      <c r="F12" s="201" t="s">
        <v>576</v>
      </c>
      <c r="G12" s="201" t="s">
        <v>576</v>
      </c>
      <c r="H12" s="201" t="s">
        <v>576</v>
      </c>
      <c r="I12" s="201" t="s">
        <v>576</v>
      </c>
      <c r="J12" s="201" t="s">
        <v>576</v>
      </c>
      <c r="K12" s="201" t="s">
        <v>576</v>
      </c>
      <c r="L12" s="201" t="s">
        <v>576</v>
      </c>
      <c r="M12" s="201" t="s">
        <v>576</v>
      </c>
      <c r="N12" s="201" t="s">
        <v>576</v>
      </c>
      <c r="O12" s="201" t="s">
        <v>576</v>
      </c>
      <c r="P12" s="201" t="s">
        <v>576</v>
      </c>
    </row>
    <row r="13" spans="2:16" x14ac:dyDescent="0.25">
      <c r="C13" s="194" t="s">
        <v>577</v>
      </c>
      <c r="D13" s="201" t="s">
        <v>198</v>
      </c>
      <c r="E13" s="200">
        <v>34.622</v>
      </c>
      <c r="F13" s="200">
        <v>29.916</v>
      </c>
      <c r="G13" s="200">
        <v>30.99</v>
      </c>
      <c r="H13" s="200">
        <v>21.277999999999999</v>
      </c>
      <c r="I13" s="200">
        <v>32.206000000000003</v>
      </c>
      <c r="J13" s="200">
        <v>32.636833121918102</v>
      </c>
      <c r="K13" s="200">
        <v>49.914000000000001</v>
      </c>
      <c r="L13" s="200">
        <v>29.603000000000002</v>
      </c>
      <c r="M13" s="200">
        <v>32.411605559494276</v>
      </c>
      <c r="N13" s="200">
        <v>28.164728936517299</v>
      </c>
      <c r="O13" s="200">
        <v>17.906715472829866</v>
      </c>
      <c r="P13" s="200">
        <v>28.068410520531319</v>
      </c>
    </row>
    <row r="14" spans="2:16" x14ac:dyDescent="0.25">
      <c r="B14" s="194" t="s">
        <v>578</v>
      </c>
      <c r="D14" s="200">
        <v>150.41400000000002</v>
      </c>
      <c r="E14" s="200">
        <v>1119.4059999999999</v>
      </c>
      <c r="F14" s="200">
        <v>870.94800000000009</v>
      </c>
      <c r="G14" s="200">
        <v>1074.991</v>
      </c>
      <c r="H14" s="200">
        <v>1497.0039999999999</v>
      </c>
      <c r="I14" s="200">
        <v>1368.02</v>
      </c>
      <c r="J14" s="200">
        <v>2192.8618983222104</v>
      </c>
      <c r="K14" s="200">
        <v>1685.3039999999999</v>
      </c>
      <c r="L14" s="200">
        <v>3153.6039999999994</v>
      </c>
      <c r="M14" s="200">
        <v>2746.4024185725548</v>
      </c>
      <c r="N14" s="200">
        <v>2083.9374673150123</v>
      </c>
      <c r="O14" s="200">
        <v>1929.2525407968169</v>
      </c>
      <c r="P14" s="200">
        <v>-8.9395759192015589E-2</v>
      </c>
    </row>
    <row r="15" spans="2:16" x14ac:dyDescent="0.25">
      <c r="C15" s="194" t="s">
        <v>579</v>
      </c>
      <c r="D15" s="200">
        <v>15.762</v>
      </c>
      <c r="E15" s="200">
        <v>8.5980000000000008</v>
      </c>
      <c r="F15" s="200">
        <v>47.692</v>
      </c>
      <c r="G15" s="200">
        <v>1097.2190000000001</v>
      </c>
      <c r="H15" s="200">
        <v>150.22900000000001</v>
      </c>
      <c r="I15" s="200">
        <v>23.92</v>
      </c>
      <c r="J15" s="200">
        <v>1387.0668008722268</v>
      </c>
      <c r="K15" s="200">
        <v>636.83299999999997</v>
      </c>
      <c r="L15" s="200">
        <v>2141.5369999999998</v>
      </c>
      <c r="M15" s="200">
        <v>1543.7376935179295</v>
      </c>
      <c r="N15" s="200">
        <v>1428.0011238245856</v>
      </c>
      <c r="O15" s="200">
        <v>1552.6874494420802</v>
      </c>
      <c r="P15" s="200">
        <v>-47.273649655109722</v>
      </c>
    </row>
    <row r="16" spans="2:16" x14ac:dyDescent="0.25">
      <c r="C16" s="194" t="s">
        <v>580</v>
      </c>
      <c r="D16" s="200">
        <v>-18.928000000000001</v>
      </c>
      <c r="E16" s="200">
        <v>1120.021</v>
      </c>
      <c r="F16" s="200">
        <v>651.96500000000003</v>
      </c>
      <c r="G16" s="200">
        <v>28.472000000000001</v>
      </c>
      <c r="H16" s="200">
        <v>750.22699999999998</v>
      </c>
      <c r="I16" s="200">
        <v>1320.4069999999999</v>
      </c>
      <c r="J16" s="200">
        <v>711.22040751059069</v>
      </c>
      <c r="K16" s="200">
        <v>1058.6980000000001</v>
      </c>
      <c r="L16" s="200">
        <v>787.90300000000002</v>
      </c>
      <c r="M16" s="200">
        <v>1200.6531498387508</v>
      </c>
      <c r="N16" s="200">
        <v>692.68214706015533</v>
      </c>
      <c r="O16" s="200">
        <v>553.68601942149098</v>
      </c>
      <c r="P16" s="200">
        <v>-70.350658635061194</v>
      </c>
    </row>
    <row r="17" spans="2:16" x14ac:dyDescent="0.25">
      <c r="C17" s="194" t="s">
        <v>581</v>
      </c>
      <c r="D17" s="200">
        <v>153.58000000000001</v>
      </c>
      <c r="E17" s="200">
        <v>-9.2129999999999992</v>
      </c>
      <c r="F17" s="200">
        <v>171.291</v>
      </c>
      <c r="G17" s="200">
        <v>-50.7</v>
      </c>
      <c r="H17" s="200">
        <v>596.548</v>
      </c>
      <c r="I17" s="200">
        <v>23.693000000000001</v>
      </c>
      <c r="J17" s="200">
        <v>94.574689939393068</v>
      </c>
      <c r="K17" s="200">
        <v>-10.227</v>
      </c>
      <c r="L17" s="200">
        <v>224.16399999999999</v>
      </c>
      <c r="M17" s="200">
        <v>2.0115752158743474</v>
      </c>
      <c r="N17" s="200">
        <v>-36.745803569728871</v>
      </c>
      <c r="O17" s="200">
        <v>-177.12092806675446</v>
      </c>
      <c r="P17" s="200">
        <v>117.5349125309789</v>
      </c>
    </row>
    <row r="18" spans="2:16" x14ac:dyDescent="0.25">
      <c r="B18" s="194" t="s">
        <v>582</v>
      </c>
      <c r="D18" s="200">
        <v>244.80015199999997</v>
      </c>
      <c r="E18" s="200">
        <v>-59.446999999999889</v>
      </c>
      <c r="F18" s="200">
        <v>699.39100000000008</v>
      </c>
      <c r="G18" s="200">
        <v>1057.385</v>
      </c>
      <c r="H18" s="200">
        <v>2233.375</v>
      </c>
      <c r="I18" s="200">
        <v>2207.357</v>
      </c>
      <c r="J18" s="200">
        <v>1102.0842146299601</v>
      </c>
      <c r="K18" s="200">
        <v>1788.683</v>
      </c>
      <c r="L18" s="200">
        <v>794.31800000000112</v>
      </c>
      <c r="M18" s="200">
        <v>828.99555706744013</v>
      </c>
      <c r="N18" s="200">
        <v>1326.1674933726681</v>
      </c>
      <c r="O18" s="200">
        <v>-1582.784018046794</v>
      </c>
      <c r="P18" s="200">
        <v>835.77239545246186</v>
      </c>
    </row>
    <row r="19" spans="2:16" x14ac:dyDescent="0.25">
      <c r="B19" s="194" t="s">
        <v>583</v>
      </c>
      <c r="D19" s="200">
        <v>706.71799999999996</v>
      </c>
      <c r="E19" s="200">
        <v>607.09500000000003</v>
      </c>
      <c r="F19" s="200">
        <v>888.31700000000001</v>
      </c>
      <c r="G19" s="200">
        <v>-345.37</v>
      </c>
      <c r="H19" s="200">
        <v>-680.08699999999999</v>
      </c>
      <c r="I19" s="200">
        <v>926.36900000000003</v>
      </c>
      <c r="J19" s="200">
        <v>831.96475702923794</v>
      </c>
      <c r="K19" s="200">
        <v>462.37200000000001</v>
      </c>
      <c r="L19" s="200">
        <v>-404.375</v>
      </c>
      <c r="M19" s="200">
        <v>571.12418672942795</v>
      </c>
      <c r="N19" s="200">
        <v>512.91299193688155</v>
      </c>
      <c r="O19" s="200">
        <v>11.970873184028111</v>
      </c>
      <c r="P19" s="200">
        <v>849.85690368315738</v>
      </c>
    </row>
    <row r="20" spans="2:16" x14ac:dyDescent="0.25">
      <c r="C20" s="194" t="s">
        <v>584</v>
      </c>
      <c r="D20" s="200">
        <v>13.298999999999999</v>
      </c>
      <c r="E20" s="200">
        <v>15.275</v>
      </c>
      <c r="F20" s="200">
        <v>105.824</v>
      </c>
      <c r="G20" s="200">
        <v>112.804</v>
      </c>
      <c r="H20" s="200">
        <v>5.8319999999999999</v>
      </c>
      <c r="I20" s="200">
        <v>273.58800000000002</v>
      </c>
      <c r="J20" s="200">
        <v>14.44316313858765</v>
      </c>
      <c r="K20" s="200">
        <v>-4.5869999999999997</v>
      </c>
      <c r="L20" s="200">
        <v>43.314999999999998</v>
      </c>
      <c r="M20" s="200">
        <v>-6.9868643933349848</v>
      </c>
      <c r="N20" s="200">
        <v>95.928594564255903</v>
      </c>
      <c r="O20" s="200">
        <v>-87.852729217614865</v>
      </c>
      <c r="P20" s="200">
        <v>129.96974800627794</v>
      </c>
    </row>
    <row r="21" spans="2:16" x14ac:dyDescent="0.25">
      <c r="C21" s="194" t="s">
        <v>585</v>
      </c>
      <c r="D21" s="200">
        <v>326.851</v>
      </c>
      <c r="E21" s="200">
        <v>-49.936</v>
      </c>
      <c r="F21" s="200">
        <v>133.46199999999999</v>
      </c>
      <c r="G21" s="200">
        <v>67.956000000000003</v>
      </c>
      <c r="H21" s="200">
        <v>-252.06700000000001</v>
      </c>
      <c r="I21" s="200">
        <v>152.81200000000001</v>
      </c>
      <c r="J21" s="200">
        <v>99.076190056159632</v>
      </c>
      <c r="K21" s="200">
        <v>85.203000000000003</v>
      </c>
      <c r="L21" s="200">
        <v>220.054</v>
      </c>
      <c r="M21" s="200">
        <v>-143.62070604614806</v>
      </c>
      <c r="N21" s="200">
        <v>-15.873006035160005</v>
      </c>
      <c r="O21" s="200">
        <v>-56.572019844110784</v>
      </c>
      <c r="P21" s="200">
        <v>57.677653685283865</v>
      </c>
    </row>
    <row r="22" spans="2:16" x14ac:dyDescent="0.25">
      <c r="C22" s="194" t="s">
        <v>586</v>
      </c>
      <c r="D22" s="200">
        <v>6.5519999999999996</v>
      </c>
      <c r="E22" s="200">
        <v>-11.221</v>
      </c>
      <c r="F22" s="200">
        <v>9.8689999999999998</v>
      </c>
      <c r="G22" s="200">
        <v>12.225</v>
      </c>
      <c r="H22" s="200">
        <v>-26.221</v>
      </c>
      <c r="I22" s="200">
        <v>28.248999999999999</v>
      </c>
      <c r="J22" s="200">
        <v>-80.073958178962627</v>
      </c>
      <c r="K22" s="200">
        <v>-36.223999999999997</v>
      </c>
      <c r="L22" s="200">
        <v>9.577</v>
      </c>
      <c r="M22" s="200">
        <v>-5.1163798998781331</v>
      </c>
      <c r="N22" s="200">
        <v>3.6910820960044237</v>
      </c>
      <c r="O22" s="200">
        <v>-11.519881308470737</v>
      </c>
      <c r="P22" s="200">
        <v>9.0232297473886032</v>
      </c>
    </row>
    <row r="23" spans="2:16" x14ac:dyDescent="0.25">
      <c r="C23" s="194" t="s">
        <v>587</v>
      </c>
      <c r="D23" s="200">
        <v>-8.1000000000000003E-2</v>
      </c>
      <c r="E23" s="200">
        <v>126.03400000000001</v>
      </c>
      <c r="F23" s="200">
        <v>-113.577</v>
      </c>
      <c r="G23" s="200">
        <v>244.25800000000001</v>
      </c>
      <c r="H23" s="200">
        <v>60.957999999999998</v>
      </c>
      <c r="I23" s="200">
        <v>56.457000000000001</v>
      </c>
      <c r="J23" s="200">
        <v>398.34312430533521</v>
      </c>
      <c r="K23" s="200">
        <v>-151.696</v>
      </c>
      <c r="L23" s="200">
        <v>-25.526</v>
      </c>
      <c r="M23" s="200">
        <v>266.05818567298087</v>
      </c>
      <c r="N23" s="200">
        <v>180.54582643437826</v>
      </c>
      <c r="O23" s="200">
        <v>107.83193043496975</v>
      </c>
      <c r="P23" s="200">
        <v>247.17806003643244</v>
      </c>
    </row>
    <row r="24" spans="2:16" x14ac:dyDescent="0.25">
      <c r="C24" s="194" t="s">
        <v>588</v>
      </c>
      <c r="D24" s="201" t="s">
        <v>198</v>
      </c>
      <c r="E24" s="201" t="s">
        <v>198</v>
      </c>
      <c r="F24" s="201" t="s">
        <v>198</v>
      </c>
      <c r="G24" s="201" t="s">
        <v>198</v>
      </c>
      <c r="H24" s="201" t="s">
        <v>198</v>
      </c>
      <c r="I24" s="201" t="s">
        <v>198</v>
      </c>
      <c r="J24" s="201" t="s">
        <v>198</v>
      </c>
      <c r="K24" s="201" t="s">
        <v>198</v>
      </c>
      <c r="L24" s="201" t="s">
        <v>198</v>
      </c>
      <c r="M24" s="201" t="s">
        <v>198</v>
      </c>
      <c r="N24" s="201" t="s">
        <v>198</v>
      </c>
      <c r="O24" s="201" t="s">
        <v>198</v>
      </c>
      <c r="P24" s="201" t="s">
        <v>198</v>
      </c>
    </row>
    <row r="25" spans="2:16" x14ac:dyDescent="0.25">
      <c r="C25" s="194" t="s">
        <v>589</v>
      </c>
      <c r="D25" s="201" t="s">
        <v>198</v>
      </c>
      <c r="E25" s="200">
        <v>11.348000000000001</v>
      </c>
      <c r="F25" s="200">
        <v>23.472000000000001</v>
      </c>
      <c r="G25" s="200">
        <v>-130.017</v>
      </c>
      <c r="H25" s="200">
        <v>-154.536</v>
      </c>
      <c r="I25" s="200">
        <v>-85.906999999999996</v>
      </c>
      <c r="J25" s="200">
        <v>-8.4756072556027462</v>
      </c>
      <c r="K25" s="200">
        <v>4.194</v>
      </c>
      <c r="L25" s="200">
        <v>1.1160000000000001</v>
      </c>
      <c r="M25" s="200">
        <v>15.125563047989749</v>
      </c>
      <c r="N25" s="200">
        <v>-2.0125827395475424</v>
      </c>
      <c r="O25" s="200">
        <v>1.3489599161731469</v>
      </c>
      <c r="P25" s="200">
        <v>30.730485483075096</v>
      </c>
    </row>
    <row r="26" spans="2:16" s="203" customFormat="1" x14ac:dyDescent="0.25">
      <c r="C26" s="203" t="s">
        <v>590</v>
      </c>
      <c r="D26" s="200">
        <v>68.441999999999993</v>
      </c>
      <c r="E26" s="200">
        <v>79.14</v>
      </c>
      <c r="F26" s="200">
        <v>456.51600000000002</v>
      </c>
      <c r="G26" s="200">
        <v>-708.90499999999997</v>
      </c>
      <c r="H26" s="200">
        <v>-840.23500000000001</v>
      </c>
      <c r="I26" s="200">
        <v>174.97</v>
      </c>
      <c r="J26" s="200">
        <v>160.30854316408389</v>
      </c>
      <c r="K26" s="200">
        <v>262.84300000000002</v>
      </c>
      <c r="L26" s="200">
        <v>-1257.183</v>
      </c>
      <c r="M26" s="200">
        <v>246.42742163746368</v>
      </c>
      <c r="N26" s="200">
        <v>175.01443709063696</v>
      </c>
      <c r="O26" s="200">
        <v>261.20597171170783</v>
      </c>
      <c r="P26" s="200">
        <v>-44.473017742145949</v>
      </c>
    </row>
    <row r="27" spans="2:16" x14ac:dyDescent="0.25">
      <c r="C27" s="194" t="s">
        <v>591</v>
      </c>
      <c r="D27" s="200">
        <v>2.661</v>
      </c>
      <c r="E27" s="200">
        <v>-99.914000000000001</v>
      </c>
      <c r="F27" s="200">
        <v>76.805000000000007</v>
      </c>
      <c r="G27" s="200">
        <v>20.773</v>
      </c>
      <c r="H27" s="200">
        <v>22.565999999999999</v>
      </c>
      <c r="I27" s="200">
        <v>30.376999999999999</v>
      </c>
      <c r="J27" s="200">
        <v>40.166802698836307</v>
      </c>
      <c r="K27" s="200">
        <v>59.32</v>
      </c>
      <c r="L27" s="200">
        <v>52.91</v>
      </c>
      <c r="M27" s="200">
        <v>118.20116778935956</v>
      </c>
      <c r="N27" s="200">
        <v>67.534413761221529</v>
      </c>
      <c r="O27" s="200">
        <v>26.269743500809614</v>
      </c>
      <c r="P27" s="200">
        <v>44.582197184386651</v>
      </c>
    </row>
    <row r="28" spans="2:16" x14ac:dyDescent="0.25">
      <c r="C28" s="194" t="s">
        <v>592</v>
      </c>
      <c r="D28" s="200">
        <v>300.64499999999998</v>
      </c>
      <c r="E28" s="200">
        <v>444.21499999999997</v>
      </c>
      <c r="F28" s="200">
        <v>215.93700000000001</v>
      </c>
      <c r="G28" s="200">
        <v>152.07300000000001</v>
      </c>
      <c r="H28" s="200">
        <v>413.81599999999997</v>
      </c>
      <c r="I28" s="200">
        <v>325.89299999999997</v>
      </c>
      <c r="J28" s="200">
        <v>161.14849086948692</v>
      </c>
      <c r="K28" s="200">
        <v>232.39</v>
      </c>
      <c r="L28" s="200">
        <v>547.29100000000005</v>
      </c>
      <c r="M28" s="200">
        <v>-41.361155604633169</v>
      </c>
      <c r="N28" s="200">
        <v>-12.626780857178133</v>
      </c>
      <c r="O28" s="200">
        <v>-165.88560636865972</v>
      </c>
      <c r="P28" s="200">
        <v>353.13995188919569</v>
      </c>
    </row>
    <row r="29" spans="2:16" x14ac:dyDescent="0.25">
      <c r="C29" s="194" t="s">
        <v>593</v>
      </c>
      <c r="D29" s="200">
        <v>-11.650999999999954</v>
      </c>
      <c r="E29" s="200">
        <v>92.15400000000011</v>
      </c>
      <c r="F29" s="200">
        <v>-19.991000000000099</v>
      </c>
      <c r="G29" s="200">
        <v>-116.53700000000006</v>
      </c>
      <c r="H29" s="200">
        <v>89.799999999999955</v>
      </c>
      <c r="I29" s="200">
        <v>-30.07000000000005</v>
      </c>
      <c r="J29" s="200">
        <v>47.028008231313606</v>
      </c>
      <c r="K29" s="200">
        <v>10.92900000000003</v>
      </c>
      <c r="L29" s="200">
        <v>4.0709999999999127</v>
      </c>
      <c r="M29" s="200">
        <v>122.39695452562847</v>
      </c>
      <c r="N29" s="200">
        <v>20.711007622270188</v>
      </c>
      <c r="O29" s="200">
        <v>-62.855495640776127</v>
      </c>
      <c r="P29" s="200">
        <v>22.028595393263117</v>
      </c>
    </row>
    <row r="30" spans="2:16" x14ac:dyDescent="0.25">
      <c r="B30" s="194" t="s">
        <v>594</v>
      </c>
      <c r="D30" s="200">
        <v>96.108000000000004</v>
      </c>
      <c r="E30" s="200">
        <v>117.27800000000001</v>
      </c>
      <c r="F30" s="200">
        <v>308.25400000000002</v>
      </c>
      <c r="G30" s="200">
        <v>588.48199999999997</v>
      </c>
      <c r="H30" s="200">
        <v>591.67899999999997</v>
      </c>
      <c r="I30" s="200">
        <v>-354.13799999999998</v>
      </c>
      <c r="J30" s="200">
        <v>523.39477083325346</v>
      </c>
      <c r="K30" s="200">
        <v>692.59799999999996</v>
      </c>
      <c r="L30" s="200">
        <v>300.84100000000001</v>
      </c>
      <c r="M30" s="200">
        <v>593.60695182527718</v>
      </c>
      <c r="N30" s="200">
        <v>-232.26251669768746</v>
      </c>
      <c r="O30" s="200">
        <v>-112.1784235045029</v>
      </c>
      <c r="P30" s="200">
        <v>273.12886023024129</v>
      </c>
    </row>
    <row r="31" spans="2:16" x14ac:dyDescent="0.25">
      <c r="B31" s="194" t="s">
        <v>595</v>
      </c>
      <c r="D31" s="200">
        <v>25.771102407590718</v>
      </c>
      <c r="E31" s="200">
        <v>901.38099999999963</v>
      </c>
      <c r="F31" s="200">
        <v>201.01599999999996</v>
      </c>
      <c r="G31" s="200">
        <v>619.69799999999987</v>
      </c>
      <c r="H31" s="200">
        <v>-343.0449999999995</v>
      </c>
      <c r="I31" s="200">
        <v>150.15800000000053</v>
      </c>
      <c r="J31" s="200">
        <v>-276.14008363279913</v>
      </c>
      <c r="K31" s="200">
        <v>14.251999999999725</v>
      </c>
      <c r="L31" s="200">
        <v>228.84037262999971</v>
      </c>
      <c r="M31" s="200">
        <v>34.85171455715988</v>
      </c>
      <c r="N31" s="200">
        <v>3.5674373197664124</v>
      </c>
      <c r="O31" s="200">
        <v>10.916496100492097</v>
      </c>
      <c r="P31" s="200">
        <v>-132.002524776803</v>
      </c>
    </row>
    <row r="32" spans="2:16" x14ac:dyDescent="0.25">
      <c r="B32" s="204" t="s">
        <v>596</v>
      </c>
      <c r="C32" s="205"/>
      <c r="D32" s="207">
        <v>1259.3412544075907</v>
      </c>
      <c r="E32" s="207">
        <v>2723.37</v>
      </c>
      <c r="F32" s="207">
        <v>3152.605</v>
      </c>
      <c r="G32" s="207">
        <v>3210.5329999999999</v>
      </c>
      <c r="H32" s="207">
        <v>3567.1750000000002</v>
      </c>
      <c r="I32" s="207">
        <v>4458.6660000000002</v>
      </c>
      <c r="J32" s="207">
        <v>4555.989188273842</v>
      </c>
      <c r="K32" s="207">
        <v>4745.4219999999996</v>
      </c>
      <c r="L32" s="207">
        <v>4281.8393726300001</v>
      </c>
      <c r="M32" s="207">
        <v>5019.4039037336051</v>
      </c>
      <c r="N32" s="207">
        <v>3920.9840219231478</v>
      </c>
      <c r="O32" s="207">
        <v>149.95028816701065</v>
      </c>
      <c r="P32" s="207">
        <v>1926.9511123277618</v>
      </c>
    </row>
    <row r="35" spans="5:16" x14ac:dyDescent="0.25"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2014-09-22T15:43:47Z</cp:lastPrinted>
  <dcterms:created xsi:type="dcterms:W3CDTF">2011-11-19T19:27:22Z</dcterms:created>
  <dcterms:modified xsi:type="dcterms:W3CDTF">2023-07-31T17:08:54Z</dcterms:modified>
</cp:coreProperties>
</file>