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cio\PosGraduacao\FA7\AnalisedeDadosEstat\Turma6\"/>
    </mc:Choice>
  </mc:AlternateContent>
  <xr:revisionPtr revIDLastSave="0" documentId="13_ncr:1_{ED051448-246F-45C0-9AD8-AF3D6A0939E6}" xr6:coauthVersionLast="45" xr6:coauthVersionMax="45" xr10:uidLastSave="{00000000-0000-0000-0000-000000000000}"/>
  <bookViews>
    <workbookView xWindow="28680" yWindow="-120" windowWidth="20730" windowHeight="11160" xr2:uid="{DC181B9D-A148-400D-9C4D-601249B35A5D}"/>
  </bookViews>
  <sheets>
    <sheet name="múltipla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3" l="1"/>
  <c r="K4" i="3"/>
  <c r="L4" i="3"/>
  <c r="J5" i="3"/>
  <c r="K5" i="3"/>
  <c r="L5" i="3"/>
  <c r="J6" i="3"/>
  <c r="K6" i="3"/>
  <c r="L6" i="3"/>
  <c r="J7" i="3"/>
  <c r="K7" i="3"/>
  <c r="L7" i="3"/>
  <c r="J8" i="3"/>
  <c r="K8" i="3"/>
  <c r="L8" i="3"/>
  <c r="J9" i="3"/>
  <c r="K9" i="3"/>
  <c r="L9" i="3"/>
  <c r="J10" i="3"/>
  <c r="K10" i="3"/>
  <c r="L10" i="3"/>
  <c r="J11" i="3"/>
  <c r="K11" i="3"/>
  <c r="L11" i="3"/>
  <c r="J12" i="3"/>
  <c r="K12" i="3"/>
  <c r="L12" i="3"/>
  <c r="J13" i="3"/>
  <c r="K13" i="3"/>
  <c r="L13" i="3"/>
  <c r="J14" i="3"/>
  <c r="K14" i="3"/>
  <c r="L14" i="3"/>
  <c r="J15" i="3"/>
  <c r="K15" i="3"/>
  <c r="L15" i="3"/>
  <c r="J16" i="3"/>
  <c r="K16" i="3"/>
  <c r="L16" i="3"/>
  <c r="J17" i="3"/>
  <c r="K17" i="3"/>
  <c r="L17" i="3"/>
  <c r="J18" i="3"/>
  <c r="K18" i="3"/>
  <c r="L18" i="3"/>
  <c r="J19" i="3"/>
  <c r="K19" i="3"/>
  <c r="L19" i="3"/>
  <c r="J20" i="3"/>
  <c r="K20" i="3"/>
  <c r="L20" i="3"/>
  <c r="J21" i="3"/>
  <c r="K21" i="3"/>
  <c r="L21" i="3"/>
  <c r="J22" i="3"/>
  <c r="K22" i="3"/>
  <c r="L22" i="3"/>
  <c r="L3" i="3"/>
  <c r="K3" i="3"/>
  <c r="J3" i="3"/>
  <c r="P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3" i="3"/>
  <c r="B36" i="3"/>
  <c r="B35" i="3"/>
  <c r="B34" i="3"/>
  <c r="B33" i="3"/>
  <c r="B32" i="3"/>
  <c r="B31" i="3"/>
  <c r="B30" i="3"/>
  <c r="B29" i="3"/>
  <c r="B28" i="3"/>
  <c r="B27" i="3"/>
  <c r="B26" i="3"/>
  <c r="B25" i="3"/>
</calcChain>
</file>

<file path=xl/sharedStrings.xml><?xml version="1.0" encoding="utf-8"?>
<sst xmlns="http://schemas.openxmlformats.org/spreadsheetml/2006/main" count="24" uniqueCount="24">
  <si>
    <t>Grupo</t>
  </si>
  <si>
    <t>Renda</t>
  </si>
  <si>
    <t>Depend.</t>
  </si>
  <si>
    <t>Média Renda G1</t>
  </si>
  <si>
    <t>Média Renda G2</t>
  </si>
  <si>
    <t>Média Dep G1</t>
  </si>
  <si>
    <t>Média Dep G2</t>
  </si>
  <si>
    <t>Grupo Predito</t>
  </si>
  <si>
    <t>Acertei?</t>
  </si>
  <si>
    <t>Média Renda G3</t>
  </si>
  <si>
    <t>Média Dep G3</t>
  </si>
  <si>
    <t>Variância Renda G1</t>
  </si>
  <si>
    <t>Variância Renda G2</t>
  </si>
  <si>
    <t>Variância Renda G3</t>
  </si>
  <si>
    <t>Variância Dep G1</t>
  </si>
  <si>
    <t>Variância Dep G2</t>
  </si>
  <si>
    <t>Variância Dep G3</t>
  </si>
  <si>
    <t>Dist. Mahalanobis</t>
  </si>
  <si>
    <t>Grupo Obs.</t>
  </si>
  <si>
    <t>P(Acerto)=</t>
  </si>
  <si>
    <t>Distâncias</t>
  </si>
  <si>
    <t>01/02</t>
  </si>
  <si>
    <t>01/03</t>
  </si>
  <si>
    <t>02/03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</si>
</sst>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3" fontId="0" fillId="0" borderId="1" xfId="0" applyNumberFormat="1" applyBorder="1"/>
    <xf numFmtId="43" fontId="0" fillId="0" borderId="1" xfId="1" applyFont="1" applyBorder="1"/>
    <xf numFmtId="0" fontId="2" fillId="0" borderId="1" xfId="0" applyFont="1" applyBorder="1"/>
    <xf numFmtId="3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/>
    <xf numFmtId="0" fontId="2" fillId="0" borderId="1" xfId="0" applyFont="1" applyBorder="1" applyAlignment="1">
      <alignment horizontal="center"/>
    </xf>
    <xf numFmtId="0" fontId="0" fillId="2" borderId="1" xfId="0" applyFill="1" applyBorder="1"/>
    <xf numFmtId="0" fontId="0" fillId="3" borderId="0" xfId="0" applyFill="1"/>
    <xf numFmtId="9" fontId="0" fillId="3" borderId="0" xfId="2" applyFont="1" applyFill="1"/>
    <xf numFmtId="43" fontId="0" fillId="3" borderId="1" xfId="1" applyFont="1" applyFill="1" applyBorder="1"/>
    <xf numFmtId="43" fontId="0" fillId="4" borderId="1" xfId="1" applyFont="1" applyFill="1" applyBorder="1"/>
    <xf numFmtId="43" fontId="0" fillId="5" borderId="1" xfId="1" applyFont="1" applyFill="1" applyBorder="1"/>
    <xf numFmtId="43" fontId="0" fillId="0" borderId="1" xfId="0" applyNumberFormat="1" applyBorder="1"/>
    <xf numFmtId="16" fontId="2" fillId="0" borderId="1" xfId="0" quotePrefix="1" applyNumberFormat="1" applyFont="1" applyBorder="1" applyAlignment="1">
      <alignment horizont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1B9C4-DB11-4ADD-A8E4-1DC76626BD9F}">
  <dimension ref="A1:P36"/>
  <sheetViews>
    <sheetView tabSelected="1" zoomScaleNormal="100" workbookViewId="0">
      <selection activeCell="N11" sqref="N11"/>
    </sheetView>
  </sheetViews>
  <sheetFormatPr defaultRowHeight="14.4" x14ac:dyDescent="0.3"/>
  <cols>
    <col min="1" max="1" width="18.21875" customWidth="1"/>
    <col min="3" max="3" width="15.44140625" bestFit="1" customWidth="1"/>
    <col min="4" max="4" width="9.44140625" bestFit="1" customWidth="1"/>
    <col min="8" max="8" width="13.77734375" customWidth="1"/>
    <col min="9" max="9" width="10" customWidth="1"/>
    <col min="11" max="11" width="10.109375" bestFit="1" customWidth="1"/>
  </cols>
  <sheetData>
    <row r="1" spans="1:16" x14ac:dyDescent="0.3">
      <c r="A1" s="6" t="s">
        <v>18</v>
      </c>
      <c r="B1" s="6" t="s">
        <v>0</v>
      </c>
      <c r="C1" s="6" t="s">
        <v>1</v>
      </c>
      <c r="D1" s="6" t="s">
        <v>2</v>
      </c>
      <c r="E1" s="7" t="s">
        <v>17</v>
      </c>
      <c r="F1" s="7"/>
      <c r="G1" s="7"/>
      <c r="H1" s="8" t="s">
        <v>7</v>
      </c>
      <c r="I1" s="8" t="s">
        <v>8</v>
      </c>
      <c r="J1" s="7" t="s">
        <v>20</v>
      </c>
      <c r="K1" s="7"/>
      <c r="L1" s="7"/>
    </row>
    <row r="2" spans="1:16" x14ac:dyDescent="0.3">
      <c r="A2" s="6"/>
      <c r="B2" s="6"/>
      <c r="C2" s="6"/>
      <c r="D2" s="6"/>
      <c r="E2" s="9">
        <v>1</v>
      </c>
      <c r="F2" s="9">
        <v>2</v>
      </c>
      <c r="G2" s="9">
        <v>3</v>
      </c>
      <c r="H2" s="8"/>
      <c r="I2" s="8"/>
      <c r="J2" s="17" t="s">
        <v>21</v>
      </c>
      <c r="K2" s="17" t="s">
        <v>22</v>
      </c>
      <c r="L2" s="17" t="s">
        <v>23</v>
      </c>
    </row>
    <row r="3" spans="1:16" x14ac:dyDescent="0.3">
      <c r="A3" s="1">
        <v>1</v>
      </c>
      <c r="B3" s="1">
        <v>1</v>
      </c>
      <c r="C3" s="2">
        <v>3400</v>
      </c>
      <c r="D3" s="1">
        <v>3</v>
      </c>
      <c r="E3" s="3">
        <f>SQRT(((C3-$B$25)^2)/$B$31+(((D3-$B$28)^2)/$B$34))</f>
        <v>2.1763117537568903</v>
      </c>
      <c r="F3" s="13">
        <f>SQRT(((C3-$B$26)^2)/$B$32+(((D3-$B$29)^2)/$B$35))</f>
        <v>1.3558718316603222</v>
      </c>
      <c r="G3" s="3">
        <f>SQRT(((C3-$B$27)^2)/$B$33+(((D3-$B$30)^2)/$B$36))</f>
        <v>3.1158005627940852</v>
      </c>
      <c r="H3" s="1">
        <f>IF(E3=MIN(E3:G3),$E$2,IF(F3=MIN(E3:G3),$F$2,IF(G3=MIN(E3:G3),$G$2)))</f>
        <v>2</v>
      </c>
      <c r="I3" s="10" t="str">
        <f>IF(B3=H3,"SIM","NÃO")</f>
        <v>NÃO</v>
      </c>
      <c r="J3" s="16">
        <f>ABS(E3-F3)</f>
        <v>0.82043992209656813</v>
      </c>
      <c r="K3" s="16">
        <f>ABS(E3-G3)</f>
        <v>0.93948880903719489</v>
      </c>
      <c r="L3" s="16">
        <f>ABS(F3-G3)</f>
        <v>1.759928731133763</v>
      </c>
      <c r="O3" s="11" t="s">
        <v>19</v>
      </c>
      <c r="P3" s="12">
        <f>17/20</f>
        <v>0.85</v>
      </c>
    </row>
    <row r="4" spans="1:16" x14ac:dyDescent="0.3">
      <c r="A4" s="1">
        <v>2</v>
      </c>
      <c r="B4" s="1">
        <v>1</v>
      </c>
      <c r="C4" s="2">
        <v>2400</v>
      </c>
      <c r="D4" s="1">
        <v>2</v>
      </c>
      <c r="E4" s="13">
        <f t="shared" ref="E4:E22" si="0">SQRT(((C4-$B$25)^2)/$B$31+(((D4-$B$28)^2)/$B$34))</f>
        <v>0.59121941503151576</v>
      </c>
      <c r="F4" s="3">
        <f t="shared" ref="F4:F22" si="1">SQRT(((C4-$B$26)^2)/$B$32+(((D4-$B$29)^2)/$B$35))</f>
        <v>2.6728725018190249</v>
      </c>
      <c r="G4" s="3">
        <f t="shared" ref="G4:G22" si="2">SQRT(((C4-$B$27)^2)/$B$33+(((D4-$B$30)^2)/$B$36))</f>
        <v>1.838650619724115</v>
      </c>
      <c r="H4" s="1">
        <f t="shared" ref="H4:H22" si="3">IF(E4=MIN(E4:G4),$E$2,IF(F4=MIN(E4:G4),$F$2,IF(G4=MIN(E4:G4),$G$2)))</f>
        <v>1</v>
      </c>
      <c r="I4" s="1" t="str">
        <f t="shared" ref="I4:I22" si="4">IF(B4=H4,"SIM","NÃO")</f>
        <v>SIM</v>
      </c>
      <c r="J4" s="16">
        <f t="shared" ref="J4:J22" si="5">ABS(E4-F4)</f>
        <v>2.0816530867875089</v>
      </c>
      <c r="K4" s="16">
        <f t="shared" ref="K4:K22" si="6">ABS(E4-G4)</f>
        <v>1.2474312046925993</v>
      </c>
      <c r="L4" s="16">
        <f t="shared" ref="L4:L22" si="7">ABS(F4-G4)</f>
        <v>0.83422188209490988</v>
      </c>
    </row>
    <row r="5" spans="1:16" x14ac:dyDescent="0.3">
      <c r="A5" s="1">
        <v>3</v>
      </c>
      <c r="B5" s="1">
        <v>1</v>
      </c>
      <c r="C5" s="2">
        <v>2700</v>
      </c>
      <c r="D5" s="1">
        <v>2</v>
      </c>
      <c r="E5" s="13">
        <f t="shared" si="0"/>
        <v>3.4777612648912354E-2</v>
      </c>
      <c r="F5" s="3">
        <f t="shared" si="1"/>
        <v>2.5493066492896395</v>
      </c>
      <c r="G5" s="3">
        <f t="shared" si="2"/>
        <v>2.2439382440646516</v>
      </c>
      <c r="H5" s="1">
        <f t="shared" si="3"/>
        <v>1</v>
      </c>
      <c r="I5" s="1" t="str">
        <f t="shared" si="4"/>
        <v>SIM</v>
      </c>
      <c r="J5" s="16">
        <f t="shared" si="5"/>
        <v>2.5145290366407269</v>
      </c>
      <c r="K5" s="16">
        <f t="shared" si="6"/>
        <v>2.209160631415739</v>
      </c>
      <c r="L5" s="16">
        <f t="shared" si="7"/>
        <v>0.30536840522498787</v>
      </c>
    </row>
    <row r="6" spans="1:16" x14ac:dyDescent="0.3">
      <c r="A6" s="1">
        <v>4</v>
      </c>
      <c r="B6" s="1">
        <v>1</v>
      </c>
      <c r="C6" s="2">
        <v>2300</v>
      </c>
      <c r="D6" s="1">
        <v>2</v>
      </c>
      <c r="E6" s="13">
        <f t="shared" si="0"/>
        <v>0.79988509092499183</v>
      </c>
      <c r="F6" s="3">
        <f t="shared" si="1"/>
        <v>2.7211440185096523</v>
      </c>
      <c r="G6" s="3">
        <f t="shared" si="2"/>
        <v>1.7083213763820306</v>
      </c>
      <c r="H6" s="1">
        <f t="shared" si="3"/>
        <v>1</v>
      </c>
      <c r="I6" s="1" t="str">
        <f t="shared" si="4"/>
        <v>SIM</v>
      </c>
      <c r="J6" s="16">
        <f t="shared" si="5"/>
        <v>1.9212589275846605</v>
      </c>
      <c r="K6" s="16">
        <f t="shared" si="6"/>
        <v>0.90843628545703881</v>
      </c>
      <c r="L6" s="16">
        <f t="shared" si="7"/>
        <v>1.0128226421276216</v>
      </c>
    </row>
    <row r="7" spans="1:16" x14ac:dyDescent="0.3">
      <c r="A7" s="1">
        <v>5</v>
      </c>
      <c r="B7" s="1">
        <v>1</v>
      </c>
      <c r="C7" s="2">
        <v>3100</v>
      </c>
      <c r="D7" s="1">
        <v>1</v>
      </c>
      <c r="E7" s="13">
        <f t="shared" si="0"/>
        <v>1.8044185943049997</v>
      </c>
      <c r="F7" s="3">
        <f t="shared" si="1"/>
        <v>3.4804400443822319</v>
      </c>
      <c r="G7" s="3">
        <f t="shared" si="2"/>
        <v>3.1806115231908438</v>
      </c>
      <c r="H7" s="1">
        <f t="shared" si="3"/>
        <v>1</v>
      </c>
      <c r="I7" s="1" t="str">
        <f t="shared" si="4"/>
        <v>SIM</v>
      </c>
      <c r="J7" s="16">
        <f t="shared" si="5"/>
        <v>1.6760214500772321</v>
      </c>
      <c r="K7" s="16">
        <f t="shared" si="6"/>
        <v>1.3761929288858441</v>
      </c>
      <c r="L7" s="16">
        <f t="shared" si="7"/>
        <v>0.29982852119138803</v>
      </c>
    </row>
    <row r="8" spans="1:16" x14ac:dyDescent="0.3">
      <c r="A8" s="1">
        <v>6</v>
      </c>
      <c r="B8" s="1">
        <v>1</v>
      </c>
      <c r="C8" s="2">
        <v>2200</v>
      </c>
      <c r="D8" s="1">
        <v>2</v>
      </c>
      <c r="E8" s="13">
        <f t="shared" si="0"/>
        <v>1.0085507668184679</v>
      </c>
      <c r="F8" s="3">
        <f t="shared" si="1"/>
        <v>2.772660029176925</v>
      </c>
      <c r="G8" s="3">
        <f t="shared" si="2"/>
        <v>1.5813668509717664</v>
      </c>
      <c r="H8" s="1">
        <f t="shared" si="3"/>
        <v>1</v>
      </c>
      <c r="I8" s="1" t="str">
        <f t="shared" si="4"/>
        <v>SIM</v>
      </c>
      <c r="J8" s="16">
        <f t="shared" si="5"/>
        <v>1.7641092623584571</v>
      </c>
      <c r="K8" s="16">
        <f t="shared" si="6"/>
        <v>0.57281608415329854</v>
      </c>
      <c r="L8" s="16">
        <f t="shared" si="7"/>
        <v>1.1912931782051586</v>
      </c>
    </row>
    <row r="9" spans="1:16" x14ac:dyDescent="0.3">
      <c r="A9" s="1">
        <v>7</v>
      </c>
      <c r="B9" s="1">
        <v>2</v>
      </c>
      <c r="C9" s="2">
        <v>4900</v>
      </c>
      <c r="D9" s="1">
        <v>5</v>
      </c>
      <c r="E9" s="3">
        <f t="shared" si="0"/>
        <v>6.6252949473828036</v>
      </c>
      <c r="F9" s="13">
        <f t="shared" si="1"/>
        <v>1.6681659686507195</v>
      </c>
      <c r="G9" s="3">
        <f t="shared" si="2"/>
        <v>5.6296834153904598</v>
      </c>
      <c r="H9" s="1">
        <f t="shared" si="3"/>
        <v>2</v>
      </c>
      <c r="I9" s="1" t="str">
        <f t="shared" si="4"/>
        <v>SIM</v>
      </c>
      <c r="J9" s="16">
        <f t="shared" si="5"/>
        <v>4.9571289787320838</v>
      </c>
      <c r="K9" s="16">
        <f t="shared" si="6"/>
        <v>0.99561153199234376</v>
      </c>
      <c r="L9" s="16">
        <f t="shared" si="7"/>
        <v>3.96151744673974</v>
      </c>
    </row>
    <row r="10" spans="1:16" x14ac:dyDescent="0.3">
      <c r="A10" s="1">
        <v>8</v>
      </c>
      <c r="B10" s="1">
        <v>2</v>
      </c>
      <c r="C10" s="2">
        <v>2800</v>
      </c>
      <c r="D10" s="1">
        <v>3</v>
      </c>
      <c r="E10" s="14">
        <f t="shared" si="0"/>
        <v>1.5997701818499845</v>
      </c>
      <c r="F10" s="13">
        <f t="shared" si="1"/>
        <v>1.5433031621509143</v>
      </c>
      <c r="G10" s="3">
        <f t="shared" si="2"/>
        <v>2.2194743734971567</v>
      </c>
      <c r="H10" s="1">
        <f t="shared" si="3"/>
        <v>2</v>
      </c>
      <c r="I10" s="1" t="str">
        <f t="shared" si="4"/>
        <v>SIM</v>
      </c>
      <c r="J10" s="16">
        <f t="shared" si="5"/>
        <v>5.6467019699070198E-2</v>
      </c>
      <c r="K10" s="16">
        <f t="shared" si="6"/>
        <v>0.61970419164717216</v>
      </c>
      <c r="L10" s="16">
        <f t="shared" si="7"/>
        <v>0.67617121134624236</v>
      </c>
    </row>
    <row r="11" spans="1:16" x14ac:dyDescent="0.3">
      <c r="A11" s="1">
        <v>9</v>
      </c>
      <c r="B11" s="1">
        <v>2</v>
      </c>
      <c r="C11" s="2">
        <v>3400</v>
      </c>
      <c r="D11" s="1">
        <v>4</v>
      </c>
      <c r="E11" s="3">
        <f t="shared" si="0"/>
        <v>3.4980470050501595</v>
      </c>
      <c r="F11" s="13">
        <f t="shared" si="1"/>
        <v>0.31866333116120482</v>
      </c>
      <c r="G11" s="3">
        <f t="shared" si="2"/>
        <v>3.2339160698923433</v>
      </c>
      <c r="H11" s="1">
        <f t="shared" si="3"/>
        <v>2</v>
      </c>
      <c r="I11" s="1" t="str">
        <f t="shared" si="4"/>
        <v>SIM</v>
      </c>
      <c r="J11" s="16">
        <f t="shared" si="5"/>
        <v>3.1793836738889549</v>
      </c>
      <c r="K11" s="16">
        <f t="shared" si="6"/>
        <v>0.26413093515781627</v>
      </c>
      <c r="L11" s="16">
        <f t="shared" si="7"/>
        <v>2.9152527387311382</v>
      </c>
    </row>
    <row r="12" spans="1:16" x14ac:dyDescent="0.3">
      <c r="A12" s="1">
        <v>10</v>
      </c>
      <c r="B12" s="1">
        <v>2</v>
      </c>
      <c r="C12" s="2">
        <v>4200</v>
      </c>
      <c r="D12" s="1">
        <v>5</v>
      </c>
      <c r="E12" s="3">
        <f t="shared" si="0"/>
        <v>5.702255980788677</v>
      </c>
      <c r="F12" s="13">
        <f t="shared" si="1"/>
        <v>1.0576515284195296</v>
      </c>
      <c r="G12" s="3">
        <f t="shared" si="2"/>
        <v>4.6458451689808831</v>
      </c>
      <c r="H12" s="1">
        <f t="shared" si="3"/>
        <v>2</v>
      </c>
      <c r="I12" s="1" t="str">
        <f t="shared" si="4"/>
        <v>SIM</v>
      </c>
      <c r="J12" s="16">
        <f t="shared" si="5"/>
        <v>4.6446044523691477</v>
      </c>
      <c r="K12" s="16">
        <f t="shared" si="6"/>
        <v>1.0564108118077939</v>
      </c>
      <c r="L12" s="16">
        <f t="shared" si="7"/>
        <v>3.5881936405613537</v>
      </c>
    </row>
    <row r="13" spans="1:16" x14ac:dyDescent="0.3">
      <c r="A13" s="1">
        <v>11</v>
      </c>
      <c r="B13" s="1">
        <v>2</v>
      </c>
      <c r="C13" s="2">
        <v>3800</v>
      </c>
      <c r="D13" s="1">
        <v>5</v>
      </c>
      <c r="E13" s="3">
        <f t="shared" si="0"/>
        <v>5.2848241438342116</v>
      </c>
      <c r="F13" s="13">
        <f t="shared" si="1"/>
        <v>0.81596358183985263</v>
      </c>
      <c r="G13" s="3">
        <f t="shared" si="2"/>
        <v>4.0974355749141846</v>
      </c>
      <c r="H13" s="1">
        <f t="shared" si="3"/>
        <v>2</v>
      </c>
      <c r="I13" s="1" t="str">
        <f t="shared" si="4"/>
        <v>SIM</v>
      </c>
      <c r="J13" s="16">
        <f t="shared" si="5"/>
        <v>4.4688605619943589</v>
      </c>
      <c r="K13" s="16">
        <f t="shared" si="6"/>
        <v>1.187388568920027</v>
      </c>
      <c r="L13" s="16">
        <f t="shared" si="7"/>
        <v>3.2814719930743319</v>
      </c>
    </row>
    <row r="14" spans="1:16" x14ac:dyDescent="0.3">
      <c r="A14" s="1">
        <v>12</v>
      </c>
      <c r="B14" s="1">
        <v>2</v>
      </c>
      <c r="C14" s="2">
        <v>3400</v>
      </c>
      <c r="D14" s="1">
        <v>5</v>
      </c>
      <c r="E14" s="3">
        <f t="shared" si="0"/>
        <v>4.9735633955485463</v>
      </c>
      <c r="F14" s="13">
        <f t="shared" si="1"/>
        <v>0.75843953559467936</v>
      </c>
      <c r="G14" s="3">
        <f t="shared" si="2"/>
        <v>3.5648580823236062</v>
      </c>
      <c r="H14" s="1">
        <f t="shared" si="3"/>
        <v>2</v>
      </c>
      <c r="I14" s="1" t="str">
        <f t="shared" si="4"/>
        <v>SIM</v>
      </c>
      <c r="J14" s="16">
        <f t="shared" si="5"/>
        <v>4.2151238599538665</v>
      </c>
      <c r="K14" s="16">
        <f t="shared" si="6"/>
        <v>1.4087053132249401</v>
      </c>
      <c r="L14" s="16">
        <f t="shared" si="7"/>
        <v>2.8064185467289269</v>
      </c>
    </row>
    <row r="15" spans="1:16" x14ac:dyDescent="0.3">
      <c r="A15" s="1">
        <v>13</v>
      </c>
      <c r="B15" s="1">
        <v>2</v>
      </c>
      <c r="C15" s="2">
        <v>2000</v>
      </c>
      <c r="D15" s="1">
        <v>3</v>
      </c>
      <c r="E15" s="3">
        <f t="shared" si="0"/>
        <v>2.129117144771203</v>
      </c>
      <c r="F15" s="3">
        <f t="shared" si="1"/>
        <v>2.0914677813663998</v>
      </c>
      <c r="G15" s="13">
        <f t="shared" si="2"/>
        <v>1.0243727877679185</v>
      </c>
      <c r="H15" s="1">
        <f t="shared" si="3"/>
        <v>3</v>
      </c>
      <c r="I15" s="10" t="str">
        <f t="shared" si="4"/>
        <v>NÃO</v>
      </c>
      <c r="J15" s="16">
        <f t="shared" si="5"/>
        <v>3.7649363404803182E-2</v>
      </c>
      <c r="K15" s="16">
        <f t="shared" si="6"/>
        <v>1.1047443570032844</v>
      </c>
      <c r="L15" s="16">
        <f t="shared" si="7"/>
        <v>1.0670949935984813</v>
      </c>
    </row>
    <row r="16" spans="1:16" x14ac:dyDescent="0.3">
      <c r="A16" s="1">
        <v>14</v>
      </c>
      <c r="B16" s="1">
        <v>3</v>
      </c>
      <c r="C16" s="2">
        <v>1100</v>
      </c>
      <c r="D16" s="1">
        <v>3</v>
      </c>
      <c r="E16" s="3">
        <f t="shared" si="0"/>
        <v>3.6627282362412918</v>
      </c>
      <c r="F16" s="3">
        <f t="shared" si="1"/>
        <v>2.8892598336172655</v>
      </c>
      <c r="G16" s="15">
        <f t="shared" si="2"/>
        <v>0.32011649617747445</v>
      </c>
      <c r="H16" s="1">
        <f t="shared" si="3"/>
        <v>3</v>
      </c>
      <c r="I16" s="1" t="str">
        <f t="shared" si="4"/>
        <v>SIM</v>
      </c>
      <c r="J16" s="16">
        <f t="shared" si="5"/>
        <v>0.77346840262402639</v>
      </c>
      <c r="K16" s="16">
        <f t="shared" si="6"/>
        <v>3.3426117400638176</v>
      </c>
      <c r="L16" s="16">
        <f t="shared" si="7"/>
        <v>2.5691433374397912</v>
      </c>
    </row>
    <row r="17" spans="1:12" x14ac:dyDescent="0.3">
      <c r="A17" s="1">
        <v>15</v>
      </c>
      <c r="B17" s="1">
        <v>3</v>
      </c>
      <c r="C17" s="2">
        <v>1800</v>
      </c>
      <c r="D17" s="1">
        <v>3</v>
      </c>
      <c r="E17" s="3">
        <f t="shared" si="0"/>
        <v>2.4284636907798092</v>
      </c>
      <c r="F17" s="3">
        <f t="shared" si="1"/>
        <v>2.2580446812187938</v>
      </c>
      <c r="G17" s="15">
        <f t="shared" si="2"/>
        <v>0.72559739133560908</v>
      </c>
      <c r="H17" s="1">
        <f t="shared" si="3"/>
        <v>3</v>
      </c>
      <c r="I17" s="1" t="str">
        <f t="shared" si="4"/>
        <v>SIM</v>
      </c>
      <c r="J17" s="16">
        <f t="shared" si="5"/>
        <v>0.17041900956101541</v>
      </c>
      <c r="K17" s="16">
        <f t="shared" si="6"/>
        <v>1.7028662994442001</v>
      </c>
      <c r="L17" s="16">
        <f t="shared" si="7"/>
        <v>1.5324472898831847</v>
      </c>
    </row>
    <row r="18" spans="1:12" x14ac:dyDescent="0.3">
      <c r="A18" s="1">
        <v>16</v>
      </c>
      <c r="B18" s="1">
        <v>3</v>
      </c>
      <c r="C18" s="2">
        <v>1100</v>
      </c>
      <c r="D18" s="1">
        <v>2</v>
      </c>
      <c r="E18" s="3">
        <f t="shared" si="0"/>
        <v>3.3038732016467041</v>
      </c>
      <c r="F18" s="3">
        <f t="shared" si="1"/>
        <v>3.5064498865956586</v>
      </c>
      <c r="G18" s="15">
        <f t="shared" si="2"/>
        <v>0.92329549502038777</v>
      </c>
      <c r="H18" s="1">
        <f t="shared" si="3"/>
        <v>3</v>
      </c>
      <c r="I18" s="1" t="str">
        <f t="shared" si="4"/>
        <v>SIM</v>
      </c>
      <c r="J18" s="16">
        <f t="shared" si="5"/>
        <v>0.20257668494895453</v>
      </c>
      <c r="K18" s="16">
        <f t="shared" si="6"/>
        <v>2.3805777066263163</v>
      </c>
      <c r="L18" s="16">
        <f t="shared" si="7"/>
        <v>2.5831543915752708</v>
      </c>
    </row>
    <row r="19" spans="1:12" x14ac:dyDescent="0.3">
      <c r="A19" s="1">
        <v>17</v>
      </c>
      <c r="B19" s="1">
        <v>3</v>
      </c>
      <c r="C19" s="2">
        <v>1000</v>
      </c>
      <c r="D19" s="1">
        <v>2</v>
      </c>
      <c r="E19" s="3">
        <f t="shared" si="0"/>
        <v>3.5125388775401802</v>
      </c>
      <c r="F19" s="3">
        <f t="shared" si="1"/>
        <v>3.5846768038888501</v>
      </c>
      <c r="G19" s="15">
        <f t="shared" si="2"/>
        <v>0.98510618135976125</v>
      </c>
      <c r="H19" s="1">
        <f t="shared" si="3"/>
        <v>3</v>
      </c>
      <c r="I19" s="1" t="str">
        <f t="shared" si="4"/>
        <v>SIM</v>
      </c>
      <c r="J19" s="16">
        <f t="shared" si="5"/>
        <v>7.213792634866989E-2</v>
      </c>
      <c r="K19" s="16">
        <f t="shared" si="6"/>
        <v>2.5274326961804192</v>
      </c>
      <c r="L19" s="16">
        <f t="shared" si="7"/>
        <v>2.5995706225290887</v>
      </c>
    </row>
    <row r="20" spans="1:12" x14ac:dyDescent="0.3">
      <c r="A20" s="1">
        <v>18</v>
      </c>
      <c r="B20" s="1">
        <v>3</v>
      </c>
      <c r="C20" s="2">
        <v>2600</v>
      </c>
      <c r="D20" s="1">
        <v>4</v>
      </c>
      <c r="E20" s="3">
        <f t="shared" si="0"/>
        <v>3.1670549503503955</v>
      </c>
      <c r="F20" s="15">
        <f t="shared" si="1"/>
        <v>1.0035968792225523</v>
      </c>
      <c r="G20" s="3">
        <f t="shared" si="2"/>
        <v>2.1069135151918195</v>
      </c>
      <c r="H20" s="1">
        <f t="shared" si="3"/>
        <v>2</v>
      </c>
      <c r="I20" s="10" t="str">
        <f t="shared" si="4"/>
        <v>NÃO</v>
      </c>
      <c r="J20" s="16">
        <f t="shared" si="5"/>
        <v>2.1634580711278435</v>
      </c>
      <c r="K20" s="16">
        <f t="shared" si="6"/>
        <v>1.0601414351585761</v>
      </c>
      <c r="L20" s="16">
        <f t="shared" si="7"/>
        <v>1.1033166359692672</v>
      </c>
    </row>
    <row r="21" spans="1:12" x14ac:dyDescent="0.3">
      <c r="A21" s="1">
        <v>19</v>
      </c>
      <c r="B21" s="1">
        <v>3</v>
      </c>
      <c r="C21" s="1">
        <v>600</v>
      </c>
      <c r="D21" s="1">
        <v>2</v>
      </c>
      <c r="E21" s="3">
        <f t="shared" si="0"/>
        <v>4.3472015811140841</v>
      </c>
      <c r="F21" s="3">
        <f t="shared" si="1"/>
        <v>3.9109066477233521</v>
      </c>
      <c r="G21" s="15">
        <f t="shared" si="2"/>
        <v>1.3742657478932889</v>
      </c>
      <c r="H21" s="1">
        <f t="shared" si="3"/>
        <v>3</v>
      </c>
      <c r="I21" s="1" t="str">
        <f t="shared" si="4"/>
        <v>SIM</v>
      </c>
      <c r="J21" s="16">
        <f t="shared" si="5"/>
        <v>0.436294933390732</v>
      </c>
      <c r="K21" s="16">
        <f t="shared" si="6"/>
        <v>2.9729358332207951</v>
      </c>
      <c r="L21" s="16">
        <f t="shared" si="7"/>
        <v>2.5366408998300631</v>
      </c>
    </row>
    <row r="22" spans="1:12" x14ac:dyDescent="0.3">
      <c r="A22" s="1">
        <v>20</v>
      </c>
      <c r="B22" s="1">
        <v>3</v>
      </c>
      <c r="C22" s="2">
        <v>1000</v>
      </c>
      <c r="D22" s="1">
        <v>5</v>
      </c>
      <c r="E22" s="3">
        <f t="shared" si="0"/>
        <v>5.9023664208714823</v>
      </c>
      <c r="F22" s="3">
        <f t="shared" si="1"/>
        <v>2.7639431022633767</v>
      </c>
      <c r="G22" s="15">
        <f t="shared" si="2"/>
        <v>1.7945568223250026</v>
      </c>
      <c r="H22" s="1">
        <f t="shared" si="3"/>
        <v>3</v>
      </c>
      <c r="I22" s="1" t="str">
        <f t="shared" si="4"/>
        <v>SIM</v>
      </c>
      <c r="J22" s="16">
        <f t="shared" si="5"/>
        <v>3.1384233186081056</v>
      </c>
      <c r="K22" s="16">
        <f t="shared" si="6"/>
        <v>4.1078095985464795</v>
      </c>
      <c r="L22" s="16">
        <f t="shared" si="7"/>
        <v>0.96938627993837412</v>
      </c>
    </row>
    <row r="25" spans="1:12" x14ac:dyDescent="0.3">
      <c r="A25" s="4" t="s">
        <v>3</v>
      </c>
      <c r="B25" s="5">
        <f>AVERAGE(C3:C8)</f>
        <v>2683.3333333333335</v>
      </c>
    </row>
    <row r="26" spans="1:12" x14ac:dyDescent="0.3">
      <c r="A26" s="4" t="s">
        <v>4</v>
      </c>
      <c r="B26" s="5">
        <f>AVERAGE(C9:C15)</f>
        <v>3500</v>
      </c>
    </row>
    <row r="27" spans="1:12" x14ac:dyDescent="0.3">
      <c r="A27" s="4" t="s">
        <v>9</v>
      </c>
      <c r="B27" s="5">
        <f>AVERAGE(C16:C22)</f>
        <v>1314.2857142857142</v>
      </c>
    </row>
    <row r="28" spans="1:12" x14ac:dyDescent="0.3">
      <c r="A28" s="4" t="s">
        <v>5</v>
      </c>
      <c r="B28" s="4">
        <f>AVERAGE(D3:D8)</f>
        <v>2</v>
      </c>
    </row>
    <row r="29" spans="1:12" x14ac:dyDescent="0.3">
      <c r="A29" s="4" t="s">
        <v>6</v>
      </c>
      <c r="B29" s="4">
        <f>AVERAGE(D9:D15)</f>
        <v>4.2857142857142856</v>
      </c>
    </row>
    <row r="30" spans="1:12" x14ac:dyDescent="0.3">
      <c r="A30" s="4" t="s">
        <v>10</v>
      </c>
      <c r="B30" s="4">
        <f>AVERAGE(D16:D22)</f>
        <v>3</v>
      </c>
    </row>
    <row r="31" spans="1:12" x14ac:dyDescent="0.3">
      <c r="A31" s="4" t="s">
        <v>11</v>
      </c>
      <c r="B31" s="4">
        <f>VAR(C3:C8)</f>
        <v>229666.66666666715</v>
      </c>
    </row>
    <row r="32" spans="1:12" x14ac:dyDescent="0.3">
      <c r="A32" s="4" t="s">
        <v>12</v>
      </c>
      <c r="B32" s="4">
        <f>VAR(C9:C15)</f>
        <v>883333.33333333337</v>
      </c>
    </row>
    <row r="33" spans="1:2" x14ac:dyDescent="0.3">
      <c r="A33" s="4" t="s">
        <v>13</v>
      </c>
      <c r="B33" s="4">
        <f>VAR(C16:C22)</f>
        <v>448095.23809523816</v>
      </c>
    </row>
    <row r="34" spans="1:2" x14ac:dyDescent="0.3">
      <c r="A34" s="4" t="s">
        <v>14</v>
      </c>
      <c r="B34" s="4">
        <f>VAR(D3:D8)</f>
        <v>0.4</v>
      </c>
    </row>
    <row r="35" spans="1:2" x14ac:dyDescent="0.3">
      <c r="A35" s="4" t="s">
        <v>15</v>
      </c>
      <c r="B35" s="4">
        <f>VAR(D9:D15)</f>
        <v>0.90476190476190277</v>
      </c>
    </row>
    <row r="36" spans="1:2" x14ac:dyDescent="0.3">
      <c r="A36" s="4" t="s">
        <v>16</v>
      </c>
      <c r="B36" s="4">
        <f>VAR(D16:D22)</f>
        <v>1.3333333333333333</v>
      </c>
    </row>
  </sheetData>
  <mergeCells count="8">
    <mergeCell ref="H1:H2"/>
    <mergeCell ref="I1:I2"/>
    <mergeCell ref="J1:L1"/>
    <mergeCell ref="A1:A2"/>
    <mergeCell ref="B1:B2"/>
    <mergeCell ref="C1:C2"/>
    <mergeCell ref="D1:D2"/>
    <mergeCell ref="E1:G1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593CF9F59C7174BBA9A6625472A38CC" ma:contentTypeVersion="7" ma:contentTypeDescription="Crie um novo documento." ma:contentTypeScope="" ma:versionID="b5140a6aec1a1712ab2907951759266a">
  <xsd:schema xmlns:xsd="http://www.w3.org/2001/XMLSchema" xmlns:xs="http://www.w3.org/2001/XMLSchema" xmlns:p="http://schemas.microsoft.com/office/2006/metadata/properties" xmlns:ns2="cbafa7bc-73c9-4d3e-bee1-ed64f12fd756" targetNamespace="http://schemas.microsoft.com/office/2006/metadata/properties" ma:root="true" ma:fieldsID="805e013fe3878c8e756df7d22f96e4b0" ns2:_="">
    <xsd:import namespace="cbafa7bc-73c9-4d3e-bee1-ed64f12fd7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afa7bc-73c9-4d3e-bee1-ed64f12fd7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55D2CE7-6EDE-4BDF-8961-4F807BBD8931}"/>
</file>

<file path=customXml/itemProps2.xml><?xml version="1.0" encoding="utf-8"?>
<ds:datastoreItem xmlns:ds="http://schemas.openxmlformats.org/officeDocument/2006/customXml" ds:itemID="{EE1AC0AC-9A5B-4DAB-826C-E47ABE4D3926}"/>
</file>

<file path=customXml/itemProps3.xml><?xml version="1.0" encoding="utf-8"?>
<ds:datastoreItem xmlns:ds="http://schemas.openxmlformats.org/officeDocument/2006/customXml" ds:itemID="{62629702-5529-462C-9D2B-0AD7D1C44D6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múltipla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mm</cp:lastModifiedBy>
  <dcterms:created xsi:type="dcterms:W3CDTF">2019-05-04T18:14:31Z</dcterms:created>
  <dcterms:modified xsi:type="dcterms:W3CDTF">2020-05-21T01:44:44Z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0x0101008593CF9F59C7174BBA9A6625472A38CC</vt:lpwstr>
  </property>
</Properties>
</file>