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yEs\Desktop\"/>
    </mc:Choice>
  </mc:AlternateContent>
  <xr:revisionPtr revIDLastSave="0" documentId="13_ncr:1_{46E8F4AC-9B85-4FD7-BDCB-E472FF467C1A}" xr6:coauthVersionLast="44" xr6:coauthVersionMax="44" xr10:uidLastSave="{00000000-0000-0000-0000-000000000000}"/>
  <bookViews>
    <workbookView xWindow="-120" yWindow="-120" windowWidth="20730" windowHeight="11760" firstSheet="1" activeTab="4" xr2:uid="{325936D5-3719-4057-A4FE-C83347DE4EDB}"/>
  </bookViews>
  <sheets>
    <sheet name="janeiro-fevereiro" sheetId="1" r:id="rId1"/>
    <sheet name="fevereiro-março" sheetId="2" r:id="rId2"/>
    <sheet name="março-abril" sheetId="3" r:id="rId3"/>
    <sheet name="maio" sheetId="4" r:id="rId4"/>
    <sheet name="junh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" l="1"/>
  <c r="D14" i="5"/>
  <c r="D9" i="4"/>
  <c r="D8" i="4"/>
  <c r="D7" i="4"/>
  <c r="D12" i="4" s="1"/>
  <c r="D12" i="3" l="1"/>
  <c r="C19" i="3"/>
  <c r="C3" i="3"/>
  <c r="G20" i="3"/>
  <c r="F12" i="3" l="1"/>
  <c r="G24" i="3" l="1"/>
  <c r="C21" i="3"/>
  <c r="C24" i="3" s="1"/>
  <c r="C20" i="3"/>
  <c r="E12" i="3" l="1"/>
  <c r="G12" i="3" s="1"/>
  <c r="E3" i="2"/>
  <c r="G12" i="1" l="1"/>
  <c r="F10" i="1" l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tc={D89BE80C-9FEE-4EDC-ACEA-AEC358372E36}</author>
  </authors>
  <commentList>
    <comment ref="C4" authorId="0" shapeId="0" xr:uid="{D89BE80C-9FEE-4EDC-ACEA-AEC358372E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viagem de uber a ser reembolsada pela hepta</t>
      </text>
    </comment>
  </commentList>
</comments>
</file>

<file path=xl/sharedStrings.xml><?xml version="1.0" encoding="utf-8"?>
<sst xmlns="http://schemas.openxmlformats.org/spreadsheetml/2006/main" count="94" uniqueCount="52">
  <si>
    <t>notebook</t>
  </si>
  <si>
    <t>faculdade</t>
  </si>
  <si>
    <t>cheque</t>
  </si>
  <si>
    <t>cartao</t>
  </si>
  <si>
    <t>lolla</t>
  </si>
  <si>
    <t>ipca2024</t>
  </si>
  <si>
    <t>9u</t>
  </si>
  <si>
    <t>ipca2050</t>
  </si>
  <si>
    <t>4u</t>
  </si>
  <si>
    <t>facul</t>
  </si>
  <si>
    <t>forest</t>
  </si>
  <si>
    <t xml:space="preserve">lolla </t>
  </si>
  <si>
    <t>MINHAS CONTAS</t>
  </si>
  <si>
    <t>SALÁRIO</t>
  </si>
  <si>
    <t>O QUE SOBRA</t>
  </si>
  <si>
    <t>CASA</t>
  </si>
  <si>
    <t>cartão</t>
  </si>
  <si>
    <t>gás</t>
  </si>
  <si>
    <t>credito especial BB</t>
  </si>
  <si>
    <t>net</t>
  </si>
  <si>
    <t>credito especial itau</t>
  </si>
  <si>
    <t>condomínio</t>
  </si>
  <si>
    <t>td</t>
  </si>
  <si>
    <t>lipantas</t>
  </si>
  <si>
    <t>carteira</t>
  </si>
  <si>
    <t>carton</t>
  </si>
  <si>
    <t>Itau</t>
  </si>
  <si>
    <t>Dad</t>
  </si>
  <si>
    <t>Mom</t>
  </si>
  <si>
    <t>Gás</t>
  </si>
  <si>
    <t>Condomínio</t>
  </si>
  <si>
    <t>Net</t>
  </si>
  <si>
    <t>Luz</t>
  </si>
  <si>
    <t>O QUE RESTA</t>
  </si>
  <si>
    <t>-</t>
  </si>
  <si>
    <t>bb</t>
  </si>
  <si>
    <t>mom</t>
  </si>
  <si>
    <t>o que resta:</t>
  </si>
  <si>
    <t>casa:</t>
  </si>
  <si>
    <t>para o claudio</t>
  </si>
  <si>
    <t>pra mim</t>
  </si>
  <si>
    <r>
      <t xml:space="preserve">Panorama geral de </t>
    </r>
    <r>
      <rPr>
        <sz val="11"/>
        <color rgb="FFC00000"/>
        <rFont val="Calibri"/>
        <family val="2"/>
        <scheme val="minor"/>
      </rPr>
      <t>dívidas que terei por alguns meses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- </t>
    </r>
    <r>
      <rPr>
        <sz val="11"/>
        <color theme="9" tint="-0.249977111117893"/>
        <rFont val="Calibri"/>
        <family val="2"/>
        <scheme val="minor"/>
      </rPr>
      <t xml:space="preserve"> meu salario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4" tint="-0.249977111117893"/>
        <rFont val="Calibri"/>
        <family val="2"/>
        <scheme val="minor"/>
      </rPr>
      <t>o que resta a pagar pro claudio e pra eu gastar</t>
    </r>
  </si>
  <si>
    <t>1º MÊS</t>
  </si>
  <si>
    <t xml:space="preserve"> </t>
  </si>
  <si>
    <t>2º MÊS</t>
  </si>
  <si>
    <t>MINE</t>
  </si>
  <si>
    <t>END</t>
  </si>
  <si>
    <r>
      <rPr>
        <b/>
        <sz val="11"/>
        <color theme="1"/>
        <rFont val="Calibri"/>
        <family val="2"/>
        <scheme val="minor"/>
      </rPr>
      <t xml:space="preserve">Cartão
• </t>
    </r>
    <r>
      <rPr>
        <sz val="11"/>
        <color theme="1"/>
        <rFont val="Calibri"/>
        <family val="2"/>
        <scheme val="minor"/>
      </rPr>
      <t xml:space="preserve">Origamid 32
• MusicDot 50
R$ 82,00 </t>
    </r>
  </si>
  <si>
    <t>Em maio já poderia comprar o monitor + cadeira a 2210, dividido em 4x de 552,40, de modo que a primeira parcela ficasse pra junho</t>
  </si>
  <si>
    <t>DÍVIDAS</t>
  </si>
  <si>
    <t>cadeira + monitor</t>
  </si>
  <si>
    <t>hipotético do fábio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</si>
</sst>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2" xfId="0" applyFont="1" applyFill="1" applyBorder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0" xfId="0" applyFont="1" applyFill="1"/>
    <xf numFmtId="0" fontId="0" fillId="4" borderId="4" xfId="0" applyFill="1" applyBorder="1"/>
    <xf numFmtId="0" fontId="0" fillId="4" borderId="0" xfId="0" applyFill="1" applyAlignment="1">
      <alignment wrapText="1"/>
    </xf>
    <xf numFmtId="0" fontId="3" fillId="4" borderId="0" xfId="0" applyFont="1" applyFill="1" applyBorder="1"/>
    <xf numFmtId="0" fontId="0" fillId="4" borderId="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0" fontId="9" fillId="4" borderId="0" xfId="0" applyFont="1" applyFill="1"/>
    <xf numFmtId="0" fontId="9" fillId="5" borderId="1" xfId="0" applyFont="1" applyFill="1" applyBorder="1"/>
    <xf numFmtId="0" fontId="9" fillId="4" borderId="1" xfId="0" applyFont="1" applyFill="1" applyBorder="1"/>
    <xf numFmtId="0" fontId="9" fillId="5" borderId="5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8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Santos Ferreira" id="{2F735CD2-B432-41FE-AC8F-C20137B8EAFE}" userId="S::fernando.ferreira@hepta.com.br::b861911b-8eb7-4c4c-8023-dcd4c02aea0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03-31T02:40:10.23" personId="{2F735CD2-B432-41FE-AC8F-C20137B8EAFE}" id="{D89BE80C-9FEE-4EDC-ACEA-AEC358372E36}">
    <text>viagem de uber a ser reembolsada pela hepta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049-AADD-4841-8C23-BB27E42AF916}">
  <dimension ref="C3:G19"/>
  <sheetViews>
    <sheetView workbookViewId="0">
      <selection activeCell="E15" sqref="E15"/>
    </sheetView>
  </sheetViews>
  <sheetFormatPr defaultRowHeight="15" x14ac:dyDescent="0.25"/>
  <cols>
    <col min="7" max="7" width="8.7109375" bestFit="1" customWidth="1"/>
  </cols>
  <sheetData>
    <row r="3" spans="3:7" x14ac:dyDescent="0.25">
      <c r="C3" t="s">
        <v>0</v>
      </c>
      <c r="D3">
        <v>250</v>
      </c>
    </row>
    <row r="4" spans="3:7" x14ac:dyDescent="0.25">
      <c r="C4" s="1" t="s">
        <v>1</v>
      </c>
      <c r="D4" s="1">
        <v>230</v>
      </c>
      <c r="F4">
        <v>2670</v>
      </c>
      <c r="G4">
        <f>F4-D3:D9</f>
        <v>2440</v>
      </c>
    </row>
    <row r="5" spans="3:7" x14ac:dyDescent="0.25">
      <c r="C5" s="1" t="s">
        <v>2</v>
      </c>
      <c r="D5" s="1">
        <v>148</v>
      </c>
    </row>
    <row r="6" spans="3:7" x14ac:dyDescent="0.25">
      <c r="C6" s="1" t="s">
        <v>3</v>
      </c>
      <c r="D6" s="1">
        <v>420</v>
      </c>
    </row>
    <row r="7" spans="3:7" x14ac:dyDescent="0.25">
      <c r="C7" t="s">
        <v>4</v>
      </c>
      <c r="D7">
        <v>150</v>
      </c>
    </row>
    <row r="8" spans="3:7" x14ac:dyDescent="0.25">
      <c r="C8" s="1" t="s">
        <v>5</v>
      </c>
      <c r="D8" s="1">
        <v>360</v>
      </c>
      <c r="E8" t="s">
        <v>6</v>
      </c>
    </row>
    <row r="9" spans="3:7" x14ac:dyDescent="0.25">
      <c r="C9" s="1" t="s">
        <v>7</v>
      </c>
      <c r="D9" s="1">
        <v>194</v>
      </c>
      <c r="E9" t="s">
        <v>8</v>
      </c>
    </row>
    <row r="10" spans="3:7" x14ac:dyDescent="0.25">
      <c r="D10">
        <v>1752</v>
      </c>
      <c r="F10">
        <f>F4-D10</f>
        <v>918</v>
      </c>
    </row>
    <row r="12" spans="3:7" x14ac:dyDescent="0.25">
      <c r="C12" t="s">
        <v>0</v>
      </c>
      <c r="D12">
        <v>250</v>
      </c>
      <c r="F12">
        <v>2670</v>
      </c>
      <c r="G12">
        <f>F12-D12-D13-D14-D15-D16-D17-D18-D19</f>
        <v>750</v>
      </c>
    </row>
    <row r="13" spans="3:7" x14ac:dyDescent="0.25">
      <c r="C13" t="s">
        <v>9</v>
      </c>
      <c r="D13">
        <v>230</v>
      </c>
    </row>
    <row r="14" spans="3:7" x14ac:dyDescent="0.25">
      <c r="C14" t="s">
        <v>2</v>
      </c>
      <c r="D14">
        <v>186</v>
      </c>
    </row>
    <row r="15" spans="3:7" x14ac:dyDescent="0.25">
      <c r="C15" t="s">
        <v>5</v>
      </c>
      <c r="D15">
        <v>360</v>
      </c>
    </row>
    <row r="16" spans="3:7" x14ac:dyDescent="0.25">
      <c r="C16" t="s">
        <v>7</v>
      </c>
      <c r="D16">
        <v>194</v>
      </c>
    </row>
    <row r="17" spans="3:4" x14ac:dyDescent="0.25">
      <c r="C17" t="s">
        <v>10</v>
      </c>
      <c r="D17">
        <v>40</v>
      </c>
    </row>
    <row r="18" spans="3:4" x14ac:dyDescent="0.25">
      <c r="C18" t="s">
        <v>3</v>
      </c>
      <c r="D18">
        <v>510</v>
      </c>
    </row>
    <row r="19" spans="3:4" x14ac:dyDescent="0.25">
      <c r="C19" t="s">
        <v>11</v>
      </c>
      <c r="D19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453C-9725-4495-8826-20620205059D}">
  <dimension ref="B2:G8"/>
  <sheetViews>
    <sheetView workbookViewId="0">
      <selection activeCell="G3" sqref="G3:G5"/>
    </sheetView>
  </sheetViews>
  <sheetFormatPr defaultRowHeight="15" x14ac:dyDescent="0.25"/>
  <sheetData>
    <row r="2" spans="2:7" x14ac:dyDescent="0.25">
      <c r="B2" s="16" t="s">
        <v>12</v>
      </c>
      <c r="C2" s="16"/>
      <c r="D2" s="2" t="s">
        <v>13</v>
      </c>
      <c r="E2" s="3" t="s">
        <v>14</v>
      </c>
      <c r="F2" s="17" t="s">
        <v>15</v>
      </c>
      <c r="G2" s="18"/>
    </row>
    <row r="3" spans="2:7" ht="15.75" x14ac:dyDescent="0.25">
      <c r="B3" s="4" t="s">
        <v>16</v>
      </c>
      <c r="C3" s="4">
        <v>421</v>
      </c>
      <c r="D3" s="5">
        <v>2669.39</v>
      </c>
      <c r="E3" s="6">
        <f>D3-C3-C4-C5-C6-C7-C8-G3-G4-G5</f>
        <v>719.75</v>
      </c>
      <c r="F3" s="4" t="s">
        <v>17</v>
      </c>
      <c r="G3" s="4">
        <v>45.06</v>
      </c>
    </row>
    <row r="4" spans="2:7" x14ac:dyDescent="0.25">
      <c r="B4" s="4" t="s">
        <v>18</v>
      </c>
      <c r="C4" s="4">
        <v>194</v>
      </c>
      <c r="D4" s="7"/>
      <c r="E4" s="7"/>
      <c r="F4" s="4" t="s">
        <v>19</v>
      </c>
      <c r="G4" s="4">
        <v>60</v>
      </c>
    </row>
    <row r="5" spans="2:7" x14ac:dyDescent="0.25">
      <c r="B5" s="4" t="s">
        <v>20</v>
      </c>
      <c r="C5" s="4">
        <v>133</v>
      </c>
      <c r="D5" s="7"/>
      <c r="E5" s="7"/>
      <c r="F5" s="4" t="s">
        <v>21</v>
      </c>
      <c r="G5" s="4">
        <v>256.58</v>
      </c>
    </row>
    <row r="6" spans="2:7" x14ac:dyDescent="0.25">
      <c r="B6" s="4" t="s">
        <v>9</v>
      </c>
      <c r="C6" s="4">
        <v>230</v>
      </c>
      <c r="D6" s="7"/>
      <c r="E6" s="7"/>
      <c r="F6" s="7"/>
      <c r="G6" s="7"/>
    </row>
    <row r="7" spans="2:7" x14ac:dyDescent="0.25">
      <c r="B7" s="4" t="s">
        <v>22</v>
      </c>
      <c r="C7" s="4">
        <v>560</v>
      </c>
      <c r="D7" s="7"/>
      <c r="E7" s="8"/>
      <c r="F7" s="7"/>
      <c r="G7" s="7"/>
    </row>
    <row r="8" spans="2:7" x14ac:dyDescent="0.25">
      <c r="B8" s="4" t="s">
        <v>23</v>
      </c>
      <c r="C8" s="4">
        <v>50</v>
      </c>
      <c r="D8" s="7"/>
      <c r="E8" s="7"/>
      <c r="F8" s="7"/>
      <c r="G8" s="7"/>
    </row>
  </sheetData>
  <mergeCells count="2">
    <mergeCell ref="B2:C2"/>
    <mergeCell ref="F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7103-6400-4B45-9AF1-94A846B7056A}">
  <dimension ref="A2:K28"/>
  <sheetViews>
    <sheetView topLeftCell="A15" workbookViewId="0">
      <selection activeCell="I28" sqref="I28"/>
    </sheetView>
  </sheetViews>
  <sheetFormatPr defaultRowHeight="15" x14ac:dyDescent="0.25"/>
  <cols>
    <col min="1" max="1" width="9.140625" style="7"/>
    <col min="2" max="2" width="13.5703125" style="7" customWidth="1"/>
    <col min="3" max="4" width="9.140625" style="7"/>
    <col min="5" max="5" width="13.7109375" style="7" customWidth="1"/>
    <col min="6" max="6" width="13.42578125" style="7" bestFit="1" customWidth="1"/>
    <col min="7" max="8" width="9.140625" style="7"/>
    <col min="9" max="9" width="89.42578125" style="7" customWidth="1"/>
    <col min="10" max="10" width="11.42578125" style="7" bestFit="1" customWidth="1"/>
    <col min="11" max="11" width="19.140625" style="7" customWidth="1"/>
    <col min="12" max="16384" width="9.140625" style="7"/>
  </cols>
  <sheetData>
    <row r="2" spans="1:11" x14ac:dyDescent="0.25">
      <c r="B2" s="19" t="s">
        <v>12</v>
      </c>
      <c r="C2" s="19"/>
      <c r="E2" s="19" t="s">
        <v>15</v>
      </c>
      <c r="F2" s="19"/>
    </row>
    <row r="3" spans="1:11" x14ac:dyDescent="0.25">
      <c r="B3" s="4" t="s">
        <v>28</v>
      </c>
      <c r="C3" s="4">
        <f>257.93+8.5</f>
        <v>266.43</v>
      </c>
      <c r="E3" s="4" t="s">
        <v>29</v>
      </c>
      <c r="F3" s="4">
        <v>32.520000000000003</v>
      </c>
    </row>
    <row r="4" spans="1:11" x14ac:dyDescent="0.25">
      <c r="B4" s="4" t="s">
        <v>27</v>
      </c>
      <c r="C4" s="4">
        <v>31.98</v>
      </c>
      <c r="E4" s="4" t="s">
        <v>30</v>
      </c>
      <c r="F4" s="4">
        <v>283.44</v>
      </c>
    </row>
    <row r="5" spans="1:11" x14ac:dyDescent="0.25">
      <c r="B5" s="4" t="s">
        <v>26</v>
      </c>
      <c r="C5" s="4">
        <v>344.3</v>
      </c>
      <c r="E5" s="4" t="s">
        <v>31</v>
      </c>
      <c r="F5" s="4">
        <v>61.32</v>
      </c>
    </row>
    <row r="6" spans="1:11" x14ac:dyDescent="0.25">
      <c r="B6" s="4" t="s">
        <v>25</v>
      </c>
      <c r="C6" s="4">
        <v>708</v>
      </c>
      <c r="E6" s="4" t="s">
        <v>32</v>
      </c>
      <c r="F6" s="4">
        <v>102.9</v>
      </c>
    </row>
    <row r="7" spans="1:11" x14ac:dyDescent="0.25">
      <c r="B7" s="4" t="s">
        <v>9</v>
      </c>
      <c r="C7" s="4">
        <v>230</v>
      </c>
      <c r="E7" s="4"/>
      <c r="F7" s="4"/>
    </row>
    <row r="8" spans="1:11" x14ac:dyDescent="0.25">
      <c r="B8" s="4" t="s">
        <v>24</v>
      </c>
      <c r="C8" s="4">
        <v>560</v>
      </c>
      <c r="E8" s="4"/>
      <c r="F8" s="4"/>
    </row>
    <row r="9" spans="1:11" x14ac:dyDescent="0.25">
      <c r="B9" s="4" t="s">
        <v>35</v>
      </c>
      <c r="C9" s="4">
        <v>23</v>
      </c>
    </row>
    <row r="11" spans="1:11" x14ac:dyDescent="0.25">
      <c r="B11" s="19" t="s">
        <v>13</v>
      </c>
      <c r="C11" s="19"/>
      <c r="D11" s="10" t="s">
        <v>45</v>
      </c>
      <c r="E11" s="10" t="s">
        <v>33</v>
      </c>
      <c r="F11" s="10" t="s">
        <v>15</v>
      </c>
      <c r="G11" s="10" t="s">
        <v>46</v>
      </c>
    </row>
    <row r="12" spans="1:11" x14ac:dyDescent="0.25">
      <c r="B12" s="7">
        <v>2669</v>
      </c>
      <c r="C12" s="9" t="s">
        <v>34</v>
      </c>
      <c r="D12" s="7">
        <f>C3+C4+C5+C6+C7+C8+C9</f>
        <v>2163.71</v>
      </c>
      <c r="E12" s="7">
        <f>B12-D12</f>
        <v>505.28999999999996</v>
      </c>
      <c r="F12" s="7">
        <f>F3+F4+F5+F6</f>
        <v>480.17999999999995</v>
      </c>
      <c r="G12" s="7">
        <f>E12-F12</f>
        <v>25.110000000000014</v>
      </c>
    </row>
    <row r="13" spans="1:11" x14ac:dyDescent="0.25">
      <c r="C13" s="9"/>
    </row>
    <row r="14" spans="1:11" ht="84.75" customHeight="1" x14ac:dyDescent="0.25">
      <c r="B14" s="20" t="s">
        <v>41</v>
      </c>
      <c r="C14" s="20"/>
      <c r="D14" s="20"/>
      <c r="E14" s="20"/>
      <c r="F14" s="20"/>
      <c r="G14" s="20"/>
    </row>
    <row r="15" spans="1:11" x14ac:dyDescent="0.25">
      <c r="B15" s="20"/>
      <c r="C15" s="20"/>
      <c r="D15" s="20"/>
      <c r="E15" s="20"/>
      <c r="F15" s="20"/>
      <c r="G15" s="20"/>
    </row>
    <row r="16" spans="1:11" x14ac:dyDescent="0.25">
      <c r="A16" s="11" t="s">
        <v>42</v>
      </c>
      <c r="B16" s="12" t="s">
        <v>38</v>
      </c>
      <c r="C16" s="12">
        <v>500</v>
      </c>
      <c r="D16" s="7" t="s">
        <v>43</v>
      </c>
      <c r="E16" s="11" t="s">
        <v>44</v>
      </c>
      <c r="F16" s="12" t="s">
        <v>38</v>
      </c>
      <c r="G16" s="12">
        <v>500</v>
      </c>
      <c r="I16" s="14"/>
      <c r="J16" s="15"/>
      <c r="K16" s="15"/>
    </row>
    <row r="17" spans="2:11" x14ac:dyDescent="0.25">
      <c r="B17" s="4" t="s">
        <v>24</v>
      </c>
      <c r="C17" s="4">
        <v>560</v>
      </c>
      <c r="F17" s="4" t="s">
        <v>24</v>
      </c>
      <c r="G17" s="4">
        <v>560</v>
      </c>
      <c r="I17" s="21"/>
      <c r="J17" s="21"/>
      <c r="K17" s="21"/>
    </row>
    <row r="18" spans="2:11" x14ac:dyDescent="0.25">
      <c r="B18" s="4" t="s">
        <v>9</v>
      </c>
      <c r="C18" s="4">
        <v>230</v>
      </c>
      <c r="F18" s="4" t="s">
        <v>9</v>
      </c>
      <c r="G18" s="4">
        <v>230</v>
      </c>
      <c r="I18" s="15"/>
      <c r="J18" s="15"/>
      <c r="K18" s="15"/>
    </row>
    <row r="19" spans="2:11" x14ac:dyDescent="0.25">
      <c r="B19" s="4" t="s">
        <v>36</v>
      </c>
      <c r="C19" s="4">
        <f>257.93+8.5</f>
        <v>266.43</v>
      </c>
      <c r="F19" s="4" t="s">
        <v>3</v>
      </c>
      <c r="G19" s="4">
        <v>82</v>
      </c>
      <c r="I19" s="15"/>
      <c r="J19" s="15"/>
      <c r="K19" s="15"/>
    </row>
    <row r="20" spans="2:11" x14ac:dyDescent="0.25">
      <c r="B20" s="4" t="s">
        <v>3</v>
      </c>
      <c r="C20" s="4">
        <f>32+50+140.45</f>
        <v>222.45</v>
      </c>
      <c r="F20" s="4" t="s">
        <v>37</v>
      </c>
      <c r="G20" s="4">
        <f>2669-G16-G17-G18-G19</f>
        <v>1297</v>
      </c>
      <c r="I20" s="15"/>
      <c r="J20" s="15"/>
      <c r="K20" s="15"/>
    </row>
    <row r="21" spans="2:11" x14ac:dyDescent="0.25">
      <c r="B21" s="4" t="s">
        <v>37</v>
      </c>
      <c r="C21" s="4">
        <f>B12-C17-C18-C19-C20-C16</f>
        <v>890.11999999999989</v>
      </c>
      <c r="I21" s="15"/>
      <c r="J21" s="15"/>
      <c r="K21" s="15"/>
    </row>
    <row r="22" spans="2:11" x14ac:dyDescent="0.25">
      <c r="I22" s="15"/>
      <c r="J22" s="15"/>
      <c r="K22" s="15"/>
    </row>
    <row r="23" spans="2:11" x14ac:dyDescent="0.25">
      <c r="B23" s="4" t="s">
        <v>39</v>
      </c>
      <c r="C23" s="4">
        <v>675</v>
      </c>
      <c r="F23" s="4" t="s">
        <v>39</v>
      </c>
      <c r="G23" s="4">
        <v>675</v>
      </c>
      <c r="I23" s="15"/>
      <c r="J23" s="15"/>
      <c r="K23" s="15"/>
    </row>
    <row r="24" spans="2:11" x14ac:dyDescent="0.25">
      <c r="B24" s="4" t="s">
        <v>40</v>
      </c>
      <c r="C24" s="4">
        <f>C21-C23</f>
        <v>215.11999999999989</v>
      </c>
      <c r="F24" s="4" t="s">
        <v>40</v>
      </c>
      <c r="G24" s="4">
        <f>G20-G23</f>
        <v>622</v>
      </c>
      <c r="I24" s="15"/>
      <c r="J24" s="15"/>
      <c r="K24" s="15"/>
    </row>
    <row r="26" spans="2:11" ht="60" x14ac:dyDescent="0.25">
      <c r="F26" s="13" t="s">
        <v>47</v>
      </c>
    </row>
    <row r="28" spans="2:11" ht="30" x14ac:dyDescent="0.25">
      <c r="I28" s="13" t="s">
        <v>48</v>
      </c>
    </row>
  </sheetData>
  <mergeCells count="5">
    <mergeCell ref="B2:C2"/>
    <mergeCell ref="E2:F2"/>
    <mergeCell ref="B11:C11"/>
    <mergeCell ref="B14:G15"/>
    <mergeCell ref="I17:K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5017-1F28-4138-8458-541003B95872}">
  <dimension ref="C3:G16"/>
  <sheetViews>
    <sheetView workbookViewId="0">
      <selection activeCell="G16" sqref="G16"/>
    </sheetView>
  </sheetViews>
  <sheetFormatPr defaultRowHeight="15" x14ac:dyDescent="0.25"/>
  <cols>
    <col min="1" max="6" width="9.140625" style="22"/>
    <col min="7" max="7" width="55.7109375" style="22" customWidth="1"/>
    <col min="8" max="16384" width="9.140625" style="22"/>
  </cols>
  <sheetData>
    <row r="3" spans="3:7" x14ac:dyDescent="0.25">
      <c r="C3" s="25" t="s">
        <v>49</v>
      </c>
      <c r="D3" s="25"/>
      <c r="F3" s="23" t="s">
        <v>13</v>
      </c>
    </row>
    <row r="4" spans="3:7" x14ac:dyDescent="0.25">
      <c r="C4" s="4" t="s">
        <v>38</v>
      </c>
      <c r="D4" s="4">
        <v>500</v>
      </c>
      <c r="F4" s="24">
        <v>2669</v>
      </c>
    </row>
    <row r="5" spans="3:7" x14ac:dyDescent="0.25">
      <c r="C5" s="4" t="s">
        <v>24</v>
      </c>
      <c r="D5" s="4">
        <v>560</v>
      </c>
    </row>
    <row r="6" spans="3:7" x14ac:dyDescent="0.25">
      <c r="C6" s="4" t="s">
        <v>9</v>
      </c>
      <c r="D6" s="4">
        <v>230</v>
      </c>
    </row>
    <row r="7" spans="3:7" x14ac:dyDescent="0.25">
      <c r="C7" s="4" t="s">
        <v>36</v>
      </c>
      <c r="D7" s="4">
        <f>257.93+8.5</f>
        <v>266.43</v>
      </c>
    </row>
    <row r="8" spans="3:7" x14ac:dyDescent="0.25">
      <c r="C8" s="4" t="s">
        <v>3</v>
      </c>
      <c r="D8" s="4">
        <f>32+50+140.45</f>
        <v>222.45</v>
      </c>
    </row>
    <row r="9" spans="3:7" x14ac:dyDescent="0.25">
      <c r="C9" s="4" t="s">
        <v>37</v>
      </c>
      <c r="D9" s="4">
        <f>F4-D4-D5-D6-D7-D8</f>
        <v>890.11999999999989</v>
      </c>
    </row>
    <row r="10" spans="3:7" x14ac:dyDescent="0.25">
      <c r="C10" s="4"/>
      <c r="D10" s="4"/>
    </row>
    <row r="11" spans="3:7" x14ac:dyDescent="0.25">
      <c r="C11" s="4" t="s">
        <v>39</v>
      </c>
      <c r="D11" s="4">
        <v>675</v>
      </c>
    </row>
    <row r="12" spans="3:7" x14ac:dyDescent="0.25">
      <c r="C12" s="4" t="s">
        <v>40</v>
      </c>
      <c r="D12" s="4">
        <f>D9-D11</f>
        <v>215.11999999999989</v>
      </c>
    </row>
    <row r="16" spans="3:7" ht="45" x14ac:dyDescent="0.25">
      <c r="G16" s="13" t="s">
        <v>48</v>
      </c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5AD6-8F28-41A7-9DC2-5F87A0F0F4EC}">
  <dimension ref="C4:F17"/>
  <sheetViews>
    <sheetView tabSelected="1" workbookViewId="0">
      <selection activeCell="D17" sqref="D17"/>
    </sheetView>
  </sheetViews>
  <sheetFormatPr defaultRowHeight="15" x14ac:dyDescent="0.25"/>
  <cols>
    <col min="1" max="2" width="9.140625" style="7"/>
    <col min="3" max="3" width="18.140625" style="7" bestFit="1" customWidth="1"/>
    <col min="4" max="16384" width="9.140625" style="7"/>
  </cols>
  <sheetData>
    <row r="4" spans="3:6" x14ac:dyDescent="0.25">
      <c r="C4" s="26" t="s">
        <v>49</v>
      </c>
      <c r="D4" s="26"/>
      <c r="E4" s="22"/>
      <c r="F4" s="23" t="s">
        <v>13</v>
      </c>
    </row>
    <row r="5" spans="3:6" x14ac:dyDescent="0.25">
      <c r="C5" s="12" t="s">
        <v>38</v>
      </c>
      <c r="D5" s="12">
        <v>500</v>
      </c>
      <c r="F5" s="7">
        <v>2669</v>
      </c>
    </row>
    <row r="6" spans="3:6" x14ac:dyDescent="0.25">
      <c r="C6" s="4" t="s">
        <v>24</v>
      </c>
      <c r="D6" s="4">
        <v>560</v>
      </c>
    </row>
    <row r="7" spans="3:6" x14ac:dyDescent="0.25">
      <c r="C7" s="4" t="s">
        <v>9</v>
      </c>
      <c r="D7" s="4">
        <v>230</v>
      </c>
    </row>
    <row r="8" spans="3:6" x14ac:dyDescent="0.25">
      <c r="C8" s="4" t="s">
        <v>3</v>
      </c>
      <c r="D8" s="4">
        <v>82</v>
      </c>
    </row>
    <row r="9" spans="3:6" x14ac:dyDescent="0.25">
      <c r="C9" s="4" t="s">
        <v>50</v>
      </c>
      <c r="D9" s="4">
        <v>552.4</v>
      </c>
    </row>
    <row r="10" spans="3:6" x14ac:dyDescent="0.25">
      <c r="C10" s="4" t="s">
        <v>37</v>
      </c>
      <c r="D10" s="4">
        <f>2669-D5-D6-D7-D8-D9</f>
        <v>744.6</v>
      </c>
    </row>
    <row r="13" spans="3:6" x14ac:dyDescent="0.25">
      <c r="C13" s="4" t="s">
        <v>39</v>
      </c>
      <c r="D13" s="4">
        <v>675</v>
      </c>
    </row>
    <row r="14" spans="3:6" x14ac:dyDescent="0.25">
      <c r="C14" s="4" t="s">
        <v>40</v>
      </c>
      <c r="D14" s="4">
        <f>D10-D13</f>
        <v>69.600000000000023</v>
      </c>
    </row>
    <row r="16" spans="3:6" x14ac:dyDescent="0.25">
      <c r="C16" s="27" t="s">
        <v>51</v>
      </c>
      <c r="D16" s="27">
        <v>200</v>
      </c>
    </row>
    <row r="17" spans="3:4" x14ac:dyDescent="0.25">
      <c r="C17" s="27" t="s">
        <v>40</v>
      </c>
      <c r="D17" s="27">
        <v>269</v>
      </c>
    </row>
  </sheetData>
  <mergeCells count="1">
    <mergeCell ref="C4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janeiro-fevereiro</vt:lpstr>
      <vt:lpstr>fevereiro-março</vt:lpstr>
      <vt:lpstr>março-abril</vt:lpstr>
      <vt:lpstr>maio</vt:lpstr>
      <vt:lpstr>junho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DheyEs</dc:creator>
  <cp:lastModifiedBy>DheyEs</cp:lastModifiedBy>
  <dcterms:created xsi:type="dcterms:W3CDTF">2020-01-06T22:51:03Z</dcterms:created>
  <dcterms:modified xsi:type="dcterms:W3CDTF">2020-04-06T04:11:56Z</dcterms:modified>
</cp:coreProperties>
</file>