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853\AC\Temp\"/>
    </mc:Choice>
  </mc:AlternateContent>
  <xr:revisionPtr revIDLastSave="0" documentId="8_{5DD3E3F7-35EE-4231-9F19-FD79C3289E85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Tabelle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E12" i="1"/>
  <c r="E14" i="1"/>
  <c r="E16" i="1"/>
  <c r="E17" i="1"/>
  <c r="E18" i="1"/>
  <c r="E19" i="1"/>
  <c r="E20" i="1"/>
  <c r="E21" i="1"/>
  <c r="E22" i="1"/>
  <c r="E23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2" i="1"/>
  <c r="E43" i="1"/>
  <c r="E44" i="1"/>
  <c r="E45" i="1"/>
  <c r="E46" i="1"/>
  <c r="E47" i="1"/>
  <c r="E48" i="1"/>
  <c r="E49" i="1"/>
  <c r="E50" i="1"/>
  <c r="E51" i="1"/>
  <c r="E53" i="1"/>
  <c r="E54" i="1"/>
  <c r="E55" i="1"/>
  <c r="E56" i="1"/>
  <c r="E57" i="1"/>
  <c r="E9" i="1"/>
  <c r="E8" i="1" l="1"/>
  <c r="F9" i="1"/>
</calcChain>
</file>

<file path=xl/sharedStrings.xml><?xml version="1.0" encoding="utf-8"?>
<sst xmlns="http://schemas.openxmlformats.org/spreadsheetml/2006/main" count="239" uniqueCount="108">
  <si>
    <t>Flugzeugmodell</t>
  </si>
  <si>
    <t>Firma</t>
  </si>
  <si>
    <t>Stadt</t>
  </si>
  <si>
    <t>Type</t>
  </si>
  <si>
    <t>Preis</t>
  </si>
  <si>
    <t>Bf 109</t>
  </si>
  <si>
    <t>Bayerische Flugzeugwerke AG</t>
  </si>
  <si>
    <t>Augsburg</t>
  </si>
  <si>
    <t>Jäger</t>
  </si>
  <si>
    <t>Bundesarchiv/Militärarchiv Freiburg, RL 3, Produktionsprogramme und Übernahmen durch die Luftwaffe; National Archives, Washington, Produktionsprogramme Januar bis November 1944.</t>
  </si>
  <si>
    <t>He 111</t>
  </si>
  <si>
    <t>Ernst Heinkel Flugzeugwerke GmbH</t>
  </si>
  <si>
    <t>Rostock</t>
  </si>
  <si>
    <t>Bomber</t>
  </si>
  <si>
    <t>Ju 87</t>
  </si>
  <si>
    <t>Junkers Flugzeug- und Motorenwerke AG</t>
  </si>
  <si>
    <t>Dessau</t>
  </si>
  <si>
    <t>Sturzkampfflugzeug</t>
  </si>
  <si>
    <t>Ju 52</t>
  </si>
  <si>
    <t>Verbinder</t>
  </si>
  <si>
    <t>Bundesarchiv/Militärarchiv, Freiburg: Chef der Luftfahrt, RL 6</t>
  </si>
  <si>
    <t>Do 17</t>
  </si>
  <si>
    <t>Dornier-Werke GmbH</t>
  </si>
  <si>
    <t>Friedrichshafen</t>
  </si>
  <si>
    <t>Bf 110</t>
  </si>
  <si>
    <t>Zerstörer - Schlacht</t>
  </si>
  <si>
    <t xml:space="preserve"> Bundesarchiv/Militärarchiv Freiburg, Bestand RL 3, Produktionsprogramme</t>
  </si>
  <si>
    <t>He 112</t>
  </si>
  <si>
    <t>He 115</t>
  </si>
  <si>
    <t>Aufklärer - See</t>
  </si>
  <si>
    <t>Hs 123</t>
  </si>
  <si>
    <t>Bü 131</t>
  </si>
  <si>
    <t>Bücker Flugzeugbau</t>
  </si>
  <si>
    <t>Berlin</t>
  </si>
  <si>
    <t>Schul-A</t>
  </si>
  <si>
    <t>Bundesarchiv/Militärarchiv Freiburg, RL 3: Produktionsprogramme und Übernahmen durch die Luftwaffe; Monatliche Produktion 1931 bis 1940</t>
  </si>
  <si>
    <t>Fw 189</t>
  </si>
  <si>
    <t>Focke-Wulf-Flugzeugbau AG</t>
  </si>
  <si>
    <t>Bremen</t>
  </si>
  <si>
    <t>Aufklärer - Land</t>
  </si>
  <si>
    <t>Ju 88</t>
  </si>
  <si>
    <t>BA/MA Freiburg, Bestand RL 3, Produktionsprogramme</t>
  </si>
  <si>
    <t>DFS 230</t>
  </si>
  <si>
    <t>Deutsche Forschungsanstalt für Segelflug (DFS)</t>
  </si>
  <si>
    <t>Darmstadt</t>
  </si>
  <si>
    <t>Segler</t>
  </si>
  <si>
    <t>Bü 133</t>
  </si>
  <si>
    <t>Do 22</t>
  </si>
  <si>
    <t>Mehrzweckflugzeug</t>
  </si>
  <si>
    <t>Ar 66</t>
  </si>
  <si>
    <t>Arado Flugzeugwerke GmbH</t>
  </si>
  <si>
    <t>Rostock-Warnemünde</t>
  </si>
  <si>
    <t>Bundesarchiv/Militärarchiv, Produktionsprogramme RL 3</t>
  </si>
  <si>
    <t>Ar 68</t>
  </si>
  <si>
    <t>He 70</t>
  </si>
  <si>
    <t>Reise</t>
  </si>
  <si>
    <t>He 72</t>
  </si>
  <si>
    <t>Ar 76</t>
  </si>
  <si>
    <t>Bf 108</t>
  </si>
  <si>
    <t>W 34</t>
  </si>
  <si>
    <t>Kl 35</t>
  </si>
  <si>
    <t>Leichtflugzeugbau Klemm GmbH</t>
  </si>
  <si>
    <t>Böblingen</t>
  </si>
  <si>
    <t>Bundesarchiv/Militärarchiv Freiburg, Bestand RL 3: Baunummernübersicht Klemm bis 1940</t>
  </si>
  <si>
    <t>Me 161</t>
  </si>
  <si>
    <t>Messerschmitt AG</t>
  </si>
  <si>
    <t>Do 23</t>
  </si>
  <si>
    <t>FW 58</t>
  </si>
  <si>
    <t>Hs 126</t>
  </si>
  <si>
    <t>Henschel Flugzeug-Werke AG</t>
  </si>
  <si>
    <t>Kassel</t>
  </si>
  <si>
    <t>Fw 190</t>
  </si>
  <si>
    <t>Me 210</t>
  </si>
  <si>
    <t>Hs 129</t>
  </si>
  <si>
    <t xml:space="preserve"> BA/MA Freiburg, Bestand RL 3; National Archives, Washington, Produktionsprogramme Januar bis November 1944.</t>
  </si>
  <si>
    <t>He 114</t>
  </si>
  <si>
    <t>Do 24</t>
  </si>
  <si>
    <t>Bundesarchiv/Militärarchiv Freiburg, RL 3, Produktionsprogramme und Übernahmen durch die Luftwaffe. Geldhof, N.: 70 Jaar Marineluchtvaartdienst, Leeuwarden 1987</t>
  </si>
  <si>
    <t>Do 18</t>
  </si>
  <si>
    <t>He 60</t>
  </si>
  <si>
    <t>He 45</t>
  </si>
  <si>
    <t>Fi 156</t>
  </si>
  <si>
    <t>Gerhard-Fieseler-Werke GmbH</t>
  </si>
  <si>
    <t>Ju 86</t>
  </si>
  <si>
    <t>Go 145</t>
  </si>
  <si>
    <t>Gothaer Waggonfabrik</t>
  </si>
  <si>
    <t>Gotha</t>
  </si>
  <si>
    <t>Fw 200</t>
  </si>
  <si>
    <t>Fw 44</t>
  </si>
  <si>
    <t>He 42</t>
  </si>
  <si>
    <t>Ar 196</t>
  </si>
  <si>
    <t>Volker Koos: Arado Flugzeugwerke 1925–1945. Heel-Verlag, Königswinter 2007, ISBN 978-3-89880-728-9, S. 82.</t>
  </si>
  <si>
    <t>Ar 96</t>
  </si>
  <si>
    <t>Do 215</t>
  </si>
  <si>
    <t>Do 217</t>
  </si>
  <si>
    <t>Me 162</t>
  </si>
  <si>
    <t>BV 138</t>
  </si>
  <si>
    <t>Hamburger Flugzeugbau GmbH</t>
  </si>
  <si>
    <t>Hamburg</t>
  </si>
  <si>
    <t>He 177</t>
  </si>
  <si>
    <t>Bü 181</t>
  </si>
  <si>
    <t>Ar 65</t>
  </si>
  <si>
    <t>Kl 25</t>
  </si>
  <si>
    <t>Fw 56</t>
  </si>
  <si>
    <t>He 51</t>
  </si>
  <si>
    <t>He 59</t>
  </si>
  <si>
    <t>He 46</t>
  </si>
  <si>
    <t>He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</si>
</sst>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2">
    <cellStyle name="Hyperlink" xfId="1" xr:uid="{00000000-000B-0000-0000-000008000000}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"/>
  <sheetViews>
    <sheetView tabSelected="1" workbookViewId="0">
      <pane xSplit="1" topLeftCell="B32" activePane="topRight" state="frozen"/>
      <selection pane="topRight" activeCell="A45" sqref="A45"/>
    </sheetView>
  </sheetViews>
  <sheetFormatPr defaultColWidth="9.140625" defaultRowHeight="15"/>
  <cols>
    <col min="1" max="1" width="14.85546875" bestFit="1" customWidth="1"/>
    <col min="2" max="2" width="43.7109375" bestFit="1" customWidth="1"/>
    <col min="3" max="3" width="21.140625" bestFit="1" customWidth="1"/>
  </cols>
  <sheetData>
    <row r="1" spans="1:7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7">
      <c r="A2" t="s">
        <v>5</v>
      </c>
      <c r="B2" t="s">
        <v>6</v>
      </c>
      <c r="C2" t="s">
        <v>7</v>
      </c>
      <c r="D2" s="1" t="s">
        <v>8</v>
      </c>
      <c r="E2">
        <v>45</v>
      </c>
      <c r="F2">
        <v>45</v>
      </c>
      <c r="G2" t="s">
        <v>9</v>
      </c>
    </row>
    <row r="3" spans="1:7">
      <c r="A3" t="s">
        <v>10</v>
      </c>
      <c r="B3" t="s">
        <v>11</v>
      </c>
      <c r="C3" t="s">
        <v>12</v>
      </c>
      <c r="D3" s="1" t="s">
        <v>13</v>
      </c>
      <c r="E3">
        <v>203.9</v>
      </c>
      <c r="F3">
        <v>203.9</v>
      </c>
    </row>
    <row r="4" spans="1:7">
      <c r="A4" t="s">
        <v>14</v>
      </c>
      <c r="B4" t="s">
        <v>15</v>
      </c>
      <c r="C4" t="s">
        <v>16</v>
      </c>
      <c r="D4" s="2" t="s">
        <v>17</v>
      </c>
      <c r="E4">
        <v>100.3</v>
      </c>
      <c r="F4">
        <v>100.3</v>
      </c>
    </row>
    <row r="5" spans="1:7">
      <c r="A5" t="s">
        <v>18</v>
      </c>
      <c r="B5" t="s">
        <v>15</v>
      </c>
      <c r="C5" t="s">
        <v>16</v>
      </c>
      <c r="D5" s="2" t="s">
        <v>19</v>
      </c>
      <c r="E5">
        <v>125.8</v>
      </c>
      <c r="F5">
        <v>125.8</v>
      </c>
      <c r="G5" t="s">
        <v>20</v>
      </c>
    </row>
    <row r="6" spans="1:7">
      <c r="A6" t="s">
        <v>21</v>
      </c>
      <c r="B6" t="s">
        <v>22</v>
      </c>
      <c r="C6" t="s">
        <v>23</v>
      </c>
      <c r="D6" s="1" t="s">
        <v>13</v>
      </c>
      <c r="E6">
        <v>185.5</v>
      </c>
      <c r="F6">
        <v>185.5</v>
      </c>
    </row>
    <row r="7" spans="1:7">
      <c r="A7" t="s">
        <v>24</v>
      </c>
      <c r="B7" t="s">
        <v>6</v>
      </c>
      <c r="C7" t="s">
        <v>7</v>
      </c>
      <c r="D7" s="2" t="s">
        <v>25</v>
      </c>
      <c r="E7">
        <v>144.6</v>
      </c>
      <c r="F7">
        <v>144.6</v>
      </c>
      <c r="G7" t="s">
        <v>26</v>
      </c>
    </row>
    <row r="8" spans="1:7">
      <c r="A8" t="s">
        <v>27</v>
      </c>
      <c r="B8" t="s">
        <v>11</v>
      </c>
      <c r="C8" t="s">
        <v>12</v>
      </c>
      <c r="D8" s="1" t="s">
        <v>8</v>
      </c>
      <c r="E8">
        <f>IF(D8 = "Jäger",45,IF(D8 = "Sturzkampfflugzeug",100.3,IF(D8="Verbinder",125.8,IF(D8="Zerstörer - Schlacht",144.6,IF(D8="Bomber",(185.5+203.9+245.2)/3,IF(D8="Schul-A",(17.5+10.6+16+14+17.5+16)/6,70))))))</f>
        <v>45</v>
      </c>
      <c r="F8">
        <v>0</v>
      </c>
    </row>
    <row r="9" spans="1:7">
      <c r="A9" t="s">
        <v>28</v>
      </c>
      <c r="B9" t="s">
        <v>11</v>
      </c>
      <c r="C9" t="s">
        <v>12</v>
      </c>
      <c r="D9" s="1" t="s">
        <v>29</v>
      </c>
      <c r="E9">
        <f>IF(D9 = "Jäger",45,IF(D9 = "Sturzkampfflugzeug",100.3,IF(D9="Verbinder",125.8,IF(D9="Zerstörer - Schlacht",144.6,IF(D9="Bomber",(185.5+203.9+245.2)/3,IF(D9="Schul-A",(17.5+10.6+16+14+17.5+16)/6,1141.9/13))))))</f>
        <v>87.838461538461544</v>
      </c>
      <c r="F9">
        <f ca="1">(SUM(F2:F57)/13)</f>
        <v>0</v>
      </c>
    </row>
    <row r="10" spans="1:7">
      <c r="A10" t="s">
        <v>30</v>
      </c>
      <c r="B10" t="s">
        <v>11</v>
      </c>
      <c r="C10" t="s">
        <v>12</v>
      </c>
      <c r="D10" s="2" t="s">
        <v>17</v>
      </c>
      <c r="E10">
        <f t="shared" ref="E10:E57" si="0">IF(D10 = "Jäger",45,IF(D10 = "Sturzkampfflugzeug",100.3,IF(D10="Verbinder",125.8,IF(D10="Zerstörer - Schlacht",144.6,IF(D10="Bomber",(185.5+203.9+245.2)/3,IF(D10="Schul-A",(17.5+10.6+16+14+17.5+16)/6,1141.9/13))))))</f>
        <v>100.3</v>
      </c>
      <c r="F10">
        <v>0</v>
      </c>
    </row>
    <row r="11" spans="1:7">
      <c r="A11" t="s">
        <v>31</v>
      </c>
      <c r="B11" t="s">
        <v>32</v>
      </c>
      <c r="C11" t="s">
        <v>33</v>
      </c>
      <c r="D11" s="1" t="s">
        <v>34</v>
      </c>
      <c r="E11">
        <v>14</v>
      </c>
      <c r="F11">
        <v>14</v>
      </c>
      <c r="G11" t="s">
        <v>35</v>
      </c>
    </row>
    <row r="12" spans="1:7">
      <c r="A12" t="s">
        <v>36</v>
      </c>
      <c r="B12" t="s">
        <v>37</v>
      </c>
      <c r="C12" t="s">
        <v>38</v>
      </c>
      <c r="D12" s="1" t="s">
        <v>39</v>
      </c>
      <c r="E12">
        <f t="shared" si="0"/>
        <v>87.838461538461544</v>
      </c>
      <c r="F12">
        <v>0</v>
      </c>
    </row>
    <row r="13" spans="1:7">
      <c r="A13" t="s">
        <v>40</v>
      </c>
      <c r="B13" t="s">
        <v>15</v>
      </c>
      <c r="C13" t="s">
        <v>16</v>
      </c>
      <c r="D13" s="1" t="s">
        <v>13</v>
      </c>
      <c r="E13">
        <v>245.2</v>
      </c>
      <c r="F13">
        <v>245.2</v>
      </c>
      <c r="G13" t="s">
        <v>41</v>
      </c>
    </row>
    <row r="14" spans="1:7">
      <c r="A14" t="s">
        <v>42</v>
      </c>
      <c r="B14" t="s">
        <v>43</v>
      </c>
      <c r="C14" t="s">
        <v>44</v>
      </c>
      <c r="D14" s="1" t="s">
        <v>45</v>
      </c>
      <c r="E14">
        <f t="shared" si="0"/>
        <v>87.838461538461544</v>
      </c>
      <c r="F14">
        <v>0</v>
      </c>
    </row>
    <row r="15" spans="1:7">
      <c r="A15" t="s">
        <v>46</v>
      </c>
      <c r="B15" t="s">
        <v>32</v>
      </c>
      <c r="C15" t="s">
        <v>33</v>
      </c>
      <c r="D15" s="1" t="s">
        <v>34</v>
      </c>
      <c r="E15">
        <v>16</v>
      </c>
      <c r="F15">
        <v>16</v>
      </c>
    </row>
    <row r="16" spans="1:7">
      <c r="A16" t="s">
        <v>47</v>
      </c>
      <c r="B16" t="s">
        <v>22</v>
      </c>
      <c r="C16" t="s">
        <v>23</v>
      </c>
      <c r="D16" s="2" t="s">
        <v>48</v>
      </c>
      <c r="E16">
        <f t="shared" si="0"/>
        <v>87.838461538461544</v>
      </c>
      <c r="F16">
        <v>0</v>
      </c>
    </row>
    <row r="17" spans="1:7">
      <c r="A17" t="s">
        <v>49</v>
      </c>
      <c r="B17" t="s">
        <v>50</v>
      </c>
      <c r="C17" t="s">
        <v>51</v>
      </c>
      <c r="D17" s="2" t="s">
        <v>8</v>
      </c>
      <c r="E17">
        <f t="shared" si="0"/>
        <v>45</v>
      </c>
      <c r="F17">
        <v>0</v>
      </c>
      <c r="G17" t="s">
        <v>52</v>
      </c>
    </row>
    <row r="18" spans="1:7">
      <c r="A18" t="s">
        <v>53</v>
      </c>
      <c r="B18" t="s">
        <v>50</v>
      </c>
      <c r="C18" t="s">
        <v>51</v>
      </c>
      <c r="D18" s="1" t="s">
        <v>34</v>
      </c>
      <c r="E18">
        <f t="shared" si="0"/>
        <v>15.266666666666666</v>
      </c>
      <c r="F18">
        <v>0</v>
      </c>
    </row>
    <row r="19" spans="1:7">
      <c r="A19" t="s">
        <v>54</v>
      </c>
      <c r="B19" t="s">
        <v>11</v>
      </c>
      <c r="C19" t="s">
        <v>12</v>
      </c>
      <c r="D19" s="1" t="s">
        <v>55</v>
      </c>
      <c r="E19">
        <f t="shared" si="0"/>
        <v>87.838461538461544</v>
      </c>
      <c r="F19">
        <v>0</v>
      </c>
    </row>
    <row r="20" spans="1:7">
      <c r="A20" t="s">
        <v>56</v>
      </c>
      <c r="B20" t="s">
        <v>11</v>
      </c>
      <c r="C20" t="s">
        <v>12</v>
      </c>
      <c r="D20" s="1" t="s">
        <v>34</v>
      </c>
      <c r="E20">
        <f t="shared" si="0"/>
        <v>15.266666666666666</v>
      </c>
      <c r="F20">
        <v>0</v>
      </c>
    </row>
    <row r="21" spans="1:7">
      <c r="A21" t="s">
        <v>57</v>
      </c>
      <c r="B21" t="s">
        <v>50</v>
      </c>
      <c r="C21" t="s">
        <v>51</v>
      </c>
      <c r="D21" s="2" t="s">
        <v>8</v>
      </c>
      <c r="E21">
        <f t="shared" si="0"/>
        <v>45</v>
      </c>
      <c r="F21">
        <v>0</v>
      </c>
    </row>
    <row r="22" spans="1:7">
      <c r="A22" t="s">
        <v>58</v>
      </c>
      <c r="B22" t="s">
        <v>6</v>
      </c>
      <c r="C22" t="s">
        <v>7</v>
      </c>
      <c r="D22" s="1" t="s">
        <v>55</v>
      </c>
      <c r="E22">
        <f t="shared" si="0"/>
        <v>87.838461538461544</v>
      </c>
      <c r="F22">
        <v>0</v>
      </c>
    </row>
    <row r="23" spans="1:7">
      <c r="A23" t="s">
        <v>59</v>
      </c>
      <c r="B23" t="s">
        <v>15</v>
      </c>
      <c r="C23" t="s">
        <v>16</v>
      </c>
      <c r="D23" s="2" t="s">
        <v>19</v>
      </c>
      <c r="E23">
        <f t="shared" si="0"/>
        <v>125.8</v>
      </c>
      <c r="F23">
        <v>0</v>
      </c>
    </row>
    <row r="24" spans="1:7">
      <c r="A24" t="s">
        <v>60</v>
      </c>
      <c r="B24" t="s">
        <v>61</v>
      </c>
      <c r="C24" t="s">
        <v>62</v>
      </c>
      <c r="D24" s="1" t="s">
        <v>34</v>
      </c>
      <c r="E24">
        <v>17.5</v>
      </c>
      <c r="F24">
        <v>17.5</v>
      </c>
      <c r="G24" t="s">
        <v>63</v>
      </c>
    </row>
    <row r="25" spans="1:7">
      <c r="A25" t="s">
        <v>64</v>
      </c>
      <c r="B25" t="s">
        <v>65</v>
      </c>
      <c r="C25" t="s">
        <v>7</v>
      </c>
      <c r="D25" s="2" t="s">
        <v>39</v>
      </c>
      <c r="E25">
        <f t="shared" si="0"/>
        <v>87.838461538461544</v>
      </c>
      <c r="F25">
        <v>0</v>
      </c>
    </row>
    <row r="26" spans="1:7">
      <c r="A26" t="s">
        <v>66</v>
      </c>
      <c r="B26" t="s">
        <v>22</v>
      </c>
      <c r="C26" t="s">
        <v>23</v>
      </c>
      <c r="D26" s="1" t="s">
        <v>13</v>
      </c>
      <c r="E26">
        <f t="shared" si="0"/>
        <v>211.5333333333333</v>
      </c>
      <c r="F26">
        <v>0</v>
      </c>
    </row>
    <row r="27" spans="1:7">
      <c r="A27" t="s">
        <v>67</v>
      </c>
      <c r="B27" t="s">
        <v>37</v>
      </c>
      <c r="C27" t="s">
        <v>38</v>
      </c>
      <c r="D27" s="2" t="s">
        <v>34</v>
      </c>
      <c r="E27">
        <f t="shared" si="0"/>
        <v>15.266666666666666</v>
      </c>
      <c r="F27">
        <v>0</v>
      </c>
    </row>
    <row r="28" spans="1:7">
      <c r="A28" t="s">
        <v>68</v>
      </c>
      <c r="B28" t="s">
        <v>69</v>
      </c>
      <c r="C28" t="s">
        <v>70</v>
      </c>
      <c r="D28" s="1" t="s">
        <v>39</v>
      </c>
      <c r="E28">
        <f t="shared" si="0"/>
        <v>87.838461538461544</v>
      </c>
      <c r="F28">
        <v>0</v>
      </c>
    </row>
    <row r="29" spans="1:7">
      <c r="A29" t="s">
        <v>71</v>
      </c>
      <c r="B29" t="s">
        <v>37</v>
      </c>
      <c r="C29" t="s">
        <v>38</v>
      </c>
      <c r="D29" s="1" t="s">
        <v>8</v>
      </c>
      <c r="E29">
        <f t="shared" si="0"/>
        <v>45</v>
      </c>
      <c r="F29">
        <v>0</v>
      </c>
    </row>
    <row r="30" spans="1:7">
      <c r="A30" t="s">
        <v>72</v>
      </c>
      <c r="B30" t="s">
        <v>65</v>
      </c>
      <c r="C30" t="s">
        <v>7</v>
      </c>
      <c r="D30" s="1" t="s">
        <v>25</v>
      </c>
      <c r="E30">
        <f t="shared" si="0"/>
        <v>144.6</v>
      </c>
      <c r="F30">
        <v>0</v>
      </c>
    </row>
    <row r="31" spans="1:7">
      <c r="A31" t="s">
        <v>73</v>
      </c>
      <c r="B31" t="s">
        <v>69</v>
      </c>
      <c r="C31" t="s">
        <v>70</v>
      </c>
      <c r="D31" s="1" t="s">
        <v>25</v>
      </c>
      <c r="E31">
        <f t="shared" si="0"/>
        <v>144.6</v>
      </c>
      <c r="F31">
        <v>0</v>
      </c>
      <c r="G31" t="s">
        <v>74</v>
      </c>
    </row>
    <row r="32" spans="1:7">
      <c r="A32" t="s">
        <v>75</v>
      </c>
      <c r="B32" t="s">
        <v>11</v>
      </c>
      <c r="C32" t="s">
        <v>12</v>
      </c>
      <c r="D32" s="1" t="s">
        <v>29</v>
      </c>
      <c r="E32">
        <f t="shared" si="0"/>
        <v>87.838461538461544</v>
      </c>
      <c r="F32">
        <v>0</v>
      </c>
    </row>
    <row r="33" spans="1:7">
      <c r="A33" t="s">
        <v>76</v>
      </c>
      <c r="B33" t="s">
        <v>22</v>
      </c>
      <c r="C33" t="s">
        <v>23</v>
      </c>
      <c r="D33" s="1" t="s">
        <v>29</v>
      </c>
      <c r="E33">
        <f t="shared" si="0"/>
        <v>87.838461538461544</v>
      </c>
      <c r="F33">
        <v>0</v>
      </c>
      <c r="G33" t="s">
        <v>77</v>
      </c>
    </row>
    <row r="34" spans="1:7">
      <c r="A34" t="s">
        <v>78</v>
      </c>
      <c r="B34" t="s">
        <v>22</v>
      </c>
      <c r="C34" t="s">
        <v>23</v>
      </c>
      <c r="D34" s="1" t="s">
        <v>29</v>
      </c>
      <c r="E34">
        <f t="shared" si="0"/>
        <v>87.838461538461544</v>
      </c>
      <c r="F34">
        <v>0</v>
      </c>
    </row>
    <row r="35" spans="1:7">
      <c r="A35" t="s">
        <v>79</v>
      </c>
      <c r="B35" t="s">
        <v>11</v>
      </c>
      <c r="C35" t="s">
        <v>12</v>
      </c>
      <c r="D35" s="1" t="s">
        <v>29</v>
      </c>
      <c r="E35">
        <f t="shared" si="0"/>
        <v>87.838461538461544</v>
      </c>
      <c r="F35">
        <v>0</v>
      </c>
    </row>
    <row r="36" spans="1:7">
      <c r="A36" t="s">
        <v>80</v>
      </c>
      <c r="B36" t="s">
        <v>11</v>
      </c>
      <c r="C36" t="s">
        <v>12</v>
      </c>
      <c r="D36" s="1" t="s">
        <v>39</v>
      </c>
      <c r="E36">
        <f t="shared" si="0"/>
        <v>87.838461538461544</v>
      </c>
      <c r="F36">
        <v>0</v>
      </c>
    </row>
    <row r="37" spans="1:7">
      <c r="A37" t="s">
        <v>81</v>
      </c>
      <c r="B37" t="s">
        <v>82</v>
      </c>
      <c r="C37" t="s">
        <v>70</v>
      </c>
      <c r="D37" s="1" t="s">
        <v>8</v>
      </c>
      <c r="E37">
        <f t="shared" si="0"/>
        <v>45</v>
      </c>
      <c r="F37">
        <v>0</v>
      </c>
    </row>
    <row r="38" spans="1:7">
      <c r="A38" t="s">
        <v>83</v>
      </c>
      <c r="B38" t="s">
        <v>15</v>
      </c>
      <c r="C38" t="s">
        <v>16</v>
      </c>
      <c r="D38" s="1" t="s">
        <v>13</v>
      </c>
      <c r="E38">
        <f t="shared" si="0"/>
        <v>211.5333333333333</v>
      </c>
      <c r="F38">
        <v>0</v>
      </c>
    </row>
    <row r="39" spans="1:7">
      <c r="A39" t="s">
        <v>84</v>
      </c>
      <c r="B39" t="s">
        <v>85</v>
      </c>
      <c r="C39" t="s">
        <v>86</v>
      </c>
      <c r="D39" s="2" t="s">
        <v>34</v>
      </c>
      <c r="E39">
        <f t="shared" si="0"/>
        <v>15.266666666666666</v>
      </c>
      <c r="F39">
        <v>0</v>
      </c>
    </row>
    <row r="40" spans="1:7">
      <c r="A40" t="s">
        <v>87</v>
      </c>
      <c r="B40" t="s">
        <v>37</v>
      </c>
      <c r="C40" t="s">
        <v>38</v>
      </c>
      <c r="D40" s="2" t="s">
        <v>39</v>
      </c>
      <c r="E40">
        <f t="shared" si="0"/>
        <v>87.838461538461544</v>
      </c>
      <c r="F40">
        <v>0</v>
      </c>
    </row>
    <row r="41" spans="1:7">
      <c r="A41" t="s">
        <v>88</v>
      </c>
      <c r="B41" t="s">
        <v>37</v>
      </c>
      <c r="C41" t="s">
        <v>38</v>
      </c>
      <c r="D41" s="1" t="s">
        <v>34</v>
      </c>
      <c r="E41">
        <v>17.5</v>
      </c>
      <c r="F41">
        <v>17.5</v>
      </c>
    </row>
    <row r="42" spans="1:7">
      <c r="A42" t="s">
        <v>89</v>
      </c>
      <c r="B42" t="s">
        <v>11</v>
      </c>
      <c r="C42" t="s">
        <v>12</v>
      </c>
      <c r="D42" s="1" t="s">
        <v>29</v>
      </c>
      <c r="E42">
        <f t="shared" si="0"/>
        <v>87.838461538461544</v>
      </c>
      <c r="F42">
        <v>0</v>
      </c>
    </row>
    <row r="43" spans="1:7">
      <c r="A43" t="s">
        <v>90</v>
      </c>
      <c r="B43" t="s">
        <v>50</v>
      </c>
      <c r="C43" t="s">
        <v>51</v>
      </c>
      <c r="D43" s="1" t="s">
        <v>29</v>
      </c>
      <c r="E43">
        <f t="shared" si="0"/>
        <v>87.838461538461544</v>
      </c>
      <c r="F43">
        <v>0</v>
      </c>
      <c r="G43" t="s">
        <v>91</v>
      </c>
    </row>
    <row r="44" spans="1:7">
      <c r="A44" t="s">
        <v>92</v>
      </c>
      <c r="B44" t="s">
        <v>50</v>
      </c>
      <c r="C44" t="s">
        <v>51</v>
      </c>
      <c r="D44" s="2" t="s">
        <v>34</v>
      </c>
      <c r="E44">
        <f t="shared" si="0"/>
        <v>15.266666666666666</v>
      </c>
      <c r="F44">
        <v>0</v>
      </c>
    </row>
    <row r="45" spans="1:7">
      <c r="A45" t="s">
        <v>93</v>
      </c>
      <c r="B45" t="s">
        <v>22</v>
      </c>
      <c r="C45" t="s">
        <v>23</v>
      </c>
      <c r="D45" s="1" t="s">
        <v>39</v>
      </c>
      <c r="E45">
        <f t="shared" si="0"/>
        <v>87.838461538461544</v>
      </c>
      <c r="F45">
        <v>0</v>
      </c>
    </row>
    <row r="46" spans="1:7">
      <c r="A46" t="s">
        <v>94</v>
      </c>
      <c r="B46" t="s">
        <v>22</v>
      </c>
      <c r="C46" t="s">
        <v>23</v>
      </c>
      <c r="D46" s="1" t="s">
        <v>13</v>
      </c>
      <c r="E46">
        <f t="shared" si="0"/>
        <v>211.5333333333333</v>
      </c>
      <c r="F46">
        <v>0</v>
      </c>
    </row>
    <row r="47" spans="1:7">
      <c r="A47" t="s">
        <v>95</v>
      </c>
      <c r="B47" t="s">
        <v>65</v>
      </c>
      <c r="C47" t="s">
        <v>7</v>
      </c>
      <c r="D47" s="2" t="s">
        <v>13</v>
      </c>
      <c r="E47">
        <f t="shared" si="0"/>
        <v>211.5333333333333</v>
      </c>
      <c r="F47">
        <v>0</v>
      </c>
    </row>
    <row r="48" spans="1:7">
      <c r="A48" t="s">
        <v>96</v>
      </c>
      <c r="B48" t="s">
        <v>97</v>
      </c>
      <c r="C48" t="s">
        <v>98</v>
      </c>
      <c r="D48" s="1" t="s">
        <v>29</v>
      </c>
      <c r="E48">
        <f t="shared" si="0"/>
        <v>87.838461538461544</v>
      </c>
      <c r="F48">
        <v>0</v>
      </c>
    </row>
    <row r="49" spans="1:6">
      <c r="A49" t="s">
        <v>99</v>
      </c>
      <c r="B49" t="s">
        <v>11</v>
      </c>
      <c r="C49" t="s">
        <v>12</v>
      </c>
      <c r="D49" s="1" t="s">
        <v>39</v>
      </c>
      <c r="E49">
        <f t="shared" si="0"/>
        <v>87.838461538461544</v>
      </c>
      <c r="F49">
        <v>0</v>
      </c>
    </row>
    <row r="50" spans="1:6">
      <c r="A50" t="s">
        <v>100</v>
      </c>
      <c r="B50" t="s">
        <v>32</v>
      </c>
      <c r="C50" t="s">
        <v>33</v>
      </c>
      <c r="D50" s="1" t="s">
        <v>34</v>
      </c>
      <c r="E50">
        <f t="shared" si="0"/>
        <v>15.266666666666666</v>
      </c>
      <c r="F50">
        <v>0</v>
      </c>
    </row>
    <row r="51" spans="1:6">
      <c r="A51" t="s">
        <v>101</v>
      </c>
      <c r="B51" t="s">
        <v>50</v>
      </c>
      <c r="C51" t="s">
        <v>51</v>
      </c>
      <c r="D51" s="1" t="s">
        <v>8</v>
      </c>
      <c r="E51">
        <f t="shared" si="0"/>
        <v>45</v>
      </c>
      <c r="F51">
        <v>0</v>
      </c>
    </row>
    <row r="52" spans="1:6">
      <c r="A52" t="s">
        <v>102</v>
      </c>
      <c r="B52" t="s">
        <v>61</v>
      </c>
      <c r="C52" t="s">
        <v>62</v>
      </c>
      <c r="D52" s="1" t="s">
        <v>34</v>
      </c>
      <c r="E52">
        <v>10.6</v>
      </c>
      <c r="F52">
        <v>10.6</v>
      </c>
    </row>
    <row r="53" spans="1:6">
      <c r="A53" t="s">
        <v>103</v>
      </c>
      <c r="B53" t="s">
        <v>37</v>
      </c>
      <c r="C53" t="s">
        <v>38</v>
      </c>
      <c r="D53" s="2" t="s">
        <v>34</v>
      </c>
      <c r="E53">
        <f t="shared" si="0"/>
        <v>15.266666666666666</v>
      </c>
      <c r="F53">
        <v>0</v>
      </c>
    </row>
    <row r="54" spans="1:6">
      <c r="A54" t="s">
        <v>104</v>
      </c>
      <c r="B54" t="s">
        <v>11</v>
      </c>
      <c r="C54" t="s">
        <v>12</v>
      </c>
      <c r="D54" s="1" t="s">
        <v>8</v>
      </c>
      <c r="E54">
        <f t="shared" si="0"/>
        <v>45</v>
      </c>
      <c r="F54">
        <v>0</v>
      </c>
    </row>
    <row r="55" spans="1:6">
      <c r="A55" t="s">
        <v>105</v>
      </c>
      <c r="B55" t="s">
        <v>11</v>
      </c>
      <c r="C55" t="s">
        <v>12</v>
      </c>
      <c r="D55" s="1" t="s">
        <v>29</v>
      </c>
      <c r="E55">
        <f t="shared" si="0"/>
        <v>87.838461538461544</v>
      </c>
      <c r="F55">
        <v>0</v>
      </c>
    </row>
    <row r="56" spans="1:6">
      <c r="A56" t="s">
        <v>106</v>
      </c>
      <c r="B56" t="s">
        <v>11</v>
      </c>
      <c r="C56" t="s">
        <v>12</v>
      </c>
      <c r="D56" s="1" t="s">
        <v>39</v>
      </c>
      <c r="E56">
        <f t="shared" si="0"/>
        <v>87.838461538461544</v>
      </c>
      <c r="F56">
        <v>0</v>
      </c>
    </row>
    <row r="57" spans="1:6">
      <c r="A57" t="s">
        <v>107</v>
      </c>
      <c r="B57" t="s">
        <v>11</v>
      </c>
      <c r="C57" t="s">
        <v>12</v>
      </c>
      <c r="D57" s="2" t="s">
        <v>17</v>
      </c>
      <c r="E57">
        <f t="shared" si="0"/>
        <v>100.3</v>
      </c>
      <c r="F5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2020-06-17T12:13:32Z</dcterms:created>
  <dcterms:modified xsi:type="dcterms:W3CDTF">2020-09-07T08:18:53Z</dcterms:modified>
  <cp:category/>
  <cp:contentStatus/>
</cp:coreProperties>
</file>