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zao\Documents\projetos\"/>
    </mc:Choice>
  </mc:AlternateContent>
  <xr:revisionPtr revIDLastSave="0" documentId="8_{7B93A51B-5638-41D9-BFC5-86C69EB4AF1B}" xr6:coauthVersionLast="41" xr6:coauthVersionMax="41" xr10:uidLastSave="{00000000-0000-0000-0000-000000000000}"/>
  <bookViews>
    <workbookView xWindow="20370" yWindow="-120" windowWidth="25440" windowHeight="15390" xr2:uid="{00000000-000D-0000-FFFF-FFFF00000000}"/>
  </bookViews>
  <sheets>
    <sheet name="Sigrh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Sigrh!$A$1:$P$326</definedName>
  </definedNames>
  <calcPr calcId="181029"/>
</workbook>
</file>

<file path=xl/calcChain.xml><?xml version="1.0" encoding="utf-8"?>
<calcChain xmlns="http://schemas.openxmlformats.org/spreadsheetml/2006/main">
  <c r="P108" i="1" l="1"/>
  <c r="O108" i="1"/>
  <c r="N108" i="1"/>
  <c r="M108" i="1"/>
  <c r="J108" i="1"/>
  <c r="L108" i="1" s="1"/>
  <c r="I108" i="1"/>
  <c r="F108" i="1"/>
  <c r="H108" i="1" s="1"/>
  <c r="E108" i="1"/>
  <c r="C108" i="1"/>
  <c r="D108" i="1" s="1"/>
  <c r="P305" i="1"/>
  <c r="O305" i="1"/>
  <c r="N305" i="1"/>
  <c r="M305" i="1"/>
  <c r="J305" i="1"/>
  <c r="L305" i="1" s="1"/>
  <c r="I305" i="1"/>
  <c r="F305" i="1"/>
  <c r="H305" i="1" s="1"/>
  <c r="E305" i="1"/>
  <c r="C305" i="1"/>
  <c r="D305" i="1" s="1"/>
  <c r="P258" i="1"/>
  <c r="O258" i="1"/>
  <c r="N258" i="1"/>
  <c r="M258" i="1"/>
  <c r="J258" i="1"/>
  <c r="L258" i="1" s="1"/>
  <c r="I258" i="1"/>
  <c r="F258" i="1"/>
  <c r="H258" i="1" s="1"/>
  <c r="E258" i="1"/>
  <c r="C258" i="1"/>
  <c r="D258" i="1" s="1"/>
  <c r="K258" i="1" l="1"/>
  <c r="K305" i="1"/>
  <c r="K108" i="1"/>
  <c r="P293" i="1"/>
  <c r="O293" i="1"/>
  <c r="N293" i="1"/>
  <c r="M293" i="1"/>
  <c r="J293" i="1"/>
  <c r="L293" i="1" s="1"/>
  <c r="I293" i="1"/>
  <c r="F293" i="1"/>
  <c r="H293" i="1" s="1"/>
  <c r="E293" i="1"/>
  <c r="C293" i="1"/>
  <c r="D293" i="1" s="1"/>
  <c r="K293" i="1" l="1"/>
  <c r="C104" i="1"/>
  <c r="P302" i="1" l="1"/>
  <c r="P154" i="1"/>
  <c r="P290" i="1"/>
  <c r="P301" i="1"/>
  <c r="P245" i="1"/>
  <c r="P22" i="1"/>
  <c r="P75" i="1"/>
  <c r="P186" i="1"/>
  <c r="P197" i="1"/>
  <c r="P215" i="1"/>
  <c r="P64" i="1"/>
  <c r="P162" i="1"/>
  <c r="P223" i="1"/>
  <c r="P183" i="1"/>
  <c r="P94" i="1"/>
  <c r="P59" i="1"/>
  <c r="P280" i="1"/>
  <c r="P39" i="1"/>
  <c r="P285" i="1"/>
  <c r="P144" i="1"/>
  <c r="P298" i="1"/>
  <c r="P231" i="1"/>
  <c r="P279" i="1"/>
  <c r="P79" i="1"/>
  <c r="P72" i="1"/>
  <c r="P249" i="1"/>
  <c r="P66" i="1"/>
  <c r="P112" i="1"/>
  <c r="P151" i="1"/>
  <c r="P165" i="1"/>
  <c r="P213" i="1"/>
  <c r="P136" i="1"/>
  <c r="P107" i="1"/>
  <c r="P238" i="1"/>
  <c r="P132" i="1"/>
  <c r="P98" i="1"/>
  <c r="P81" i="1"/>
  <c r="P109" i="1"/>
  <c r="P48" i="1"/>
  <c r="P232" i="1"/>
  <c r="P141" i="1"/>
  <c r="P28" i="1"/>
  <c r="P139" i="1"/>
  <c r="P131" i="1"/>
  <c r="P36" i="1"/>
  <c r="P153" i="1"/>
  <c r="P47" i="1"/>
  <c r="P308" i="1"/>
  <c r="P181" i="1"/>
  <c r="P62" i="1"/>
  <c r="P202" i="1"/>
  <c r="P166" i="1"/>
  <c r="P129" i="1"/>
  <c r="P266" i="1"/>
  <c r="P55" i="1"/>
  <c r="P124" i="1"/>
  <c r="P21" i="1"/>
  <c r="P221" i="1"/>
  <c r="P89" i="1"/>
  <c r="P193" i="1"/>
  <c r="P235" i="1"/>
  <c r="P114" i="1"/>
  <c r="P30" i="1"/>
  <c r="P254" i="1"/>
  <c r="P256" i="1"/>
  <c r="P300" i="1"/>
  <c r="P85" i="1"/>
  <c r="P91" i="1"/>
  <c r="P271" i="1"/>
  <c r="P33" i="1"/>
  <c r="P140" i="1"/>
  <c r="P123" i="1"/>
  <c r="P7" i="1"/>
  <c r="P15" i="1"/>
  <c r="P268" i="1"/>
  <c r="P102" i="1"/>
  <c r="P83" i="1"/>
  <c r="P149" i="1"/>
  <c r="P307" i="1"/>
  <c r="P246" i="1"/>
  <c r="P224" i="1"/>
  <c r="P179" i="1"/>
  <c r="P87" i="1"/>
  <c r="P10" i="1"/>
  <c r="P294" i="1"/>
  <c r="P212" i="1"/>
  <c r="P178" i="1"/>
  <c r="P130" i="1"/>
  <c r="P34" i="1"/>
  <c r="P236" i="1"/>
  <c r="P269" i="1"/>
  <c r="P242" i="1"/>
  <c r="P97" i="1"/>
  <c r="P126" i="1"/>
  <c r="P43" i="1"/>
  <c r="P182" i="1"/>
  <c r="P225" i="1"/>
  <c r="P99" i="1"/>
  <c r="P63" i="1"/>
  <c r="P218" i="1"/>
  <c r="P284" i="1"/>
  <c r="P292" i="1"/>
  <c r="P325" i="1"/>
  <c r="P244" i="1"/>
  <c r="P243" i="1"/>
  <c r="P195" i="1"/>
  <c r="P20" i="1"/>
  <c r="P29" i="1"/>
  <c r="P169" i="1"/>
  <c r="P120" i="1"/>
  <c r="P296" i="1"/>
  <c r="P176" i="1"/>
  <c r="P214" i="1"/>
  <c r="P82" i="1"/>
  <c r="P315" i="1"/>
  <c r="P68" i="1"/>
  <c r="P17" i="1"/>
  <c r="P322" i="1"/>
  <c r="P184" i="1"/>
  <c r="P216" i="1"/>
  <c r="P77" i="1"/>
  <c r="P204" i="1"/>
  <c r="P128" i="1"/>
  <c r="P101" i="1"/>
  <c r="P122" i="1"/>
  <c r="P171" i="1"/>
  <c r="P240" i="1"/>
  <c r="P319" i="1"/>
  <c r="P93" i="1"/>
  <c r="P150" i="1"/>
  <c r="P13" i="1"/>
  <c r="P135" i="1"/>
  <c r="P160" i="1"/>
  <c r="P318" i="1"/>
  <c r="P264" i="1"/>
  <c r="P257" i="1"/>
  <c r="P14" i="1"/>
  <c r="P289" i="1"/>
  <c r="P287" i="1"/>
  <c r="P200" i="1"/>
  <c r="P187" i="1"/>
  <c r="P19" i="1"/>
  <c r="P155" i="1"/>
  <c r="P53" i="1"/>
  <c r="P90" i="1"/>
  <c r="P306" i="1"/>
  <c r="P252" i="1"/>
  <c r="P250" i="1"/>
  <c r="P206" i="1"/>
  <c r="P282" i="1"/>
  <c r="P40" i="1"/>
  <c r="P31" i="1"/>
  <c r="P227" i="1"/>
  <c r="P110" i="1"/>
  <c r="P24" i="1"/>
  <c r="P137" i="1"/>
  <c r="P229" i="1"/>
  <c r="P278" i="1"/>
  <c r="P119" i="1"/>
  <c r="P247" i="1"/>
  <c r="P27" i="1"/>
  <c r="P148" i="1"/>
  <c r="P219" i="1"/>
  <c r="P255" i="1"/>
  <c r="P210" i="1"/>
  <c r="P274" i="1"/>
  <c r="P277" i="1"/>
  <c r="P52" i="1"/>
  <c r="P226" i="1"/>
  <c r="P65" i="1"/>
  <c r="P262" i="1"/>
  <c r="P276" i="1"/>
  <c r="P251" i="1"/>
  <c r="P146" i="1"/>
  <c r="P260" i="1"/>
  <c r="P192" i="1"/>
  <c r="P217" i="1"/>
  <c r="P180" i="1"/>
  <c r="P172" i="1"/>
  <c r="P311" i="1"/>
  <c r="P95" i="1"/>
  <c r="P2" i="1"/>
  <c r="P142" i="1"/>
  <c r="P310" i="1"/>
  <c r="P92" i="1"/>
  <c r="P234" i="1"/>
  <c r="P56" i="1"/>
  <c r="P211" i="1"/>
  <c r="P6" i="1"/>
  <c r="P253" i="1"/>
  <c r="P5" i="1"/>
  <c r="P11" i="1"/>
  <c r="P18" i="1"/>
  <c r="P189" i="1"/>
  <c r="P84" i="1"/>
  <c r="P41" i="1"/>
  <c r="P177" i="1"/>
  <c r="P60" i="1"/>
  <c r="P228" i="1"/>
  <c r="P272" i="1"/>
  <c r="P78" i="1"/>
  <c r="P220" i="1"/>
  <c r="P121" i="1"/>
  <c r="P299" i="1"/>
  <c r="P194" i="1"/>
  <c r="P288" i="1"/>
  <c r="P37" i="1"/>
  <c r="P96" i="1"/>
  <c r="P127" i="1"/>
  <c r="P9" i="1"/>
  <c r="P8" i="1"/>
  <c r="P316" i="1"/>
  <c r="P67" i="1"/>
  <c r="P86" i="1"/>
  <c r="P152" i="1"/>
  <c r="P80" i="1"/>
  <c r="P270" i="1"/>
  <c r="P196" i="1"/>
  <c r="P233" i="1"/>
  <c r="P239" i="1"/>
  <c r="P4" i="1"/>
  <c r="P32" i="1"/>
  <c r="P208" i="1"/>
  <c r="P69" i="1"/>
  <c r="P51" i="1"/>
  <c r="P73" i="1"/>
  <c r="P156" i="1"/>
  <c r="P248" i="1"/>
  <c r="P203" i="1"/>
  <c r="P267" i="1"/>
  <c r="P49" i="1"/>
  <c r="P207" i="1"/>
  <c r="P26" i="1"/>
  <c r="P45" i="1"/>
  <c r="P147" i="1"/>
  <c r="P106" i="1"/>
  <c r="P125" i="1"/>
  <c r="P70" i="1"/>
  <c r="P295" i="1"/>
  <c r="P317" i="1"/>
  <c r="P291" i="1"/>
  <c r="P133" i="1"/>
  <c r="P25" i="1"/>
  <c r="P103" i="1"/>
  <c r="P185" i="1"/>
  <c r="P117" i="1"/>
  <c r="P313" i="1"/>
  <c r="P12" i="1"/>
  <c r="P174" i="1"/>
  <c r="P321" i="1"/>
  <c r="P281" i="1"/>
  <c r="P46" i="1"/>
  <c r="P54" i="1"/>
  <c r="P104" i="1"/>
  <c r="P198" i="1"/>
  <c r="P167" i="1"/>
  <c r="P237" i="1"/>
  <c r="P118" i="1"/>
  <c r="P312" i="1"/>
  <c r="P283" i="1"/>
  <c r="P164" i="1"/>
  <c r="P273" i="1"/>
  <c r="P157" i="1"/>
  <c r="P134" i="1"/>
  <c r="P145" i="1"/>
  <c r="P100" i="1"/>
  <c r="P116" i="1"/>
  <c r="P50" i="1"/>
  <c r="P105" i="1"/>
  <c r="P309" i="1"/>
  <c r="P205" i="1"/>
  <c r="P275" i="1"/>
  <c r="P23" i="1"/>
  <c r="P168" i="1"/>
  <c r="P161" i="1"/>
  <c r="P190" i="1"/>
  <c r="P209" i="1"/>
  <c r="P323" i="1"/>
  <c r="P297" i="1"/>
  <c r="P74" i="1"/>
  <c r="P304" i="1"/>
  <c r="P265" i="1"/>
  <c r="P303" i="1"/>
  <c r="P158" i="1"/>
  <c r="P115" i="1"/>
  <c r="P314" i="1"/>
  <c r="P71" i="1"/>
  <c r="P42" i="1"/>
  <c r="P159" i="1"/>
  <c r="P61" i="1"/>
  <c r="P35" i="1"/>
  <c r="P326" i="1"/>
  <c r="P199" i="1"/>
  <c r="P170" i="1"/>
  <c r="P38" i="1"/>
  <c r="P138" i="1"/>
  <c r="P259" i="1"/>
  <c r="P261" i="1"/>
  <c r="P3" i="1"/>
  <c r="P191" i="1"/>
  <c r="P76" i="1"/>
  <c r="P175" i="1"/>
  <c r="P16" i="1"/>
  <c r="P222" i="1"/>
  <c r="P58" i="1"/>
  <c r="P241" i="1"/>
  <c r="P111" i="1"/>
  <c r="P324" i="1"/>
  <c r="P230" i="1"/>
  <c r="P57" i="1"/>
  <c r="P113" i="1"/>
  <c r="P88" i="1"/>
  <c r="P188" i="1"/>
  <c r="P163" i="1"/>
  <c r="P44" i="1"/>
  <c r="P201" i="1"/>
  <c r="P320" i="1"/>
  <c r="P263" i="1"/>
  <c r="P286" i="1"/>
  <c r="P173" i="1"/>
  <c r="P143" i="1"/>
  <c r="O302" i="1"/>
  <c r="O154" i="1"/>
  <c r="O290" i="1"/>
  <c r="O301" i="1"/>
  <c r="O245" i="1"/>
  <c r="O22" i="1"/>
  <c r="O75" i="1"/>
  <c r="O186" i="1"/>
  <c r="O197" i="1"/>
  <c r="O215" i="1"/>
  <c r="O64" i="1"/>
  <c r="O162" i="1"/>
  <c r="O223" i="1"/>
  <c r="O183" i="1"/>
  <c r="O94" i="1"/>
  <c r="O59" i="1"/>
  <c r="O280" i="1"/>
  <c r="O39" i="1"/>
  <c r="O285" i="1"/>
  <c r="O144" i="1"/>
  <c r="O298" i="1"/>
  <c r="O231" i="1"/>
  <c r="O279" i="1"/>
  <c r="O79" i="1"/>
  <c r="O72" i="1"/>
  <c r="O249" i="1"/>
  <c r="O66" i="1"/>
  <c r="O112" i="1"/>
  <c r="O151" i="1"/>
  <c r="O165" i="1"/>
  <c r="O213" i="1"/>
  <c r="O136" i="1"/>
  <c r="O107" i="1"/>
  <c r="O238" i="1"/>
  <c r="O132" i="1"/>
  <c r="O98" i="1"/>
  <c r="O81" i="1"/>
  <c r="O109" i="1"/>
  <c r="O48" i="1"/>
  <c r="O232" i="1"/>
  <c r="O141" i="1"/>
  <c r="O28" i="1"/>
  <c r="O139" i="1"/>
  <c r="O131" i="1"/>
  <c r="O36" i="1"/>
  <c r="O153" i="1"/>
  <c r="O47" i="1"/>
  <c r="O308" i="1"/>
  <c r="O181" i="1"/>
  <c r="O62" i="1"/>
  <c r="O202" i="1"/>
  <c r="O166" i="1"/>
  <c r="O129" i="1"/>
  <c r="O266" i="1"/>
  <c r="O55" i="1"/>
  <c r="O124" i="1"/>
  <c r="O21" i="1"/>
  <c r="O221" i="1"/>
  <c r="O89" i="1"/>
  <c r="O193" i="1"/>
  <c r="O235" i="1"/>
  <c r="O114" i="1"/>
  <c r="O30" i="1"/>
  <c r="O254" i="1"/>
  <c r="O256" i="1"/>
  <c r="O300" i="1"/>
  <c r="O85" i="1"/>
  <c r="O91" i="1"/>
  <c r="O271" i="1"/>
  <c r="O33" i="1"/>
  <c r="O140" i="1"/>
  <c r="O123" i="1"/>
  <c r="O7" i="1"/>
  <c r="O15" i="1"/>
  <c r="O268" i="1"/>
  <c r="O102" i="1"/>
  <c r="O83" i="1"/>
  <c r="O149" i="1"/>
  <c r="O307" i="1"/>
  <c r="O246" i="1"/>
  <c r="O224" i="1"/>
  <c r="O179" i="1"/>
  <c r="O87" i="1"/>
  <c r="O10" i="1"/>
  <c r="O294" i="1"/>
  <c r="O212" i="1"/>
  <c r="O178" i="1"/>
  <c r="O130" i="1"/>
  <c r="O34" i="1"/>
  <c r="O236" i="1"/>
  <c r="O269" i="1"/>
  <c r="O242" i="1"/>
  <c r="O97" i="1"/>
  <c r="O126" i="1"/>
  <c r="O43" i="1"/>
  <c r="O182" i="1"/>
  <c r="O225" i="1"/>
  <c r="O99" i="1"/>
  <c r="O63" i="1"/>
  <c r="O218" i="1"/>
  <c r="O284" i="1"/>
  <c r="O292" i="1"/>
  <c r="O325" i="1"/>
  <c r="O244" i="1"/>
  <c r="O243" i="1"/>
  <c r="O195" i="1"/>
  <c r="O20" i="1"/>
  <c r="O29" i="1"/>
  <c r="O169" i="1"/>
  <c r="O120" i="1"/>
  <c r="O296" i="1"/>
  <c r="O176" i="1"/>
  <c r="O214" i="1"/>
  <c r="O82" i="1"/>
  <c r="O315" i="1"/>
  <c r="O68" i="1"/>
  <c r="O17" i="1"/>
  <c r="O322" i="1"/>
  <c r="O184" i="1"/>
  <c r="O216" i="1"/>
  <c r="O77" i="1"/>
  <c r="O204" i="1"/>
  <c r="O128" i="1"/>
  <c r="O101" i="1"/>
  <c r="O122" i="1"/>
  <c r="O171" i="1"/>
  <c r="O240" i="1"/>
  <c r="O319" i="1"/>
  <c r="O93" i="1"/>
  <c r="O150" i="1"/>
  <c r="O13" i="1"/>
  <c r="O135" i="1"/>
  <c r="O160" i="1"/>
  <c r="O318" i="1"/>
  <c r="O264" i="1"/>
  <c r="O257" i="1"/>
  <c r="O14" i="1"/>
  <c r="O289" i="1"/>
  <c r="O287" i="1"/>
  <c r="O200" i="1"/>
  <c r="O187" i="1"/>
  <c r="O19" i="1"/>
  <c r="O155" i="1"/>
  <c r="O53" i="1"/>
  <c r="O90" i="1"/>
  <c r="O306" i="1"/>
  <c r="O252" i="1"/>
  <c r="O250" i="1"/>
  <c r="O206" i="1"/>
  <c r="O282" i="1"/>
  <c r="O40" i="1"/>
  <c r="O31" i="1"/>
  <c r="O227" i="1"/>
  <c r="O110" i="1"/>
  <c r="O24" i="1"/>
  <c r="O137" i="1"/>
  <c r="O229" i="1"/>
  <c r="O278" i="1"/>
  <c r="O119" i="1"/>
  <c r="O247" i="1"/>
  <c r="O27" i="1"/>
  <c r="O148" i="1"/>
  <c r="O219" i="1"/>
  <c r="O255" i="1"/>
  <c r="O210" i="1"/>
  <c r="O274" i="1"/>
  <c r="O277" i="1"/>
  <c r="O52" i="1"/>
  <c r="O226" i="1"/>
  <c r="O65" i="1"/>
  <c r="O262" i="1"/>
  <c r="O276" i="1"/>
  <c r="O251" i="1"/>
  <c r="O146" i="1"/>
  <c r="O260" i="1"/>
  <c r="O192" i="1"/>
  <c r="O217" i="1"/>
  <c r="O180" i="1"/>
  <c r="O172" i="1"/>
  <c r="O311" i="1"/>
  <c r="O95" i="1"/>
  <c r="O2" i="1"/>
  <c r="O142" i="1"/>
  <c r="O310" i="1"/>
  <c r="O92" i="1"/>
  <c r="O234" i="1"/>
  <c r="O56" i="1"/>
  <c r="O211" i="1"/>
  <c r="O6" i="1"/>
  <c r="O253" i="1"/>
  <c r="O5" i="1"/>
  <c r="O11" i="1"/>
  <c r="O18" i="1"/>
  <c r="O189" i="1"/>
  <c r="O84" i="1"/>
  <c r="O41" i="1"/>
  <c r="O177" i="1"/>
  <c r="O60" i="1"/>
  <c r="O228" i="1"/>
  <c r="O272" i="1"/>
  <c r="O78" i="1"/>
  <c r="O220" i="1"/>
  <c r="O121" i="1"/>
  <c r="O299" i="1"/>
  <c r="O194" i="1"/>
  <c r="O288" i="1"/>
  <c r="O37" i="1"/>
  <c r="O96" i="1"/>
  <c r="O127" i="1"/>
  <c r="O9" i="1"/>
  <c r="O8" i="1"/>
  <c r="O316" i="1"/>
  <c r="O67" i="1"/>
  <c r="O86" i="1"/>
  <c r="O152" i="1"/>
  <c r="O80" i="1"/>
  <c r="O270" i="1"/>
  <c r="O196" i="1"/>
  <c r="O233" i="1"/>
  <c r="O239" i="1"/>
  <c r="O4" i="1"/>
  <c r="O32" i="1"/>
  <c r="O208" i="1"/>
  <c r="O69" i="1"/>
  <c r="O51" i="1"/>
  <c r="O73" i="1"/>
  <c r="O156" i="1"/>
  <c r="O248" i="1"/>
  <c r="O203" i="1"/>
  <c r="O267" i="1"/>
  <c r="O49" i="1"/>
  <c r="O207" i="1"/>
  <c r="O26" i="1"/>
  <c r="O45" i="1"/>
  <c r="O147" i="1"/>
  <c r="O106" i="1"/>
  <c r="O125" i="1"/>
  <c r="O70" i="1"/>
  <c r="O295" i="1"/>
  <c r="O317" i="1"/>
  <c r="O291" i="1"/>
  <c r="O133" i="1"/>
  <c r="O25" i="1"/>
  <c r="O103" i="1"/>
  <c r="O185" i="1"/>
  <c r="O117" i="1"/>
  <c r="O313" i="1"/>
  <c r="O12" i="1"/>
  <c r="O174" i="1"/>
  <c r="O321" i="1"/>
  <c r="O281" i="1"/>
  <c r="O46" i="1"/>
  <c r="O54" i="1"/>
  <c r="O104" i="1"/>
  <c r="O198" i="1"/>
  <c r="O167" i="1"/>
  <c r="O237" i="1"/>
  <c r="O118" i="1"/>
  <c r="O312" i="1"/>
  <c r="O283" i="1"/>
  <c r="O164" i="1"/>
  <c r="O273" i="1"/>
  <c r="O157" i="1"/>
  <c r="O134" i="1"/>
  <c r="O145" i="1"/>
  <c r="O100" i="1"/>
  <c r="O116" i="1"/>
  <c r="O50" i="1"/>
  <c r="O105" i="1"/>
  <c r="O309" i="1"/>
  <c r="O205" i="1"/>
  <c r="O275" i="1"/>
  <c r="O23" i="1"/>
  <c r="O168" i="1"/>
  <c r="O161" i="1"/>
  <c r="O190" i="1"/>
  <c r="O209" i="1"/>
  <c r="O323" i="1"/>
  <c r="O297" i="1"/>
  <c r="O74" i="1"/>
  <c r="O304" i="1"/>
  <c r="O265" i="1"/>
  <c r="O303" i="1"/>
  <c r="O158" i="1"/>
  <c r="O115" i="1"/>
  <c r="O314" i="1"/>
  <c r="O71" i="1"/>
  <c r="O42" i="1"/>
  <c r="O159" i="1"/>
  <c r="O61" i="1"/>
  <c r="O35" i="1"/>
  <c r="O326" i="1"/>
  <c r="O199" i="1"/>
  <c r="O170" i="1"/>
  <c r="O38" i="1"/>
  <c r="O138" i="1"/>
  <c r="O259" i="1"/>
  <c r="O261" i="1"/>
  <c r="O3" i="1"/>
  <c r="O191" i="1"/>
  <c r="O76" i="1"/>
  <c r="O175" i="1"/>
  <c r="O16" i="1"/>
  <c r="O222" i="1"/>
  <c r="O58" i="1"/>
  <c r="O241" i="1"/>
  <c r="O111" i="1"/>
  <c r="O324" i="1"/>
  <c r="O230" i="1"/>
  <c r="O57" i="1"/>
  <c r="O113" i="1"/>
  <c r="O88" i="1"/>
  <c r="O188" i="1"/>
  <c r="O163" i="1"/>
  <c r="O44" i="1"/>
  <c r="O201" i="1"/>
  <c r="O320" i="1"/>
  <c r="O263" i="1"/>
  <c r="O286" i="1"/>
  <c r="O173" i="1"/>
  <c r="O143" i="1"/>
  <c r="N302" i="1"/>
  <c r="N154" i="1"/>
  <c r="N290" i="1"/>
  <c r="N301" i="1"/>
  <c r="N245" i="1"/>
  <c r="N22" i="1"/>
  <c r="N75" i="1"/>
  <c r="N186" i="1"/>
  <c r="N197" i="1"/>
  <c r="N215" i="1"/>
  <c r="N64" i="1"/>
  <c r="N162" i="1"/>
  <c r="N223" i="1"/>
  <c r="N183" i="1"/>
  <c r="N94" i="1"/>
  <c r="N59" i="1"/>
  <c r="N280" i="1"/>
  <c r="N39" i="1"/>
  <c r="N285" i="1"/>
  <c r="N144" i="1"/>
  <c r="N298" i="1"/>
  <c r="N231" i="1"/>
  <c r="N279" i="1"/>
  <c r="N79" i="1"/>
  <c r="N72" i="1"/>
  <c r="N249" i="1"/>
  <c r="N66" i="1"/>
  <c r="N112" i="1"/>
  <c r="N151" i="1"/>
  <c r="N165" i="1"/>
  <c r="N213" i="1"/>
  <c r="N136" i="1"/>
  <c r="N107" i="1"/>
  <c r="N238" i="1"/>
  <c r="N132" i="1"/>
  <c r="N98" i="1"/>
  <c r="N81" i="1"/>
  <c r="N109" i="1"/>
  <c r="N48" i="1"/>
  <c r="N232" i="1"/>
  <c r="N141" i="1"/>
  <c r="N28" i="1"/>
  <c r="N139" i="1"/>
  <c r="N131" i="1"/>
  <c r="N36" i="1"/>
  <c r="N153" i="1"/>
  <c r="N47" i="1"/>
  <c r="N308" i="1"/>
  <c r="N181" i="1"/>
  <c r="N62" i="1"/>
  <c r="N202" i="1"/>
  <c r="N166" i="1"/>
  <c r="N129" i="1"/>
  <c r="N266" i="1"/>
  <c r="N55" i="1"/>
  <c r="N124" i="1"/>
  <c r="N21" i="1"/>
  <c r="N221" i="1"/>
  <c r="N89" i="1"/>
  <c r="N193" i="1"/>
  <c r="N235" i="1"/>
  <c r="N114" i="1"/>
  <c r="N30" i="1"/>
  <c r="N254" i="1"/>
  <c r="N256" i="1"/>
  <c r="N300" i="1"/>
  <c r="N85" i="1"/>
  <c r="N91" i="1"/>
  <c r="N271" i="1"/>
  <c r="N33" i="1"/>
  <c r="N140" i="1"/>
  <c r="N123" i="1"/>
  <c r="N7" i="1"/>
  <c r="N15" i="1"/>
  <c r="N268" i="1"/>
  <c r="N102" i="1"/>
  <c r="N83" i="1"/>
  <c r="N149" i="1"/>
  <c r="N307" i="1"/>
  <c r="N246" i="1"/>
  <c r="N224" i="1"/>
  <c r="N179" i="1"/>
  <c r="N87" i="1"/>
  <c r="N10" i="1"/>
  <c r="N294" i="1"/>
  <c r="N212" i="1"/>
  <c r="N178" i="1"/>
  <c r="N130" i="1"/>
  <c r="N34" i="1"/>
  <c r="N236" i="1"/>
  <c r="N269" i="1"/>
  <c r="N242" i="1"/>
  <c r="N97" i="1"/>
  <c r="N126" i="1"/>
  <c r="N43" i="1"/>
  <c r="N182" i="1"/>
  <c r="N225" i="1"/>
  <c r="N99" i="1"/>
  <c r="N63" i="1"/>
  <c r="N218" i="1"/>
  <c r="N284" i="1"/>
  <c r="N292" i="1"/>
  <c r="N325" i="1"/>
  <c r="N244" i="1"/>
  <c r="N243" i="1"/>
  <c r="N195" i="1"/>
  <c r="N20" i="1"/>
  <c r="N29" i="1"/>
  <c r="N169" i="1"/>
  <c r="N120" i="1"/>
  <c r="N296" i="1"/>
  <c r="N176" i="1"/>
  <c r="N214" i="1"/>
  <c r="N82" i="1"/>
  <c r="N315" i="1"/>
  <c r="N68" i="1"/>
  <c r="N17" i="1"/>
  <c r="N322" i="1"/>
  <c r="N184" i="1"/>
  <c r="N216" i="1"/>
  <c r="N77" i="1"/>
  <c r="N204" i="1"/>
  <c r="N128" i="1"/>
  <c r="N101" i="1"/>
  <c r="N122" i="1"/>
  <c r="N171" i="1"/>
  <c r="N240" i="1"/>
  <c r="N319" i="1"/>
  <c r="N93" i="1"/>
  <c r="N150" i="1"/>
  <c r="N13" i="1"/>
  <c r="N135" i="1"/>
  <c r="N160" i="1"/>
  <c r="N318" i="1"/>
  <c r="N264" i="1"/>
  <c r="N257" i="1"/>
  <c r="N14" i="1"/>
  <c r="N289" i="1"/>
  <c r="N287" i="1"/>
  <c r="N200" i="1"/>
  <c r="N187" i="1"/>
  <c r="N19" i="1"/>
  <c r="N155" i="1"/>
  <c r="N53" i="1"/>
  <c r="N90" i="1"/>
  <c r="N306" i="1"/>
  <c r="N252" i="1"/>
  <c r="N250" i="1"/>
  <c r="N206" i="1"/>
  <c r="N282" i="1"/>
  <c r="N40" i="1"/>
  <c r="N31" i="1"/>
  <c r="N227" i="1"/>
  <c r="N110" i="1"/>
  <c r="N24" i="1"/>
  <c r="N137" i="1"/>
  <c r="N229" i="1"/>
  <c r="N278" i="1"/>
  <c r="N119" i="1"/>
  <c r="N247" i="1"/>
  <c r="N27" i="1"/>
  <c r="N148" i="1"/>
  <c r="N219" i="1"/>
  <c r="N255" i="1"/>
  <c r="N210" i="1"/>
  <c r="N274" i="1"/>
  <c r="N277" i="1"/>
  <c r="N52" i="1"/>
  <c r="N226" i="1"/>
  <c r="N65" i="1"/>
  <c r="N262" i="1"/>
  <c r="N276" i="1"/>
  <c r="N251" i="1"/>
  <c r="N146" i="1"/>
  <c r="N260" i="1"/>
  <c r="N192" i="1"/>
  <c r="N217" i="1"/>
  <c r="N180" i="1"/>
  <c r="N172" i="1"/>
  <c r="N311" i="1"/>
  <c r="N95" i="1"/>
  <c r="N2" i="1"/>
  <c r="N142" i="1"/>
  <c r="N310" i="1"/>
  <c r="N92" i="1"/>
  <c r="N234" i="1"/>
  <c r="N56" i="1"/>
  <c r="N211" i="1"/>
  <c r="N6" i="1"/>
  <c r="N253" i="1"/>
  <c r="N5" i="1"/>
  <c r="N11" i="1"/>
  <c r="N18" i="1"/>
  <c r="N189" i="1"/>
  <c r="N84" i="1"/>
  <c r="N41" i="1"/>
  <c r="N177" i="1"/>
  <c r="N60" i="1"/>
  <c r="N228" i="1"/>
  <c r="N272" i="1"/>
  <c r="N78" i="1"/>
  <c r="N220" i="1"/>
  <c r="N121" i="1"/>
  <c r="N299" i="1"/>
  <c r="N194" i="1"/>
  <c r="N288" i="1"/>
  <c r="N37" i="1"/>
  <c r="N96" i="1"/>
  <c r="N127" i="1"/>
  <c r="N9" i="1"/>
  <c r="N8" i="1"/>
  <c r="N316" i="1"/>
  <c r="N67" i="1"/>
  <c r="N86" i="1"/>
  <c r="N152" i="1"/>
  <c r="N80" i="1"/>
  <c r="N270" i="1"/>
  <c r="N196" i="1"/>
  <c r="N233" i="1"/>
  <c r="N239" i="1"/>
  <c r="N4" i="1"/>
  <c r="N32" i="1"/>
  <c r="N208" i="1"/>
  <c r="N69" i="1"/>
  <c r="N51" i="1"/>
  <c r="N73" i="1"/>
  <c r="N156" i="1"/>
  <c r="N248" i="1"/>
  <c r="N203" i="1"/>
  <c r="N267" i="1"/>
  <c r="N49" i="1"/>
  <c r="N207" i="1"/>
  <c r="N26" i="1"/>
  <c r="N45" i="1"/>
  <c r="N147" i="1"/>
  <c r="N106" i="1"/>
  <c r="N125" i="1"/>
  <c r="N70" i="1"/>
  <c r="N295" i="1"/>
  <c r="N317" i="1"/>
  <c r="N291" i="1"/>
  <c r="N133" i="1"/>
  <c r="N25" i="1"/>
  <c r="N103" i="1"/>
  <c r="N185" i="1"/>
  <c r="N117" i="1"/>
  <c r="N313" i="1"/>
  <c r="N12" i="1"/>
  <c r="N174" i="1"/>
  <c r="N321" i="1"/>
  <c r="N281" i="1"/>
  <c r="N46" i="1"/>
  <c r="N54" i="1"/>
  <c r="N104" i="1"/>
  <c r="N198" i="1"/>
  <c r="N167" i="1"/>
  <c r="N237" i="1"/>
  <c r="N118" i="1"/>
  <c r="N312" i="1"/>
  <c r="N283" i="1"/>
  <c r="N164" i="1"/>
  <c r="N273" i="1"/>
  <c r="N157" i="1"/>
  <c r="N134" i="1"/>
  <c r="N145" i="1"/>
  <c r="N100" i="1"/>
  <c r="N116" i="1"/>
  <c r="N50" i="1"/>
  <c r="N105" i="1"/>
  <c r="N309" i="1"/>
  <c r="N205" i="1"/>
  <c r="N275" i="1"/>
  <c r="N23" i="1"/>
  <c r="N168" i="1"/>
  <c r="N161" i="1"/>
  <c r="N190" i="1"/>
  <c r="N209" i="1"/>
  <c r="N323" i="1"/>
  <c r="N297" i="1"/>
  <c r="N74" i="1"/>
  <c r="N304" i="1"/>
  <c r="N265" i="1"/>
  <c r="N303" i="1"/>
  <c r="N158" i="1"/>
  <c r="N115" i="1"/>
  <c r="N314" i="1"/>
  <c r="N71" i="1"/>
  <c r="N42" i="1"/>
  <c r="N159" i="1"/>
  <c r="N61" i="1"/>
  <c r="N35" i="1"/>
  <c r="N326" i="1"/>
  <c r="N199" i="1"/>
  <c r="N170" i="1"/>
  <c r="N38" i="1"/>
  <c r="N138" i="1"/>
  <c r="N259" i="1"/>
  <c r="N261" i="1"/>
  <c r="N3" i="1"/>
  <c r="N191" i="1"/>
  <c r="N76" i="1"/>
  <c r="N175" i="1"/>
  <c r="N16" i="1"/>
  <c r="N222" i="1"/>
  <c r="N58" i="1"/>
  <c r="N241" i="1"/>
  <c r="N111" i="1"/>
  <c r="N324" i="1"/>
  <c r="N230" i="1"/>
  <c r="N57" i="1"/>
  <c r="N113" i="1"/>
  <c r="N88" i="1"/>
  <c r="N188" i="1"/>
  <c r="N163" i="1"/>
  <c r="N44" i="1"/>
  <c r="N201" i="1"/>
  <c r="N320" i="1"/>
  <c r="N263" i="1"/>
  <c r="N286" i="1"/>
  <c r="N173" i="1"/>
  <c r="N143" i="1"/>
  <c r="M302" i="1"/>
  <c r="M154" i="1"/>
  <c r="M290" i="1"/>
  <c r="M301" i="1"/>
  <c r="M245" i="1"/>
  <c r="M22" i="1"/>
  <c r="M75" i="1"/>
  <c r="M186" i="1"/>
  <c r="M197" i="1"/>
  <c r="M215" i="1"/>
  <c r="M64" i="1"/>
  <c r="M162" i="1"/>
  <c r="M223" i="1"/>
  <c r="M183" i="1"/>
  <c r="M94" i="1"/>
  <c r="M59" i="1"/>
  <c r="M280" i="1"/>
  <c r="M39" i="1"/>
  <c r="M285" i="1"/>
  <c r="M144" i="1"/>
  <c r="M298" i="1"/>
  <c r="M231" i="1"/>
  <c r="M279" i="1"/>
  <c r="M79" i="1"/>
  <c r="M72" i="1"/>
  <c r="M249" i="1"/>
  <c r="M66" i="1"/>
  <c r="M112" i="1"/>
  <c r="M151" i="1"/>
  <c r="M165" i="1"/>
  <c r="M213" i="1"/>
  <c r="M136" i="1"/>
  <c r="M107" i="1"/>
  <c r="M238" i="1"/>
  <c r="M132" i="1"/>
  <c r="M98" i="1"/>
  <c r="M81" i="1"/>
  <c r="M109" i="1"/>
  <c r="M48" i="1"/>
  <c r="M232" i="1"/>
  <c r="M141" i="1"/>
  <c r="M28" i="1"/>
  <c r="M139" i="1"/>
  <c r="M131" i="1"/>
  <c r="M36" i="1"/>
  <c r="M153" i="1"/>
  <c r="M47" i="1"/>
  <c r="M308" i="1"/>
  <c r="M181" i="1"/>
  <c r="M62" i="1"/>
  <c r="M202" i="1"/>
  <c r="M166" i="1"/>
  <c r="M129" i="1"/>
  <c r="M266" i="1"/>
  <c r="M55" i="1"/>
  <c r="M124" i="1"/>
  <c r="M21" i="1"/>
  <c r="M221" i="1"/>
  <c r="M89" i="1"/>
  <c r="M193" i="1"/>
  <c r="M235" i="1"/>
  <c r="M114" i="1"/>
  <c r="M30" i="1"/>
  <c r="M254" i="1"/>
  <c r="M256" i="1"/>
  <c r="M300" i="1"/>
  <c r="M85" i="1"/>
  <c r="M91" i="1"/>
  <c r="M271" i="1"/>
  <c r="M33" i="1"/>
  <c r="M140" i="1"/>
  <c r="M123" i="1"/>
  <c r="M7" i="1"/>
  <c r="M15" i="1"/>
  <c r="M268" i="1"/>
  <c r="M102" i="1"/>
  <c r="M83" i="1"/>
  <c r="M149" i="1"/>
  <c r="M307" i="1"/>
  <c r="M246" i="1"/>
  <c r="M224" i="1"/>
  <c r="M179" i="1"/>
  <c r="M87" i="1"/>
  <c r="M10" i="1"/>
  <c r="M294" i="1"/>
  <c r="M212" i="1"/>
  <c r="M178" i="1"/>
  <c r="M130" i="1"/>
  <c r="M34" i="1"/>
  <c r="M236" i="1"/>
  <c r="M269" i="1"/>
  <c r="M242" i="1"/>
  <c r="M97" i="1"/>
  <c r="M126" i="1"/>
  <c r="M43" i="1"/>
  <c r="M182" i="1"/>
  <c r="M225" i="1"/>
  <c r="M99" i="1"/>
  <c r="M63" i="1"/>
  <c r="M218" i="1"/>
  <c r="M284" i="1"/>
  <c r="M292" i="1"/>
  <c r="M325" i="1"/>
  <c r="M244" i="1"/>
  <c r="M243" i="1"/>
  <c r="M195" i="1"/>
  <c r="M20" i="1"/>
  <c r="M29" i="1"/>
  <c r="M169" i="1"/>
  <c r="M120" i="1"/>
  <c r="M296" i="1"/>
  <c r="M176" i="1"/>
  <c r="M214" i="1"/>
  <c r="M82" i="1"/>
  <c r="M315" i="1"/>
  <c r="M68" i="1"/>
  <c r="M17" i="1"/>
  <c r="M322" i="1"/>
  <c r="M184" i="1"/>
  <c r="M216" i="1"/>
  <c r="M77" i="1"/>
  <c r="M204" i="1"/>
  <c r="M128" i="1"/>
  <c r="M101" i="1"/>
  <c r="M122" i="1"/>
  <c r="M171" i="1"/>
  <c r="M240" i="1"/>
  <c r="M319" i="1"/>
  <c r="M93" i="1"/>
  <c r="M150" i="1"/>
  <c r="M13" i="1"/>
  <c r="M135" i="1"/>
  <c r="M160" i="1"/>
  <c r="M318" i="1"/>
  <c r="M264" i="1"/>
  <c r="M257" i="1"/>
  <c r="M14" i="1"/>
  <c r="M289" i="1"/>
  <c r="M287" i="1"/>
  <c r="M200" i="1"/>
  <c r="M187" i="1"/>
  <c r="M19" i="1"/>
  <c r="M155" i="1"/>
  <c r="M53" i="1"/>
  <c r="M90" i="1"/>
  <c r="M306" i="1"/>
  <c r="M252" i="1"/>
  <c r="M250" i="1"/>
  <c r="M206" i="1"/>
  <c r="M282" i="1"/>
  <c r="M40" i="1"/>
  <c r="M31" i="1"/>
  <c r="M227" i="1"/>
  <c r="M110" i="1"/>
  <c r="M24" i="1"/>
  <c r="M137" i="1"/>
  <c r="M229" i="1"/>
  <c r="M278" i="1"/>
  <c r="M119" i="1"/>
  <c r="M247" i="1"/>
  <c r="M27" i="1"/>
  <c r="M148" i="1"/>
  <c r="M219" i="1"/>
  <c r="M255" i="1"/>
  <c r="M210" i="1"/>
  <c r="M274" i="1"/>
  <c r="M277" i="1"/>
  <c r="M52" i="1"/>
  <c r="M226" i="1"/>
  <c r="M65" i="1"/>
  <c r="M262" i="1"/>
  <c r="M276" i="1"/>
  <c r="M251" i="1"/>
  <c r="M146" i="1"/>
  <c r="M260" i="1"/>
  <c r="M192" i="1"/>
  <c r="M217" i="1"/>
  <c r="M180" i="1"/>
  <c r="M172" i="1"/>
  <c r="M311" i="1"/>
  <c r="M95" i="1"/>
  <c r="M2" i="1"/>
  <c r="M142" i="1"/>
  <c r="M310" i="1"/>
  <c r="M92" i="1"/>
  <c r="M234" i="1"/>
  <c r="M56" i="1"/>
  <c r="M211" i="1"/>
  <c r="M6" i="1"/>
  <c r="M253" i="1"/>
  <c r="M5" i="1"/>
  <c r="M11" i="1"/>
  <c r="M18" i="1"/>
  <c r="M189" i="1"/>
  <c r="M84" i="1"/>
  <c r="M41" i="1"/>
  <c r="M177" i="1"/>
  <c r="M60" i="1"/>
  <c r="M228" i="1"/>
  <c r="M272" i="1"/>
  <c r="M78" i="1"/>
  <c r="M220" i="1"/>
  <c r="M121" i="1"/>
  <c r="M299" i="1"/>
  <c r="M194" i="1"/>
  <c r="M288" i="1"/>
  <c r="M37" i="1"/>
  <c r="M96" i="1"/>
  <c r="M127" i="1"/>
  <c r="M9" i="1"/>
  <c r="M8" i="1"/>
  <c r="M316" i="1"/>
  <c r="M67" i="1"/>
  <c r="M86" i="1"/>
  <c r="M152" i="1"/>
  <c r="M80" i="1"/>
  <c r="M270" i="1"/>
  <c r="M196" i="1"/>
  <c r="M233" i="1"/>
  <c r="M239" i="1"/>
  <c r="M4" i="1"/>
  <c r="M32" i="1"/>
  <c r="M208" i="1"/>
  <c r="M69" i="1"/>
  <c r="M51" i="1"/>
  <c r="M73" i="1"/>
  <c r="M156" i="1"/>
  <c r="M248" i="1"/>
  <c r="M203" i="1"/>
  <c r="M267" i="1"/>
  <c r="M49" i="1"/>
  <c r="M207" i="1"/>
  <c r="M26" i="1"/>
  <c r="M45" i="1"/>
  <c r="M147" i="1"/>
  <c r="M106" i="1"/>
  <c r="M125" i="1"/>
  <c r="M70" i="1"/>
  <c r="M295" i="1"/>
  <c r="M317" i="1"/>
  <c r="M291" i="1"/>
  <c r="M133" i="1"/>
  <c r="M25" i="1"/>
  <c r="M103" i="1"/>
  <c r="M185" i="1"/>
  <c r="M117" i="1"/>
  <c r="M313" i="1"/>
  <c r="M12" i="1"/>
  <c r="M174" i="1"/>
  <c r="M321" i="1"/>
  <c r="M281" i="1"/>
  <c r="M46" i="1"/>
  <c r="M54" i="1"/>
  <c r="M104" i="1"/>
  <c r="M198" i="1"/>
  <c r="M167" i="1"/>
  <c r="M237" i="1"/>
  <c r="M118" i="1"/>
  <c r="M312" i="1"/>
  <c r="M283" i="1"/>
  <c r="M164" i="1"/>
  <c r="M273" i="1"/>
  <c r="M157" i="1"/>
  <c r="M134" i="1"/>
  <c r="M145" i="1"/>
  <c r="M100" i="1"/>
  <c r="M116" i="1"/>
  <c r="M50" i="1"/>
  <c r="M105" i="1"/>
  <c r="M309" i="1"/>
  <c r="M205" i="1"/>
  <c r="M275" i="1"/>
  <c r="M23" i="1"/>
  <c r="M168" i="1"/>
  <c r="M161" i="1"/>
  <c r="M190" i="1"/>
  <c r="M209" i="1"/>
  <c r="M323" i="1"/>
  <c r="M297" i="1"/>
  <c r="M74" i="1"/>
  <c r="M304" i="1"/>
  <c r="M265" i="1"/>
  <c r="M303" i="1"/>
  <c r="M158" i="1"/>
  <c r="M115" i="1"/>
  <c r="M314" i="1"/>
  <c r="M71" i="1"/>
  <c r="M42" i="1"/>
  <c r="M159" i="1"/>
  <c r="M61" i="1"/>
  <c r="M35" i="1"/>
  <c r="M326" i="1"/>
  <c r="M199" i="1"/>
  <c r="M170" i="1"/>
  <c r="M38" i="1"/>
  <c r="M138" i="1"/>
  <c r="M259" i="1"/>
  <c r="M261" i="1"/>
  <c r="M3" i="1"/>
  <c r="M191" i="1"/>
  <c r="M76" i="1"/>
  <c r="M175" i="1"/>
  <c r="M16" i="1"/>
  <c r="M222" i="1"/>
  <c r="M58" i="1"/>
  <c r="M241" i="1"/>
  <c r="M111" i="1"/>
  <c r="M324" i="1"/>
  <c r="M230" i="1"/>
  <c r="M57" i="1"/>
  <c r="M113" i="1"/>
  <c r="M88" i="1"/>
  <c r="M188" i="1"/>
  <c r="M163" i="1"/>
  <c r="M44" i="1"/>
  <c r="M201" i="1"/>
  <c r="M320" i="1"/>
  <c r="M263" i="1"/>
  <c r="M286" i="1"/>
  <c r="M173" i="1"/>
  <c r="M143" i="1"/>
  <c r="J302" i="1"/>
  <c r="J154" i="1"/>
  <c r="J290" i="1"/>
  <c r="J301" i="1"/>
  <c r="J245" i="1"/>
  <c r="J22" i="1"/>
  <c r="J75" i="1"/>
  <c r="J186" i="1"/>
  <c r="J197" i="1"/>
  <c r="J215" i="1"/>
  <c r="J64" i="1"/>
  <c r="J162" i="1"/>
  <c r="J223" i="1"/>
  <c r="J183" i="1"/>
  <c r="J94" i="1"/>
  <c r="J59" i="1"/>
  <c r="J280" i="1"/>
  <c r="J39" i="1"/>
  <c r="J285" i="1"/>
  <c r="J144" i="1"/>
  <c r="J298" i="1"/>
  <c r="J231" i="1"/>
  <c r="J279" i="1"/>
  <c r="J79" i="1"/>
  <c r="J72" i="1"/>
  <c r="J249" i="1"/>
  <c r="J66" i="1"/>
  <c r="J112" i="1"/>
  <c r="J151" i="1"/>
  <c r="J165" i="1"/>
  <c r="J213" i="1"/>
  <c r="J136" i="1"/>
  <c r="J107" i="1"/>
  <c r="J238" i="1"/>
  <c r="J132" i="1"/>
  <c r="J98" i="1"/>
  <c r="J81" i="1"/>
  <c r="J109" i="1"/>
  <c r="J48" i="1"/>
  <c r="J232" i="1"/>
  <c r="J141" i="1"/>
  <c r="J28" i="1"/>
  <c r="J139" i="1"/>
  <c r="J131" i="1"/>
  <c r="J36" i="1"/>
  <c r="J153" i="1"/>
  <c r="J47" i="1"/>
  <c r="J308" i="1"/>
  <c r="J181" i="1"/>
  <c r="J62" i="1"/>
  <c r="J202" i="1"/>
  <c r="J166" i="1"/>
  <c r="J129" i="1"/>
  <c r="J266" i="1"/>
  <c r="J55" i="1"/>
  <c r="J124" i="1"/>
  <c r="J21" i="1"/>
  <c r="J221" i="1"/>
  <c r="J89" i="1"/>
  <c r="J193" i="1"/>
  <c r="J235" i="1"/>
  <c r="J114" i="1"/>
  <c r="J30" i="1"/>
  <c r="J254" i="1"/>
  <c r="J256" i="1"/>
  <c r="J300" i="1"/>
  <c r="J85" i="1"/>
  <c r="J91" i="1"/>
  <c r="J271" i="1"/>
  <c r="J33" i="1"/>
  <c r="J140" i="1"/>
  <c r="J123" i="1"/>
  <c r="J7" i="1"/>
  <c r="J15" i="1"/>
  <c r="J268" i="1"/>
  <c r="J102" i="1"/>
  <c r="J83" i="1"/>
  <c r="J149" i="1"/>
  <c r="J307" i="1"/>
  <c r="J246" i="1"/>
  <c r="J224" i="1"/>
  <c r="J179" i="1"/>
  <c r="J87" i="1"/>
  <c r="J10" i="1"/>
  <c r="J294" i="1"/>
  <c r="J212" i="1"/>
  <c r="J178" i="1"/>
  <c r="J130" i="1"/>
  <c r="J34" i="1"/>
  <c r="J236" i="1"/>
  <c r="J269" i="1"/>
  <c r="J242" i="1"/>
  <c r="J97" i="1"/>
  <c r="J126" i="1"/>
  <c r="J43" i="1"/>
  <c r="J182" i="1"/>
  <c r="J225" i="1"/>
  <c r="J99" i="1"/>
  <c r="J63" i="1"/>
  <c r="J218" i="1"/>
  <c r="J284" i="1"/>
  <c r="J292" i="1"/>
  <c r="J325" i="1"/>
  <c r="J244" i="1"/>
  <c r="J243" i="1"/>
  <c r="J195" i="1"/>
  <c r="J20" i="1"/>
  <c r="J29" i="1"/>
  <c r="J169" i="1"/>
  <c r="J120" i="1"/>
  <c r="J296" i="1"/>
  <c r="J176" i="1"/>
  <c r="J214" i="1"/>
  <c r="J82" i="1"/>
  <c r="J315" i="1"/>
  <c r="J68" i="1"/>
  <c r="J17" i="1"/>
  <c r="J322" i="1"/>
  <c r="J184" i="1"/>
  <c r="J216" i="1"/>
  <c r="J77" i="1"/>
  <c r="J204" i="1"/>
  <c r="J128" i="1"/>
  <c r="J101" i="1"/>
  <c r="J122" i="1"/>
  <c r="J171" i="1"/>
  <c r="J240" i="1"/>
  <c r="J319" i="1"/>
  <c r="J93" i="1"/>
  <c r="J150" i="1"/>
  <c r="J13" i="1"/>
  <c r="J135" i="1"/>
  <c r="J160" i="1"/>
  <c r="J318" i="1"/>
  <c r="J264" i="1"/>
  <c r="J257" i="1"/>
  <c r="J14" i="1"/>
  <c r="J289" i="1"/>
  <c r="J287" i="1"/>
  <c r="J200" i="1"/>
  <c r="J187" i="1"/>
  <c r="J19" i="1"/>
  <c r="J155" i="1"/>
  <c r="J53" i="1"/>
  <c r="J90" i="1"/>
  <c r="J306" i="1"/>
  <c r="J252" i="1"/>
  <c r="J250" i="1"/>
  <c r="J206" i="1"/>
  <c r="J282" i="1"/>
  <c r="J40" i="1"/>
  <c r="J31" i="1"/>
  <c r="J227" i="1"/>
  <c r="J110" i="1"/>
  <c r="J24" i="1"/>
  <c r="J137" i="1"/>
  <c r="J229" i="1"/>
  <c r="J278" i="1"/>
  <c r="J119" i="1"/>
  <c r="J247" i="1"/>
  <c r="J27" i="1"/>
  <c r="J148" i="1"/>
  <c r="J219" i="1"/>
  <c r="J255" i="1"/>
  <c r="J210" i="1"/>
  <c r="J274" i="1"/>
  <c r="J277" i="1"/>
  <c r="J52" i="1"/>
  <c r="J226" i="1"/>
  <c r="J65" i="1"/>
  <c r="J262" i="1"/>
  <c r="J276" i="1"/>
  <c r="J251" i="1"/>
  <c r="J146" i="1"/>
  <c r="J260" i="1"/>
  <c r="J192" i="1"/>
  <c r="J217" i="1"/>
  <c r="J180" i="1"/>
  <c r="J172" i="1"/>
  <c r="J311" i="1"/>
  <c r="J95" i="1"/>
  <c r="J2" i="1"/>
  <c r="J142" i="1"/>
  <c r="J310" i="1"/>
  <c r="J92" i="1"/>
  <c r="J234" i="1"/>
  <c r="J56" i="1"/>
  <c r="J211" i="1"/>
  <c r="J6" i="1"/>
  <c r="J253" i="1"/>
  <c r="J5" i="1"/>
  <c r="J11" i="1"/>
  <c r="J18" i="1"/>
  <c r="J189" i="1"/>
  <c r="J84" i="1"/>
  <c r="J41" i="1"/>
  <c r="J177" i="1"/>
  <c r="J60" i="1"/>
  <c r="J228" i="1"/>
  <c r="J272" i="1"/>
  <c r="J78" i="1"/>
  <c r="J220" i="1"/>
  <c r="J121" i="1"/>
  <c r="J299" i="1"/>
  <c r="J194" i="1"/>
  <c r="J288" i="1"/>
  <c r="J37" i="1"/>
  <c r="J96" i="1"/>
  <c r="J127" i="1"/>
  <c r="J9" i="1"/>
  <c r="J8" i="1"/>
  <c r="J316" i="1"/>
  <c r="J67" i="1"/>
  <c r="J86" i="1"/>
  <c r="J152" i="1"/>
  <c r="J80" i="1"/>
  <c r="J270" i="1"/>
  <c r="J196" i="1"/>
  <c r="J233" i="1"/>
  <c r="J239" i="1"/>
  <c r="J4" i="1"/>
  <c r="J32" i="1"/>
  <c r="J208" i="1"/>
  <c r="J69" i="1"/>
  <c r="J51" i="1"/>
  <c r="J73" i="1"/>
  <c r="J156" i="1"/>
  <c r="J248" i="1"/>
  <c r="J203" i="1"/>
  <c r="J267" i="1"/>
  <c r="J49" i="1"/>
  <c r="J207" i="1"/>
  <c r="J26" i="1"/>
  <c r="J45" i="1"/>
  <c r="J147" i="1"/>
  <c r="J106" i="1"/>
  <c r="J125" i="1"/>
  <c r="J70" i="1"/>
  <c r="J295" i="1"/>
  <c r="J317" i="1"/>
  <c r="J291" i="1"/>
  <c r="J133" i="1"/>
  <c r="J25" i="1"/>
  <c r="J103" i="1"/>
  <c r="J185" i="1"/>
  <c r="J117" i="1"/>
  <c r="J313" i="1"/>
  <c r="J12" i="1"/>
  <c r="J174" i="1"/>
  <c r="J321" i="1"/>
  <c r="J281" i="1"/>
  <c r="J46" i="1"/>
  <c r="J54" i="1"/>
  <c r="J104" i="1"/>
  <c r="J198" i="1"/>
  <c r="J167" i="1"/>
  <c r="J237" i="1"/>
  <c r="J118" i="1"/>
  <c r="J312" i="1"/>
  <c r="J283" i="1"/>
  <c r="J164" i="1"/>
  <c r="J273" i="1"/>
  <c r="J157" i="1"/>
  <c r="J134" i="1"/>
  <c r="J145" i="1"/>
  <c r="J100" i="1"/>
  <c r="J116" i="1"/>
  <c r="J50" i="1"/>
  <c r="J105" i="1"/>
  <c r="J309" i="1"/>
  <c r="J205" i="1"/>
  <c r="J275" i="1"/>
  <c r="J23" i="1"/>
  <c r="J168" i="1"/>
  <c r="J161" i="1"/>
  <c r="J190" i="1"/>
  <c r="J209" i="1"/>
  <c r="J323" i="1"/>
  <c r="J297" i="1"/>
  <c r="J74" i="1"/>
  <c r="J304" i="1"/>
  <c r="J265" i="1"/>
  <c r="J303" i="1"/>
  <c r="J158" i="1"/>
  <c r="J115" i="1"/>
  <c r="J314" i="1"/>
  <c r="J71" i="1"/>
  <c r="J42" i="1"/>
  <c r="J159" i="1"/>
  <c r="J61" i="1"/>
  <c r="J35" i="1"/>
  <c r="J326" i="1"/>
  <c r="J199" i="1"/>
  <c r="J170" i="1"/>
  <c r="J38" i="1"/>
  <c r="J138" i="1"/>
  <c r="J259" i="1"/>
  <c r="J261" i="1"/>
  <c r="J3" i="1"/>
  <c r="J191" i="1"/>
  <c r="J76" i="1"/>
  <c r="J175" i="1"/>
  <c r="J16" i="1"/>
  <c r="J222" i="1"/>
  <c r="J58" i="1"/>
  <c r="J241" i="1"/>
  <c r="J111" i="1"/>
  <c r="J324" i="1"/>
  <c r="J230" i="1"/>
  <c r="J57" i="1"/>
  <c r="J113" i="1"/>
  <c r="J88" i="1"/>
  <c r="J188" i="1"/>
  <c r="J163" i="1"/>
  <c r="J44" i="1"/>
  <c r="J201" i="1"/>
  <c r="J320" i="1"/>
  <c r="J263" i="1"/>
  <c r="J286" i="1"/>
  <c r="J173" i="1"/>
  <c r="J143" i="1"/>
  <c r="I302" i="1"/>
  <c r="I154" i="1"/>
  <c r="I290" i="1"/>
  <c r="I301" i="1"/>
  <c r="I245" i="1"/>
  <c r="I22" i="1"/>
  <c r="I75" i="1"/>
  <c r="I186" i="1"/>
  <c r="I197" i="1"/>
  <c r="I215" i="1"/>
  <c r="I64" i="1"/>
  <c r="I162" i="1"/>
  <c r="I223" i="1"/>
  <c r="I183" i="1"/>
  <c r="I94" i="1"/>
  <c r="I59" i="1"/>
  <c r="I280" i="1"/>
  <c r="I39" i="1"/>
  <c r="I285" i="1"/>
  <c r="I144" i="1"/>
  <c r="I298" i="1"/>
  <c r="I231" i="1"/>
  <c r="I279" i="1"/>
  <c r="I79" i="1"/>
  <c r="I72" i="1"/>
  <c r="I249" i="1"/>
  <c r="I66" i="1"/>
  <c r="I112" i="1"/>
  <c r="I151" i="1"/>
  <c r="I165" i="1"/>
  <c r="I213" i="1"/>
  <c r="I136" i="1"/>
  <c r="I107" i="1"/>
  <c r="I238" i="1"/>
  <c r="I132" i="1"/>
  <c r="I98" i="1"/>
  <c r="I81" i="1"/>
  <c r="I109" i="1"/>
  <c r="I48" i="1"/>
  <c r="I232" i="1"/>
  <c r="I141" i="1"/>
  <c r="I28" i="1"/>
  <c r="I139" i="1"/>
  <c r="I131" i="1"/>
  <c r="I36" i="1"/>
  <c r="I153" i="1"/>
  <c r="I47" i="1"/>
  <c r="I308" i="1"/>
  <c r="I181" i="1"/>
  <c r="I62" i="1"/>
  <c r="I202" i="1"/>
  <c r="I166" i="1"/>
  <c r="I129" i="1"/>
  <c r="I266" i="1"/>
  <c r="I55" i="1"/>
  <c r="I124" i="1"/>
  <c r="I21" i="1"/>
  <c r="I221" i="1"/>
  <c r="I89" i="1"/>
  <c r="I193" i="1"/>
  <c r="I235" i="1"/>
  <c r="I114" i="1"/>
  <c r="I30" i="1"/>
  <c r="I254" i="1"/>
  <c r="I256" i="1"/>
  <c r="I300" i="1"/>
  <c r="I85" i="1"/>
  <c r="I91" i="1"/>
  <c r="I271" i="1"/>
  <c r="I33" i="1"/>
  <c r="I140" i="1"/>
  <c r="I123" i="1"/>
  <c r="I7" i="1"/>
  <c r="I15" i="1"/>
  <c r="I268" i="1"/>
  <c r="I102" i="1"/>
  <c r="I83" i="1"/>
  <c r="I149" i="1"/>
  <c r="I307" i="1"/>
  <c r="I246" i="1"/>
  <c r="I224" i="1"/>
  <c r="I179" i="1"/>
  <c r="I87" i="1"/>
  <c r="I10" i="1"/>
  <c r="I294" i="1"/>
  <c r="I212" i="1"/>
  <c r="I178" i="1"/>
  <c r="I130" i="1"/>
  <c r="I34" i="1"/>
  <c r="I236" i="1"/>
  <c r="I269" i="1"/>
  <c r="I242" i="1"/>
  <c r="I97" i="1"/>
  <c r="I126" i="1"/>
  <c r="I43" i="1"/>
  <c r="I182" i="1"/>
  <c r="I225" i="1"/>
  <c r="I99" i="1"/>
  <c r="I63" i="1"/>
  <c r="I218" i="1"/>
  <c r="I284" i="1"/>
  <c r="I292" i="1"/>
  <c r="I325" i="1"/>
  <c r="I244" i="1"/>
  <c r="I243" i="1"/>
  <c r="I195" i="1"/>
  <c r="I20" i="1"/>
  <c r="I29" i="1"/>
  <c r="I169" i="1"/>
  <c r="I120" i="1"/>
  <c r="I296" i="1"/>
  <c r="I176" i="1"/>
  <c r="I214" i="1"/>
  <c r="I82" i="1"/>
  <c r="I315" i="1"/>
  <c r="I68" i="1"/>
  <c r="I17" i="1"/>
  <c r="I322" i="1"/>
  <c r="I184" i="1"/>
  <c r="I216" i="1"/>
  <c r="I77" i="1"/>
  <c r="I204" i="1"/>
  <c r="I128" i="1"/>
  <c r="I101" i="1"/>
  <c r="I122" i="1"/>
  <c r="I171" i="1"/>
  <c r="I240" i="1"/>
  <c r="I319" i="1"/>
  <c r="I93" i="1"/>
  <c r="I150" i="1"/>
  <c r="I13" i="1"/>
  <c r="I135" i="1"/>
  <c r="I160" i="1"/>
  <c r="I318" i="1"/>
  <c r="I264" i="1"/>
  <c r="I257" i="1"/>
  <c r="I14" i="1"/>
  <c r="I289" i="1"/>
  <c r="I287" i="1"/>
  <c r="I200" i="1"/>
  <c r="I187" i="1"/>
  <c r="I19" i="1"/>
  <c r="I155" i="1"/>
  <c r="I53" i="1"/>
  <c r="I90" i="1"/>
  <c r="I306" i="1"/>
  <c r="I252" i="1"/>
  <c r="I250" i="1"/>
  <c r="I206" i="1"/>
  <c r="I282" i="1"/>
  <c r="I40" i="1"/>
  <c r="I31" i="1"/>
  <c r="I227" i="1"/>
  <c r="I110" i="1"/>
  <c r="I24" i="1"/>
  <c r="I137" i="1"/>
  <c r="I229" i="1"/>
  <c r="I278" i="1"/>
  <c r="I119" i="1"/>
  <c r="I247" i="1"/>
  <c r="I27" i="1"/>
  <c r="I148" i="1"/>
  <c r="I219" i="1"/>
  <c r="I255" i="1"/>
  <c r="I210" i="1"/>
  <c r="I274" i="1"/>
  <c r="I277" i="1"/>
  <c r="I52" i="1"/>
  <c r="I226" i="1"/>
  <c r="I65" i="1"/>
  <c r="I262" i="1"/>
  <c r="I276" i="1"/>
  <c r="I251" i="1"/>
  <c r="I146" i="1"/>
  <c r="I260" i="1"/>
  <c r="I192" i="1"/>
  <c r="I217" i="1"/>
  <c r="I180" i="1"/>
  <c r="I172" i="1"/>
  <c r="I311" i="1"/>
  <c r="I95" i="1"/>
  <c r="I2" i="1"/>
  <c r="I142" i="1"/>
  <c r="I310" i="1"/>
  <c r="I92" i="1"/>
  <c r="I234" i="1"/>
  <c r="I56" i="1"/>
  <c r="I211" i="1"/>
  <c r="I6" i="1"/>
  <c r="I253" i="1"/>
  <c r="I5" i="1"/>
  <c r="I11" i="1"/>
  <c r="I18" i="1"/>
  <c r="I189" i="1"/>
  <c r="I84" i="1"/>
  <c r="I41" i="1"/>
  <c r="I177" i="1"/>
  <c r="I60" i="1"/>
  <c r="I228" i="1"/>
  <c r="I272" i="1"/>
  <c r="I78" i="1"/>
  <c r="I220" i="1"/>
  <c r="I121" i="1"/>
  <c r="I299" i="1"/>
  <c r="I194" i="1"/>
  <c r="I288" i="1"/>
  <c r="I37" i="1"/>
  <c r="I96" i="1"/>
  <c r="I127" i="1"/>
  <c r="I9" i="1"/>
  <c r="I8" i="1"/>
  <c r="I316" i="1"/>
  <c r="I67" i="1"/>
  <c r="I86" i="1"/>
  <c r="I152" i="1"/>
  <c r="I80" i="1"/>
  <c r="I270" i="1"/>
  <c r="I196" i="1"/>
  <c r="I233" i="1"/>
  <c r="I239" i="1"/>
  <c r="I4" i="1"/>
  <c r="I32" i="1"/>
  <c r="I208" i="1"/>
  <c r="I69" i="1"/>
  <c r="I51" i="1"/>
  <c r="I73" i="1"/>
  <c r="I156" i="1"/>
  <c r="I248" i="1"/>
  <c r="I203" i="1"/>
  <c r="I267" i="1"/>
  <c r="I49" i="1"/>
  <c r="I207" i="1"/>
  <c r="I26" i="1"/>
  <c r="I45" i="1"/>
  <c r="I147" i="1"/>
  <c r="I106" i="1"/>
  <c r="I125" i="1"/>
  <c r="I70" i="1"/>
  <c r="I295" i="1"/>
  <c r="I317" i="1"/>
  <c r="I291" i="1"/>
  <c r="I133" i="1"/>
  <c r="I25" i="1"/>
  <c r="I103" i="1"/>
  <c r="I185" i="1"/>
  <c r="I117" i="1"/>
  <c r="I313" i="1"/>
  <c r="I12" i="1"/>
  <c r="I174" i="1"/>
  <c r="I321" i="1"/>
  <c r="I281" i="1"/>
  <c r="I46" i="1"/>
  <c r="I54" i="1"/>
  <c r="I104" i="1"/>
  <c r="I198" i="1"/>
  <c r="I167" i="1"/>
  <c r="I237" i="1"/>
  <c r="I118" i="1"/>
  <c r="I312" i="1"/>
  <c r="I283" i="1"/>
  <c r="I164" i="1"/>
  <c r="I273" i="1"/>
  <c r="I157" i="1"/>
  <c r="I134" i="1"/>
  <c r="I145" i="1"/>
  <c r="I100" i="1"/>
  <c r="I116" i="1"/>
  <c r="I50" i="1"/>
  <c r="I105" i="1"/>
  <c r="I309" i="1"/>
  <c r="I205" i="1"/>
  <c r="I275" i="1"/>
  <c r="I23" i="1"/>
  <c r="I168" i="1"/>
  <c r="I161" i="1"/>
  <c r="I190" i="1"/>
  <c r="I209" i="1"/>
  <c r="I323" i="1"/>
  <c r="I297" i="1"/>
  <c r="I74" i="1"/>
  <c r="I304" i="1"/>
  <c r="I265" i="1"/>
  <c r="I303" i="1"/>
  <c r="I158" i="1"/>
  <c r="I115" i="1"/>
  <c r="I314" i="1"/>
  <c r="I71" i="1"/>
  <c r="I42" i="1"/>
  <c r="I159" i="1"/>
  <c r="I61" i="1"/>
  <c r="I35" i="1"/>
  <c r="I326" i="1"/>
  <c r="I199" i="1"/>
  <c r="I170" i="1"/>
  <c r="I38" i="1"/>
  <c r="I138" i="1"/>
  <c r="I259" i="1"/>
  <c r="I261" i="1"/>
  <c r="I3" i="1"/>
  <c r="I191" i="1"/>
  <c r="I76" i="1"/>
  <c r="I175" i="1"/>
  <c r="I16" i="1"/>
  <c r="I222" i="1"/>
  <c r="I58" i="1"/>
  <c r="I241" i="1"/>
  <c r="I111" i="1"/>
  <c r="I324" i="1"/>
  <c r="I230" i="1"/>
  <c r="I57" i="1"/>
  <c r="I113" i="1"/>
  <c r="I88" i="1"/>
  <c r="I188" i="1"/>
  <c r="I163" i="1"/>
  <c r="I44" i="1"/>
  <c r="I201" i="1"/>
  <c r="I320" i="1"/>
  <c r="I263" i="1"/>
  <c r="I286" i="1"/>
  <c r="I173" i="1"/>
  <c r="I143" i="1"/>
  <c r="F302" i="1"/>
  <c r="F154" i="1"/>
  <c r="F290" i="1"/>
  <c r="F301" i="1"/>
  <c r="F245" i="1"/>
  <c r="F22" i="1"/>
  <c r="F75" i="1"/>
  <c r="F186" i="1"/>
  <c r="F197" i="1"/>
  <c r="F215" i="1"/>
  <c r="F64" i="1"/>
  <c r="F162" i="1"/>
  <c r="F223" i="1"/>
  <c r="F183" i="1"/>
  <c r="F94" i="1"/>
  <c r="F59" i="1"/>
  <c r="F280" i="1"/>
  <c r="F39" i="1"/>
  <c r="F285" i="1"/>
  <c r="F144" i="1"/>
  <c r="F298" i="1"/>
  <c r="F231" i="1"/>
  <c r="F279" i="1"/>
  <c r="F79" i="1"/>
  <c r="F72" i="1"/>
  <c r="F249" i="1"/>
  <c r="F66" i="1"/>
  <c r="F112" i="1"/>
  <c r="F151" i="1"/>
  <c r="F165" i="1"/>
  <c r="F213" i="1"/>
  <c r="F136" i="1"/>
  <c r="F107" i="1"/>
  <c r="F238" i="1"/>
  <c r="F132" i="1"/>
  <c r="F98" i="1"/>
  <c r="F81" i="1"/>
  <c r="F109" i="1"/>
  <c r="F48" i="1"/>
  <c r="F232" i="1"/>
  <c r="F141" i="1"/>
  <c r="F28" i="1"/>
  <c r="F139" i="1"/>
  <c r="F131" i="1"/>
  <c r="F36" i="1"/>
  <c r="F153" i="1"/>
  <c r="F47" i="1"/>
  <c r="F308" i="1"/>
  <c r="F181" i="1"/>
  <c r="F62" i="1"/>
  <c r="F202" i="1"/>
  <c r="F166" i="1"/>
  <c r="F129" i="1"/>
  <c r="F266" i="1"/>
  <c r="F55" i="1"/>
  <c r="F124" i="1"/>
  <c r="F21" i="1"/>
  <c r="F221" i="1"/>
  <c r="F89" i="1"/>
  <c r="F193" i="1"/>
  <c r="F235" i="1"/>
  <c r="F114" i="1"/>
  <c r="F30" i="1"/>
  <c r="F254" i="1"/>
  <c r="F256" i="1"/>
  <c r="F300" i="1"/>
  <c r="F85" i="1"/>
  <c r="F91" i="1"/>
  <c r="F271" i="1"/>
  <c r="F33" i="1"/>
  <c r="F140" i="1"/>
  <c r="F123" i="1"/>
  <c r="F7" i="1"/>
  <c r="F15" i="1"/>
  <c r="F268" i="1"/>
  <c r="F102" i="1"/>
  <c r="F83" i="1"/>
  <c r="F149" i="1"/>
  <c r="F307" i="1"/>
  <c r="F246" i="1"/>
  <c r="F224" i="1"/>
  <c r="F179" i="1"/>
  <c r="F87" i="1"/>
  <c r="F10" i="1"/>
  <c r="F294" i="1"/>
  <c r="F212" i="1"/>
  <c r="F178" i="1"/>
  <c r="F130" i="1"/>
  <c r="F34" i="1"/>
  <c r="F236" i="1"/>
  <c r="F269" i="1"/>
  <c r="F242" i="1"/>
  <c r="F97" i="1"/>
  <c r="F126" i="1"/>
  <c r="F43" i="1"/>
  <c r="F182" i="1"/>
  <c r="F225" i="1"/>
  <c r="F99" i="1"/>
  <c r="F63" i="1"/>
  <c r="F218" i="1"/>
  <c r="F284" i="1"/>
  <c r="F292" i="1"/>
  <c r="F325" i="1"/>
  <c r="F244" i="1"/>
  <c r="F243" i="1"/>
  <c r="F195" i="1"/>
  <c r="F20" i="1"/>
  <c r="F29" i="1"/>
  <c r="F169" i="1"/>
  <c r="F120" i="1"/>
  <c r="F296" i="1"/>
  <c r="F176" i="1"/>
  <c r="F214" i="1"/>
  <c r="F82" i="1"/>
  <c r="F315" i="1"/>
  <c r="F68" i="1"/>
  <c r="F17" i="1"/>
  <c r="F322" i="1"/>
  <c r="F184" i="1"/>
  <c r="F216" i="1"/>
  <c r="F77" i="1"/>
  <c r="F204" i="1"/>
  <c r="F128" i="1"/>
  <c r="F101" i="1"/>
  <c r="F122" i="1"/>
  <c r="F171" i="1"/>
  <c r="F240" i="1"/>
  <c r="F319" i="1"/>
  <c r="F93" i="1"/>
  <c r="F150" i="1"/>
  <c r="F13" i="1"/>
  <c r="F135" i="1"/>
  <c r="F160" i="1"/>
  <c r="F318" i="1"/>
  <c r="F264" i="1"/>
  <c r="F257" i="1"/>
  <c r="F14" i="1"/>
  <c r="F289" i="1"/>
  <c r="F287" i="1"/>
  <c r="F200" i="1"/>
  <c r="F187" i="1"/>
  <c r="F19" i="1"/>
  <c r="F155" i="1"/>
  <c r="F53" i="1"/>
  <c r="F90" i="1"/>
  <c r="F306" i="1"/>
  <c r="F252" i="1"/>
  <c r="F250" i="1"/>
  <c r="F206" i="1"/>
  <c r="F282" i="1"/>
  <c r="F40" i="1"/>
  <c r="F31" i="1"/>
  <c r="F227" i="1"/>
  <c r="F110" i="1"/>
  <c r="F24" i="1"/>
  <c r="F137" i="1"/>
  <c r="F229" i="1"/>
  <c r="F278" i="1"/>
  <c r="F119" i="1"/>
  <c r="F247" i="1"/>
  <c r="F27" i="1"/>
  <c r="F148" i="1"/>
  <c r="F219" i="1"/>
  <c r="F255" i="1"/>
  <c r="F210" i="1"/>
  <c r="F274" i="1"/>
  <c r="F277" i="1"/>
  <c r="F52" i="1"/>
  <c r="F226" i="1"/>
  <c r="F65" i="1"/>
  <c r="F262" i="1"/>
  <c r="F276" i="1"/>
  <c r="F251" i="1"/>
  <c r="F146" i="1"/>
  <c r="F260" i="1"/>
  <c r="F192" i="1"/>
  <c r="F217" i="1"/>
  <c r="F180" i="1"/>
  <c r="F172" i="1"/>
  <c r="F311" i="1"/>
  <c r="F95" i="1"/>
  <c r="F2" i="1"/>
  <c r="F142" i="1"/>
  <c r="F310" i="1"/>
  <c r="F92" i="1"/>
  <c r="F234" i="1"/>
  <c r="F56" i="1"/>
  <c r="F211" i="1"/>
  <c r="F6" i="1"/>
  <c r="F253" i="1"/>
  <c r="F5" i="1"/>
  <c r="F11" i="1"/>
  <c r="F18" i="1"/>
  <c r="F189" i="1"/>
  <c r="F84" i="1"/>
  <c r="F41" i="1"/>
  <c r="F177" i="1"/>
  <c r="F60" i="1"/>
  <c r="F228" i="1"/>
  <c r="F272" i="1"/>
  <c r="F78" i="1"/>
  <c r="F220" i="1"/>
  <c r="F121" i="1"/>
  <c r="F299" i="1"/>
  <c r="F194" i="1"/>
  <c r="F288" i="1"/>
  <c r="F37" i="1"/>
  <c r="F96" i="1"/>
  <c r="F127" i="1"/>
  <c r="F9" i="1"/>
  <c r="F8" i="1"/>
  <c r="F316" i="1"/>
  <c r="F67" i="1"/>
  <c r="F86" i="1"/>
  <c r="F152" i="1"/>
  <c r="F80" i="1"/>
  <c r="F270" i="1"/>
  <c r="F196" i="1"/>
  <c r="F233" i="1"/>
  <c r="F239" i="1"/>
  <c r="F4" i="1"/>
  <c r="F32" i="1"/>
  <c r="F208" i="1"/>
  <c r="F69" i="1"/>
  <c r="F51" i="1"/>
  <c r="F73" i="1"/>
  <c r="F156" i="1"/>
  <c r="F248" i="1"/>
  <c r="F203" i="1"/>
  <c r="F267" i="1"/>
  <c r="F49" i="1"/>
  <c r="F207" i="1"/>
  <c r="F26" i="1"/>
  <c r="F45" i="1"/>
  <c r="F147" i="1"/>
  <c r="F106" i="1"/>
  <c r="F125" i="1"/>
  <c r="F70" i="1"/>
  <c r="F295" i="1"/>
  <c r="F317" i="1"/>
  <c r="F291" i="1"/>
  <c r="F133" i="1"/>
  <c r="F25" i="1"/>
  <c r="F103" i="1"/>
  <c r="F185" i="1"/>
  <c r="F117" i="1"/>
  <c r="F313" i="1"/>
  <c r="F12" i="1"/>
  <c r="F174" i="1"/>
  <c r="F321" i="1"/>
  <c r="F281" i="1"/>
  <c r="F46" i="1"/>
  <c r="F54" i="1"/>
  <c r="F104" i="1"/>
  <c r="F198" i="1"/>
  <c r="F167" i="1"/>
  <c r="F237" i="1"/>
  <c r="F118" i="1"/>
  <c r="F312" i="1"/>
  <c r="F283" i="1"/>
  <c r="F164" i="1"/>
  <c r="F273" i="1"/>
  <c r="F157" i="1"/>
  <c r="F134" i="1"/>
  <c r="F145" i="1"/>
  <c r="F100" i="1"/>
  <c r="F116" i="1"/>
  <c r="F50" i="1"/>
  <c r="F105" i="1"/>
  <c r="F309" i="1"/>
  <c r="F205" i="1"/>
  <c r="F275" i="1"/>
  <c r="F23" i="1"/>
  <c r="F168" i="1"/>
  <c r="F161" i="1"/>
  <c r="F190" i="1"/>
  <c r="F209" i="1"/>
  <c r="F323" i="1"/>
  <c r="F297" i="1"/>
  <c r="F74" i="1"/>
  <c r="F304" i="1"/>
  <c r="F265" i="1"/>
  <c r="F303" i="1"/>
  <c r="F158" i="1"/>
  <c r="F115" i="1"/>
  <c r="F314" i="1"/>
  <c r="F71" i="1"/>
  <c r="F42" i="1"/>
  <c r="F159" i="1"/>
  <c r="F61" i="1"/>
  <c r="F35" i="1"/>
  <c r="F326" i="1"/>
  <c r="F199" i="1"/>
  <c r="F170" i="1"/>
  <c r="F38" i="1"/>
  <c r="F138" i="1"/>
  <c r="F259" i="1"/>
  <c r="F261" i="1"/>
  <c r="F3" i="1"/>
  <c r="F191" i="1"/>
  <c r="F76" i="1"/>
  <c r="F175" i="1"/>
  <c r="F16" i="1"/>
  <c r="F222" i="1"/>
  <c r="F58" i="1"/>
  <c r="F241" i="1"/>
  <c r="F111" i="1"/>
  <c r="F324" i="1"/>
  <c r="F230" i="1"/>
  <c r="F57" i="1"/>
  <c r="F113" i="1"/>
  <c r="F88" i="1"/>
  <c r="F188" i="1"/>
  <c r="F163" i="1"/>
  <c r="F44" i="1"/>
  <c r="F201" i="1"/>
  <c r="F320" i="1"/>
  <c r="F263" i="1"/>
  <c r="F286" i="1"/>
  <c r="F173" i="1"/>
  <c r="F143" i="1"/>
  <c r="E302" i="1"/>
  <c r="E154" i="1"/>
  <c r="E290" i="1"/>
  <c r="E301" i="1"/>
  <c r="E245" i="1"/>
  <c r="E22" i="1"/>
  <c r="E75" i="1"/>
  <c r="E186" i="1"/>
  <c r="E197" i="1"/>
  <c r="E215" i="1"/>
  <c r="E64" i="1"/>
  <c r="E162" i="1"/>
  <c r="E223" i="1"/>
  <c r="E183" i="1"/>
  <c r="E94" i="1"/>
  <c r="E59" i="1"/>
  <c r="E280" i="1"/>
  <c r="E39" i="1"/>
  <c r="E285" i="1"/>
  <c r="E144" i="1"/>
  <c r="E298" i="1"/>
  <c r="E231" i="1"/>
  <c r="E279" i="1"/>
  <c r="E79" i="1"/>
  <c r="E72" i="1"/>
  <c r="E249" i="1"/>
  <c r="E66" i="1"/>
  <c r="E112" i="1"/>
  <c r="E151" i="1"/>
  <c r="E165" i="1"/>
  <c r="E213" i="1"/>
  <c r="E136" i="1"/>
  <c r="E107" i="1"/>
  <c r="E238" i="1"/>
  <c r="E132" i="1"/>
  <c r="E98" i="1"/>
  <c r="E81" i="1"/>
  <c r="E109" i="1"/>
  <c r="E48" i="1"/>
  <c r="E232" i="1"/>
  <c r="E141" i="1"/>
  <c r="E28" i="1"/>
  <c r="E139" i="1"/>
  <c r="E131" i="1"/>
  <c r="E36" i="1"/>
  <c r="E153" i="1"/>
  <c r="E47" i="1"/>
  <c r="E308" i="1"/>
  <c r="E181" i="1"/>
  <c r="E62" i="1"/>
  <c r="E202" i="1"/>
  <c r="E166" i="1"/>
  <c r="E129" i="1"/>
  <c r="E266" i="1"/>
  <c r="E55" i="1"/>
  <c r="E124" i="1"/>
  <c r="E21" i="1"/>
  <c r="E221" i="1"/>
  <c r="E89" i="1"/>
  <c r="E193" i="1"/>
  <c r="E235" i="1"/>
  <c r="E114" i="1"/>
  <c r="E30" i="1"/>
  <c r="E254" i="1"/>
  <c r="E256" i="1"/>
  <c r="E300" i="1"/>
  <c r="E85" i="1"/>
  <c r="E91" i="1"/>
  <c r="E271" i="1"/>
  <c r="E33" i="1"/>
  <c r="E140" i="1"/>
  <c r="E123" i="1"/>
  <c r="E7" i="1"/>
  <c r="E15" i="1"/>
  <c r="E268" i="1"/>
  <c r="E102" i="1"/>
  <c r="E83" i="1"/>
  <c r="E149" i="1"/>
  <c r="E307" i="1"/>
  <c r="E246" i="1"/>
  <c r="E224" i="1"/>
  <c r="E179" i="1"/>
  <c r="E87" i="1"/>
  <c r="E10" i="1"/>
  <c r="E294" i="1"/>
  <c r="E212" i="1"/>
  <c r="E178" i="1"/>
  <c r="E130" i="1"/>
  <c r="E34" i="1"/>
  <c r="E236" i="1"/>
  <c r="E269" i="1"/>
  <c r="E242" i="1"/>
  <c r="E97" i="1"/>
  <c r="E126" i="1"/>
  <c r="E43" i="1"/>
  <c r="E182" i="1"/>
  <c r="E225" i="1"/>
  <c r="E99" i="1"/>
  <c r="E63" i="1"/>
  <c r="E218" i="1"/>
  <c r="E284" i="1"/>
  <c r="E292" i="1"/>
  <c r="E325" i="1"/>
  <c r="E244" i="1"/>
  <c r="E243" i="1"/>
  <c r="E195" i="1"/>
  <c r="E20" i="1"/>
  <c r="E29" i="1"/>
  <c r="E169" i="1"/>
  <c r="E120" i="1"/>
  <c r="E296" i="1"/>
  <c r="E176" i="1"/>
  <c r="E214" i="1"/>
  <c r="E82" i="1"/>
  <c r="E315" i="1"/>
  <c r="E68" i="1"/>
  <c r="E17" i="1"/>
  <c r="E322" i="1"/>
  <c r="E184" i="1"/>
  <c r="E216" i="1"/>
  <c r="E77" i="1"/>
  <c r="E204" i="1"/>
  <c r="E128" i="1"/>
  <c r="E101" i="1"/>
  <c r="E122" i="1"/>
  <c r="E171" i="1"/>
  <c r="E240" i="1"/>
  <c r="E319" i="1"/>
  <c r="E93" i="1"/>
  <c r="E150" i="1"/>
  <c r="E13" i="1"/>
  <c r="E135" i="1"/>
  <c r="E160" i="1"/>
  <c r="E318" i="1"/>
  <c r="E264" i="1"/>
  <c r="E257" i="1"/>
  <c r="E14" i="1"/>
  <c r="E289" i="1"/>
  <c r="E287" i="1"/>
  <c r="E200" i="1"/>
  <c r="E187" i="1"/>
  <c r="E19" i="1"/>
  <c r="E155" i="1"/>
  <c r="E53" i="1"/>
  <c r="E90" i="1"/>
  <c r="E306" i="1"/>
  <c r="E252" i="1"/>
  <c r="E250" i="1"/>
  <c r="E206" i="1"/>
  <c r="E282" i="1"/>
  <c r="E40" i="1"/>
  <c r="E31" i="1"/>
  <c r="E227" i="1"/>
  <c r="E110" i="1"/>
  <c r="E24" i="1"/>
  <c r="E137" i="1"/>
  <c r="E229" i="1"/>
  <c r="E278" i="1"/>
  <c r="E119" i="1"/>
  <c r="E247" i="1"/>
  <c r="E27" i="1"/>
  <c r="E148" i="1"/>
  <c r="E219" i="1"/>
  <c r="E255" i="1"/>
  <c r="E210" i="1"/>
  <c r="E274" i="1"/>
  <c r="E277" i="1"/>
  <c r="E52" i="1"/>
  <c r="E226" i="1"/>
  <c r="E65" i="1"/>
  <c r="E262" i="1"/>
  <c r="E276" i="1"/>
  <c r="E251" i="1"/>
  <c r="E146" i="1"/>
  <c r="E260" i="1"/>
  <c r="E192" i="1"/>
  <c r="E217" i="1"/>
  <c r="E180" i="1"/>
  <c r="E172" i="1"/>
  <c r="E311" i="1"/>
  <c r="E95" i="1"/>
  <c r="E2" i="1"/>
  <c r="E142" i="1"/>
  <c r="E310" i="1"/>
  <c r="E92" i="1"/>
  <c r="E234" i="1"/>
  <c r="E56" i="1"/>
  <c r="E211" i="1"/>
  <c r="E6" i="1"/>
  <c r="E253" i="1"/>
  <c r="E5" i="1"/>
  <c r="E11" i="1"/>
  <c r="E18" i="1"/>
  <c r="E189" i="1"/>
  <c r="E84" i="1"/>
  <c r="E41" i="1"/>
  <c r="E177" i="1"/>
  <c r="E60" i="1"/>
  <c r="E228" i="1"/>
  <c r="E272" i="1"/>
  <c r="E78" i="1"/>
  <c r="E220" i="1"/>
  <c r="E121" i="1"/>
  <c r="E299" i="1"/>
  <c r="E194" i="1"/>
  <c r="E288" i="1"/>
  <c r="E37" i="1"/>
  <c r="E96" i="1"/>
  <c r="E127" i="1"/>
  <c r="E9" i="1"/>
  <c r="E8" i="1"/>
  <c r="E316" i="1"/>
  <c r="E67" i="1"/>
  <c r="E86" i="1"/>
  <c r="E152" i="1"/>
  <c r="E80" i="1"/>
  <c r="E270" i="1"/>
  <c r="E196" i="1"/>
  <c r="E233" i="1"/>
  <c r="E239" i="1"/>
  <c r="E4" i="1"/>
  <c r="E32" i="1"/>
  <c r="E208" i="1"/>
  <c r="E69" i="1"/>
  <c r="E51" i="1"/>
  <c r="E73" i="1"/>
  <c r="E156" i="1"/>
  <c r="E248" i="1"/>
  <c r="E203" i="1"/>
  <c r="E267" i="1"/>
  <c r="E49" i="1"/>
  <c r="E207" i="1"/>
  <c r="E26" i="1"/>
  <c r="E45" i="1"/>
  <c r="E147" i="1"/>
  <c r="E106" i="1"/>
  <c r="E125" i="1"/>
  <c r="E70" i="1"/>
  <c r="E295" i="1"/>
  <c r="E317" i="1"/>
  <c r="E291" i="1"/>
  <c r="E133" i="1"/>
  <c r="E25" i="1"/>
  <c r="E103" i="1"/>
  <c r="E185" i="1"/>
  <c r="E117" i="1"/>
  <c r="E313" i="1"/>
  <c r="E12" i="1"/>
  <c r="E174" i="1"/>
  <c r="E321" i="1"/>
  <c r="E281" i="1"/>
  <c r="E46" i="1"/>
  <c r="E54" i="1"/>
  <c r="E104" i="1"/>
  <c r="E198" i="1"/>
  <c r="E167" i="1"/>
  <c r="E237" i="1"/>
  <c r="E118" i="1"/>
  <c r="E312" i="1"/>
  <c r="E283" i="1"/>
  <c r="E164" i="1"/>
  <c r="E273" i="1"/>
  <c r="E157" i="1"/>
  <c r="E134" i="1"/>
  <c r="E145" i="1"/>
  <c r="E100" i="1"/>
  <c r="E116" i="1"/>
  <c r="E50" i="1"/>
  <c r="E105" i="1"/>
  <c r="E309" i="1"/>
  <c r="E205" i="1"/>
  <c r="E275" i="1"/>
  <c r="E23" i="1"/>
  <c r="E168" i="1"/>
  <c r="E161" i="1"/>
  <c r="E190" i="1"/>
  <c r="E209" i="1"/>
  <c r="E323" i="1"/>
  <c r="E297" i="1"/>
  <c r="E74" i="1"/>
  <c r="E304" i="1"/>
  <c r="E265" i="1"/>
  <c r="E303" i="1"/>
  <c r="E158" i="1"/>
  <c r="E115" i="1"/>
  <c r="E314" i="1"/>
  <c r="E71" i="1"/>
  <c r="E42" i="1"/>
  <c r="E159" i="1"/>
  <c r="E61" i="1"/>
  <c r="E35" i="1"/>
  <c r="E326" i="1"/>
  <c r="E199" i="1"/>
  <c r="E170" i="1"/>
  <c r="E38" i="1"/>
  <c r="E138" i="1"/>
  <c r="E259" i="1"/>
  <c r="E261" i="1"/>
  <c r="E3" i="1"/>
  <c r="E191" i="1"/>
  <c r="E76" i="1"/>
  <c r="E175" i="1"/>
  <c r="E16" i="1"/>
  <c r="E222" i="1"/>
  <c r="E58" i="1"/>
  <c r="E241" i="1"/>
  <c r="E111" i="1"/>
  <c r="E324" i="1"/>
  <c r="E230" i="1"/>
  <c r="E57" i="1"/>
  <c r="E113" i="1"/>
  <c r="E88" i="1"/>
  <c r="E188" i="1"/>
  <c r="E163" i="1"/>
  <c r="E44" i="1"/>
  <c r="E201" i="1"/>
  <c r="E320" i="1"/>
  <c r="E263" i="1"/>
  <c r="E286" i="1"/>
  <c r="E173" i="1"/>
  <c r="E143" i="1"/>
  <c r="C302" i="1" l="1"/>
  <c r="C154" i="1"/>
  <c r="C290" i="1"/>
  <c r="C301" i="1"/>
  <c r="C245" i="1"/>
  <c r="C22" i="1"/>
  <c r="C75" i="1"/>
  <c r="C186" i="1"/>
  <c r="C197" i="1"/>
  <c r="C215" i="1"/>
  <c r="C64" i="1"/>
  <c r="C162" i="1"/>
  <c r="C223" i="1"/>
  <c r="C183" i="1"/>
  <c r="C94" i="1"/>
  <c r="C59" i="1"/>
  <c r="C280" i="1"/>
  <c r="C39" i="1"/>
  <c r="C285" i="1"/>
  <c r="C144" i="1"/>
  <c r="C298" i="1"/>
  <c r="C231" i="1"/>
  <c r="C279" i="1"/>
  <c r="C79" i="1"/>
  <c r="C72" i="1"/>
  <c r="C249" i="1"/>
  <c r="C66" i="1"/>
  <c r="C112" i="1"/>
  <c r="C151" i="1"/>
  <c r="C165" i="1"/>
  <c r="C213" i="1"/>
  <c r="C136" i="1"/>
  <c r="C107" i="1"/>
  <c r="C238" i="1"/>
  <c r="C132" i="1"/>
  <c r="C98" i="1"/>
  <c r="C81" i="1"/>
  <c r="C109" i="1"/>
  <c r="C48" i="1"/>
  <c r="C232" i="1"/>
  <c r="C141" i="1"/>
  <c r="C28" i="1"/>
  <c r="C139" i="1"/>
  <c r="C131" i="1"/>
  <c r="C36" i="1"/>
  <c r="C153" i="1"/>
  <c r="C47" i="1"/>
  <c r="C308" i="1"/>
  <c r="C181" i="1"/>
  <c r="C62" i="1"/>
  <c r="C202" i="1"/>
  <c r="C166" i="1"/>
  <c r="C129" i="1"/>
  <c r="C266" i="1"/>
  <c r="C55" i="1"/>
  <c r="C124" i="1"/>
  <c r="C21" i="1"/>
  <c r="C221" i="1"/>
  <c r="C89" i="1"/>
  <c r="C193" i="1"/>
  <c r="C235" i="1"/>
  <c r="C114" i="1"/>
  <c r="C30" i="1"/>
  <c r="C254" i="1"/>
  <c r="C256" i="1"/>
  <c r="C300" i="1"/>
  <c r="C85" i="1"/>
  <c r="C91" i="1"/>
  <c r="C271" i="1"/>
  <c r="C33" i="1"/>
  <c r="C140" i="1"/>
  <c r="C123" i="1"/>
  <c r="C7" i="1"/>
  <c r="C15" i="1"/>
  <c r="C268" i="1"/>
  <c r="C102" i="1"/>
  <c r="C83" i="1"/>
  <c r="C149" i="1"/>
  <c r="C307" i="1"/>
  <c r="C246" i="1"/>
  <c r="C224" i="1"/>
  <c r="C179" i="1"/>
  <c r="C87" i="1"/>
  <c r="C10" i="1"/>
  <c r="C294" i="1"/>
  <c r="C212" i="1"/>
  <c r="C178" i="1"/>
  <c r="C130" i="1"/>
  <c r="C34" i="1"/>
  <c r="C236" i="1"/>
  <c r="C269" i="1"/>
  <c r="C242" i="1"/>
  <c r="C97" i="1"/>
  <c r="C126" i="1"/>
  <c r="C43" i="1"/>
  <c r="C182" i="1"/>
  <c r="C225" i="1"/>
  <c r="C99" i="1"/>
  <c r="C63" i="1"/>
  <c r="C218" i="1"/>
  <c r="C284" i="1"/>
  <c r="C292" i="1"/>
  <c r="C325" i="1"/>
  <c r="C244" i="1"/>
  <c r="C243" i="1"/>
  <c r="C195" i="1"/>
  <c r="C20" i="1"/>
  <c r="C29" i="1"/>
  <c r="C169" i="1"/>
  <c r="C120" i="1"/>
  <c r="C296" i="1"/>
  <c r="C176" i="1"/>
  <c r="C214" i="1"/>
  <c r="C82" i="1"/>
  <c r="C315" i="1"/>
  <c r="C68" i="1"/>
  <c r="C17" i="1"/>
  <c r="C322" i="1"/>
  <c r="C184" i="1"/>
  <c r="C216" i="1"/>
  <c r="C77" i="1"/>
  <c r="C204" i="1"/>
  <c r="C128" i="1"/>
  <c r="C101" i="1"/>
  <c r="C122" i="1"/>
  <c r="C171" i="1"/>
  <c r="C240" i="1"/>
  <c r="C319" i="1"/>
  <c r="C93" i="1"/>
  <c r="C150" i="1"/>
  <c r="C13" i="1"/>
  <c r="C135" i="1"/>
  <c r="C160" i="1"/>
  <c r="C318" i="1"/>
  <c r="C264" i="1"/>
  <c r="C257" i="1"/>
  <c r="C14" i="1"/>
  <c r="C289" i="1"/>
  <c r="C287" i="1"/>
  <c r="C200" i="1"/>
  <c r="C187" i="1"/>
  <c r="C19" i="1"/>
  <c r="C155" i="1"/>
  <c r="C53" i="1"/>
  <c r="C90" i="1"/>
  <c r="C306" i="1"/>
  <c r="C252" i="1"/>
  <c r="C250" i="1"/>
  <c r="C206" i="1"/>
  <c r="C282" i="1"/>
  <c r="C40" i="1"/>
  <c r="C31" i="1"/>
  <c r="C227" i="1"/>
  <c r="C110" i="1"/>
  <c r="C24" i="1"/>
  <c r="C137" i="1"/>
  <c r="C229" i="1"/>
  <c r="C278" i="1"/>
  <c r="C119" i="1"/>
  <c r="C247" i="1"/>
  <c r="C27" i="1"/>
  <c r="C148" i="1"/>
  <c r="C219" i="1"/>
  <c r="C255" i="1"/>
  <c r="C210" i="1"/>
  <c r="C274" i="1"/>
  <c r="C277" i="1"/>
  <c r="C52" i="1"/>
  <c r="C226" i="1"/>
  <c r="C65" i="1"/>
  <c r="C262" i="1"/>
  <c r="C276" i="1"/>
  <c r="C251" i="1"/>
  <c r="C146" i="1"/>
  <c r="C260" i="1"/>
  <c r="C192" i="1"/>
  <c r="C217" i="1"/>
  <c r="C180" i="1"/>
  <c r="C172" i="1"/>
  <c r="C311" i="1"/>
  <c r="C95" i="1"/>
  <c r="C2" i="1"/>
  <c r="C142" i="1"/>
  <c r="C310" i="1"/>
  <c r="C92" i="1"/>
  <c r="C234" i="1"/>
  <c r="C56" i="1"/>
  <c r="C211" i="1"/>
  <c r="C6" i="1"/>
  <c r="C253" i="1"/>
  <c r="C5" i="1"/>
  <c r="C11" i="1"/>
  <c r="C18" i="1"/>
  <c r="C189" i="1"/>
  <c r="C84" i="1"/>
  <c r="C41" i="1"/>
  <c r="C177" i="1"/>
  <c r="C60" i="1"/>
  <c r="C228" i="1"/>
  <c r="C272" i="1"/>
  <c r="C78" i="1"/>
  <c r="C220" i="1"/>
  <c r="C121" i="1"/>
  <c r="C299" i="1"/>
  <c r="C194" i="1"/>
  <c r="C288" i="1"/>
  <c r="C37" i="1"/>
  <c r="C96" i="1"/>
  <c r="C127" i="1"/>
  <c r="C9" i="1"/>
  <c r="C8" i="1"/>
  <c r="C316" i="1"/>
  <c r="C67" i="1"/>
  <c r="C86" i="1"/>
  <c r="C152" i="1"/>
  <c r="C80" i="1"/>
  <c r="C270" i="1"/>
  <c r="C196" i="1"/>
  <c r="C233" i="1"/>
  <c r="C239" i="1"/>
  <c r="C4" i="1"/>
  <c r="C32" i="1"/>
  <c r="C208" i="1"/>
  <c r="C69" i="1"/>
  <c r="C51" i="1"/>
  <c r="C73" i="1"/>
  <c r="C156" i="1"/>
  <c r="C248" i="1"/>
  <c r="C203" i="1"/>
  <c r="C267" i="1"/>
  <c r="C49" i="1"/>
  <c r="C207" i="1"/>
  <c r="C26" i="1"/>
  <c r="C45" i="1"/>
  <c r="C147" i="1"/>
  <c r="C106" i="1"/>
  <c r="C125" i="1"/>
  <c r="C70" i="1"/>
  <c r="C295" i="1"/>
  <c r="C317" i="1"/>
  <c r="C291" i="1"/>
  <c r="C133" i="1"/>
  <c r="C25" i="1"/>
  <c r="C103" i="1"/>
  <c r="C185" i="1"/>
  <c r="C117" i="1"/>
  <c r="C313" i="1"/>
  <c r="C12" i="1"/>
  <c r="C174" i="1"/>
  <c r="C321" i="1"/>
  <c r="C281" i="1"/>
  <c r="C46" i="1"/>
  <c r="C54" i="1"/>
  <c r="C198" i="1"/>
  <c r="C167" i="1"/>
  <c r="C237" i="1"/>
  <c r="C118" i="1"/>
  <c r="C312" i="1"/>
  <c r="C283" i="1"/>
  <c r="C164" i="1"/>
  <c r="C273" i="1"/>
  <c r="C157" i="1"/>
  <c r="C134" i="1"/>
  <c r="C145" i="1"/>
  <c r="C100" i="1"/>
  <c r="C116" i="1"/>
  <c r="C50" i="1"/>
  <c r="C105" i="1"/>
  <c r="C309" i="1"/>
  <c r="C205" i="1"/>
  <c r="C275" i="1"/>
  <c r="C23" i="1"/>
  <c r="C168" i="1"/>
  <c r="C161" i="1"/>
  <c r="C190" i="1"/>
  <c r="C209" i="1"/>
  <c r="C323" i="1"/>
  <c r="C297" i="1"/>
  <c r="C74" i="1"/>
  <c r="C304" i="1"/>
  <c r="C265" i="1"/>
  <c r="C303" i="1"/>
  <c r="C158" i="1"/>
  <c r="C115" i="1"/>
  <c r="C314" i="1"/>
  <c r="C71" i="1"/>
  <c r="C42" i="1"/>
  <c r="C159" i="1"/>
  <c r="C61" i="1"/>
  <c r="C35" i="1"/>
  <c r="C326" i="1"/>
  <c r="C199" i="1"/>
  <c r="C170" i="1"/>
  <c r="C38" i="1"/>
  <c r="C138" i="1"/>
  <c r="C259" i="1"/>
  <c r="C261" i="1"/>
  <c r="C3" i="1"/>
  <c r="C191" i="1"/>
  <c r="C76" i="1"/>
  <c r="C175" i="1"/>
  <c r="C16" i="1"/>
  <c r="C222" i="1"/>
  <c r="C58" i="1"/>
  <c r="C241" i="1"/>
  <c r="C111" i="1"/>
  <c r="C324" i="1"/>
  <c r="C230" i="1"/>
  <c r="C57" i="1"/>
  <c r="C113" i="1"/>
  <c r="C88" i="1"/>
  <c r="C188" i="1"/>
  <c r="C163" i="1"/>
  <c r="C44" i="1"/>
  <c r="C201" i="1"/>
  <c r="C320" i="1"/>
  <c r="C263" i="1"/>
  <c r="C286" i="1"/>
  <c r="C173" i="1"/>
  <c r="C143" i="1"/>
  <c r="H303" i="1" l="1"/>
  <c r="L302" i="1"/>
  <c r="L154" i="1"/>
  <c r="K199" i="1"/>
  <c r="L94" i="1"/>
  <c r="K280" i="1"/>
  <c r="L144" i="1"/>
  <c r="K298" i="1"/>
  <c r="L279" i="1"/>
  <c r="L79" i="1"/>
  <c r="L72" i="1"/>
  <c r="K112" i="1"/>
  <c r="L151" i="1"/>
  <c r="L165" i="1"/>
  <c r="L132" i="1"/>
  <c r="K109" i="1"/>
  <c r="K48" i="1"/>
  <c r="L38" i="1"/>
  <c r="K139" i="1"/>
  <c r="L308" i="1"/>
  <c r="L181" i="1"/>
  <c r="L202" i="1"/>
  <c r="K129" i="1"/>
  <c r="L124" i="1"/>
  <c r="L193" i="1"/>
  <c r="L254" i="1"/>
  <c r="L261" i="1"/>
  <c r="L191" i="1"/>
  <c r="L91" i="1"/>
  <c r="K33" i="1"/>
  <c r="L140" i="1"/>
  <c r="L123" i="1"/>
  <c r="L102" i="1"/>
  <c r="L307" i="1"/>
  <c r="K224" i="1"/>
  <c r="L179" i="1"/>
  <c r="L294" i="1"/>
  <c r="L130" i="1"/>
  <c r="K34" i="1"/>
  <c r="K236" i="1"/>
  <c r="L269" i="1"/>
  <c r="L242" i="1"/>
  <c r="L43" i="1"/>
  <c r="L63" i="1"/>
  <c r="K218" i="1"/>
  <c r="L325" i="1"/>
  <c r="L244" i="1"/>
  <c r="L176" i="1"/>
  <c r="L214" i="1"/>
  <c r="L68" i="1"/>
  <c r="L17" i="1"/>
  <c r="L58" i="1"/>
  <c r="K204" i="1"/>
  <c r="L128" i="1"/>
  <c r="K101" i="1"/>
  <c r="L241" i="1"/>
  <c r="L150" i="1"/>
  <c r="K13" i="1"/>
  <c r="L289" i="1"/>
  <c r="L111" i="1"/>
  <c r="L53" i="1"/>
  <c r="L90" i="1"/>
  <c r="L306" i="1"/>
  <c r="K252" i="1"/>
  <c r="L206" i="1"/>
  <c r="L227" i="1"/>
  <c r="L278" i="1"/>
  <c r="L148" i="1"/>
  <c r="K274" i="1"/>
  <c r="L52" i="1"/>
  <c r="K276" i="1"/>
  <c r="K146" i="1"/>
  <c r="L192" i="1"/>
  <c r="K311" i="1"/>
  <c r="K95" i="1"/>
  <c r="L113" i="1"/>
  <c r="L18" i="1"/>
  <c r="L272" i="1"/>
  <c r="K299" i="1"/>
  <c r="L37" i="1"/>
  <c r="K127" i="1"/>
  <c r="K67" i="1"/>
  <c r="L270" i="1"/>
  <c r="K239" i="1"/>
  <c r="L32" i="1"/>
  <c r="L156" i="1"/>
  <c r="K267" i="1"/>
  <c r="L320" i="1"/>
  <c r="K317" i="1"/>
  <c r="L263" i="1"/>
  <c r="K313" i="1"/>
  <c r="L321" i="1"/>
  <c r="L134" i="1"/>
  <c r="K143" i="1"/>
  <c r="K301" i="1"/>
  <c r="L162" i="1"/>
  <c r="K223" i="1"/>
  <c r="L170" i="1"/>
  <c r="L98" i="1"/>
  <c r="L36" i="1"/>
  <c r="L266" i="1"/>
  <c r="K21" i="1"/>
  <c r="L89" i="1"/>
  <c r="L256" i="1"/>
  <c r="K83" i="1"/>
  <c r="L149" i="1"/>
  <c r="L246" i="1"/>
  <c r="L16" i="1"/>
  <c r="L29" i="1"/>
  <c r="K169" i="1"/>
  <c r="L82" i="1"/>
  <c r="K322" i="1"/>
  <c r="L122" i="1"/>
  <c r="L319" i="1"/>
  <c r="K93" i="1"/>
  <c r="L160" i="1"/>
  <c r="L318" i="1"/>
  <c r="L200" i="1"/>
  <c r="K187" i="1"/>
  <c r="L282" i="1"/>
  <c r="L31" i="1"/>
  <c r="K24" i="1"/>
  <c r="L137" i="1"/>
  <c r="L229" i="1"/>
  <c r="L2" i="1"/>
  <c r="K211" i="1"/>
  <c r="K11" i="1"/>
  <c r="L88" i="1"/>
  <c r="L177" i="1"/>
  <c r="L8" i="1"/>
  <c r="K196" i="1"/>
  <c r="K233" i="1"/>
  <c r="L248" i="1"/>
  <c r="L203" i="1"/>
  <c r="L106" i="1"/>
  <c r="L125" i="1"/>
  <c r="L104" i="1"/>
  <c r="L286" i="1"/>
  <c r="L237" i="1"/>
  <c r="K118" i="1"/>
  <c r="L164" i="1"/>
  <c r="L145" i="1"/>
  <c r="K116" i="1"/>
  <c r="L50" i="1"/>
  <c r="L105" i="1"/>
  <c r="L275" i="1"/>
  <c r="L23" i="1"/>
  <c r="K168" i="1"/>
  <c r="L209" i="1"/>
  <c r="K323" i="1"/>
  <c r="L304" i="1"/>
  <c r="L265" i="1"/>
  <c r="K268" i="1"/>
  <c r="L222" i="1"/>
  <c r="L262" i="1"/>
  <c r="L287" i="1"/>
  <c r="L161" i="1"/>
  <c r="L158" i="1"/>
  <c r="K115" i="1"/>
  <c r="L314" i="1"/>
  <c r="L71" i="1"/>
  <c r="L195" i="1"/>
  <c r="L228" i="1"/>
  <c r="K61" i="1"/>
  <c r="L47" i="1"/>
  <c r="L166" i="1"/>
  <c r="L87" i="1"/>
  <c r="L126" i="1"/>
  <c r="L210" i="1"/>
  <c r="L6" i="1"/>
  <c r="L133" i="1"/>
  <c r="L303" i="1"/>
  <c r="K303" i="1" l="1"/>
  <c r="K71" i="1"/>
  <c r="K23" i="1"/>
  <c r="K125" i="1"/>
  <c r="K229" i="1"/>
  <c r="K29" i="1"/>
  <c r="K98" i="1"/>
  <c r="K321" i="1"/>
  <c r="K270" i="1"/>
  <c r="K18" i="1"/>
  <c r="K52" i="1"/>
  <c r="K150" i="1"/>
  <c r="K294" i="1"/>
  <c r="K261" i="1"/>
  <c r="L322" i="1"/>
  <c r="L301" i="1"/>
  <c r="L67" i="1"/>
  <c r="L276" i="1"/>
  <c r="L218" i="1"/>
  <c r="L139" i="1"/>
  <c r="K166" i="1"/>
  <c r="K262" i="1"/>
  <c r="K145" i="1"/>
  <c r="K177" i="1"/>
  <c r="K318" i="1"/>
  <c r="K256" i="1"/>
  <c r="K320" i="1"/>
  <c r="K37" i="1"/>
  <c r="K192" i="1"/>
  <c r="K244" i="1"/>
  <c r="K307" i="1"/>
  <c r="K165" i="1"/>
  <c r="L211" i="1"/>
  <c r="L21" i="1"/>
  <c r="L317" i="1"/>
  <c r="L311" i="1"/>
  <c r="L298" i="1"/>
  <c r="K228" i="1"/>
  <c r="K265" i="1"/>
  <c r="K286" i="1"/>
  <c r="K319" i="1"/>
  <c r="K36" i="1"/>
  <c r="K134" i="1"/>
  <c r="K156" i="1"/>
  <c r="K272" i="1"/>
  <c r="K111" i="1"/>
  <c r="K91" i="1"/>
  <c r="K154" i="1"/>
  <c r="L118" i="1"/>
  <c r="L187" i="1"/>
  <c r="L101" i="1"/>
  <c r="L199" i="1"/>
  <c r="K6" i="1"/>
  <c r="K105" i="1"/>
  <c r="K203" i="1"/>
  <c r="K246" i="1"/>
  <c r="K170" i="1"/>
  <c r="K113" i="1"/>
  <c r="K278" i="1"/>
  <c r="K214" i="1"/>
  <c r="K179" i="1"/>
  <c r="L323" i="1"/>
  <c r="L196" i="1"/>
  <c r="L299" i="1"/>
  <c r="L34" i="1"/>
  <c r="L109" i="1"/>
  <c r="K128" i="1"/>
  <c r="K124" i="1"/>
  <c r="K132" i="1"/>
  <c r="K94" i="1"/>
  <c r="L112" i="1"/>
  <c r="K308" i="1"/>
  <c r="K206" i="1"/>
  <c r="K241" i="1"/>
  <c r="K254" i="1"/>
  <c r="K151" i="1"/>
  <c r="K302" i="1"/>
  <c r="K63" i="1"/>
  <c r="K269" i="1"/>
  <c r="K126" i="1"/>
  <c r="K158" i="1"/>
  <c r="K31" i="1"/>
  <c r="K162" i="1"/>
  <c r="K263" i="1"/>
  <c r="K32" i="1"/>
  <c r="K148" i="1"/>
  <c r="K53" i="1"/>
  <c r="K325" i="1"/>
  <c r="K102" i="1"/>
  <c r="K193" i="1"/>
  <c r="L159" i="1"/>
  <c r="K159" i="1"/>
  <c r="L54" i="1"/>
  <c r="K54" i="1"/>
  <c r="L190" i="1"/>
  <c r="K190" i="1"/>
  <c r="L283" i="1"/>
  <c r="K283" i="1"/>
  <c r="L69" i="1"/>
  <c r="K69" i="1"/>
  <c r="L135" i="1"/>
  <c r="K135" i="1"/>
  <c r="L120" i="1"/>
  <c r="K120" i="1"/>
  <c r="L62" i="1"/>
  <c r="K62" i="1"/>
  <c r="L183" i="1"/>
  <c r="K183" i="1"/>
  <c r="L9" i="1"/>
  <c r="K9" i="1"/>
  <c r="K138" i="1"/>
  <c r="L138" i="1"/>
  <c r="L42" i="1"/>
  <c r="K42" i="1"/>
  <c r="L46" i="1"/>
  <c r="K46" i="1"/>
  <c r="K100" i="1"/>
  <c r="L100" i="1"/>
  <c r="K198" i="1"/>
  <c r="L198" i="1"/>
  <c r="L70" i="1"/>
  <c r="K70" i="1"/>
  <c r="K26" i="1"/>
  <c r="L26" i="1"/>
  <c r="K60" i="1"/>
  <c r="L60" i="1"/>
  <c r="L219" i="1"/>
  <c r="K219" i="1"/>
  <c r="L19" i="1"/>
  <c r="K19" i="1"/>
  <c r="K300" i="1"/>
  <c r="L300" i="1"/>
  <c r="K153" i="1"/>
  <c r="L153" i="1"/>
  <c r="K249" i="1"/>
  <c r="L249" i="1"/>
  <c r="K75" i="1"/>
  <c r="L75" i="1"/>
  <c r="L273" i="1"/>
  <c r="K273" i="1"/>
  <c r="L25" i="1"/>
  <c r="K25" i="1"/>
  <c r="L147" i="1"/>
  <c r="K147" i="1"/>
  <c r="K208" i="1"/>
  <c r="L208" i="1"/>
  <c r="L86" i="1"/>
  <c r="K86" i="1"/>
  <c r="K163" i="1"/>
  <c r="L163" i="1"/>
  <c r="K78" i="1"/>
  <c r="L78" i="1"/>
  <c r="K234" i="1"/>
  <c r="L234" i="1"/>
  <c r="K217" i="1"/>
  <c r="L217" i="1"/>
  <c r="L226" i="1"/>
  <c r="K226" i="1"/>
  <c r="L119" i="1"/>
  <c r="K119" i="1"/>
  <c r="K155" i="1"/>
  <c r="L155" i="1"/>
  <c r="L171" i="1"/>
  <c r="K171" i="1"/>
  <c r="K315" i="1"/>
  <c r="L315" i="1"/>
  <c r="L284" i="1"/>
  <c r="K284" i="1"/>
  <c r="K175" i="1"/>
  <c r="L175" i="1"/>
  <c r="K212" i="1"/>
  <c r="L212" i="1"/>
  <c r="K7" i="1"/>
  <c r="L7" i="1"/>
  <c r="K3" i="1"/>
  <c r="L3" i="1"/>
  <c r="L235" i="1"/>
  <c r="K235" i="1"/>
  <c r="K66" i="1"/>
  <c r="L66" i="1"/>
  <c r="K39" i="1"/>
  <c r="L39" i="1"/>
  <c r="L197" i="1"/>
  <c r="K197" i="1"/>
  <c r="K326" i="1"/>
  <c r="L326" i="1"/>
  <c r="K133" i="1"/>
  <c r="K87" i="1"/>
  <c r="K195" i="1"/>
  <c r="K161" i="1"/>
  <c r="K222" i="1"/>
  <c r="K209" i="1"/>
  <c r="K50" i="1"/>
  <c r="K237" i="1"/>
  <c r="K106" i="1"/>
  <c r="K8" i="1"/>
  <c r="K2" i="1"/>
  <c r="K282" i="1"/>
  <c r="K160" i="1"/>
  <c r="K82" i="1"/>
  <c r="K149" i="1"/>
  <c r="K266" i="1"/>
  <c r="L116" i="1"/>
  <c r="L24" i="1"/>
  <c r="L169" i="1"/>
  <c r="L146" i="1"/>
  <c r="L252" i="1"/>
  <c r="L236" i="1"/>
  <c r="L296" i="1"/>
  <c r="K296" i="1"/>
  <c r="L225" i="1"/>
  <c r="K225" i="1"/>
  <c r="L12" i="1"/>
  <c r="K12" i="1"/>
  <c r="K14" i="1"/>
  <c r="L14" i="1"/>
  <c r="L141" i="1"/>
  <c r="K141" i="1"/>
  <c r="L182" i="1"/>
  <c r="K182" i="1"/>
  <c r="L281" i="1"/>
  <c r="K281" i="1"/>
  <c r="L92" i="1"/>
  <c r="K92" i="1"/>
  <c r="K297" i="1"/>
  <c r="L297" i="1"/>
  <c r="L309" i="1"/>
  <c r="K309" i="1"/>
  <c r="L312" i="1"/>
  <c r="K312" i="1"/>
  <c r="L253" i="1"/>
  <c r="K253" i="1"/>
  <c r="K110" i="1"/>
  <c r="L110" i="1"/>
  <c r="L264" i="1"/>
  <c r="K264" i="1"/>
  <c r="K216" i="1"/>
  <c r="L216" i="1"/>
  <c r="L10" i="1"/>
  <c r="K10" i="1"/>
  <c r="L259" i="1"/>
  <c r="K259" i="1"/>
  <c r="L81" i="1"/>
  <c r="K81" i="1"/>
  <c r="L35" i="1"/>
  <c r="K35" i="1"/>
  <c r="K117" i="1"/>
  <c r="L117" i="1"/>
  <c r="L194" i="1"/>
  <c r="K194" i="1"/>
  <c r="L189" i="1"/>
  <c r="K189" i="1"/>
  <c r="L251" i="1"/>
  <c r="K251" i="1"/>
  <c r="K255" i="1"/>
  <c r="L255" i="1"/>
  <c r="L324" i="1"/>
  <c r="K324" i="1"/>
  <c r="K184" i="1"/>
  <c r="L184" i="1"/>
  <c r="K243" i="1"/>
  <c r="L243" i="1"/>
  <c r="L76" i="1"/>
  <c r="K76" i="1"/>
  <c r="K271" i="1"/>
  <c r="L271" i="1"/>
  <c r="K131" i="1"/>
  <c r="L131" i="1"/>
  <c r="L136" i="1"/>
  <c r="K136" i="1"/>
  <c r="K231" i="1"/>
  <c r="L231" i="1"/>
  <c r="L115" i="1"/>
  <c r="L168" i="1"/>
  <c r="L143" i="1"/>
  <c r="L267" i="1"/>
  <c r="L95" i="1"/>
  <c r="L204" i="1"/>
  <c r="L33" i="1"/>
  <c r="L48" i="1"/>
  <c r="L114" i="1"/>
  <c r="K114" i="1"/>
  <c r="K49" i="1"/>
  <c r="L49" i="1"/>
  <c r="L28" i="1"/>
  <c r="K28" i="1"/>
  <c r="L107" i="1"/>
  <c r="K107" i="1"/>
  <c r="L59" i="1"/>
  <c r="K59" i="1"/>
  <c r="L215" i="1"/>
  <c r="K215" i="1"/>
  <c r="L290" i="1"/>
  <c r="K290" i="1"/>
  <c r="L173" i="1"/>
  <c r="K173" i="1"/>
  <c r="L174" i="1"/>
  <c r="K174" i="1"/>
  <c r="L185" i="1"/>
  <c r="K185" i="1"/>
  <c r="L295" i="1"/>
  <c r="K295" i="1"/>
  <c r="L201" i="1"/>
  <c r="K201" i="1"/>
  <c r="L73" i="1"/>
  <c r="K73" i="1"/>
  <c r="L4" i="1"/>
  <c r="K4" i="1"/>
  <c r="L80" i="1"/>
  <c r="K80" i="1"/>
  <c r="L316" i="1"/>
  <c r="K316" i="1"/>
  <c r="L188" i="1"/>
  <c r="K188" i="1"/>
  <c r="L121" i="1"/>
  <c r="K121" i="1"/>
  <c r="L41" i="1"/>
  <c r="K41" i="1"/>
  <c r="L5" i="1"/>
  <c r="K5" i="1"/>
  <c r="L310" i="1"/>
  <c r="K310" i="1"/>
  <c r="L172" i="1"/>
  <c r="K172" i="1"/>
  <c r="L260" i="1"/>
  <c r="K260" i="1"/>
  <c r="L65" i="1"/>
  <c r="K65" i="1"/>
  <c r="L277" i="1"/>
  <c r="K277" i="1"/>
  <c r="L27" i="1"/>
  <c r="K27" i="1"/>
  <c r="K210" i="1"/>
  <c r="K47" i="1"/>
  <c r="K314" i="1"/>
  <c r="K287" i="1"/>
  <c r="K304" i="1"/>
  <c r="K275" i="1"/>
  <c r="K164" i="1"/>
  <c r="K104" i="1"/>
  <c r="K248" i="1"/>
  <c r="K88" i="1"/>
  <c r="K137" i="1"/>
  <c r="K200" i="1"/>
  <c r="K122" i="1"/>
  <c r="K16" i="1"/>
  <c r="K89" i="1"/>
  <c r="K68" i="1"/>
  <c r="K279" i="1"/>
  <c r="L11" i="1"/>
  <c r="L93" i="1"/>
  <c r="L223" i="1"/>
  <c r="L127" i="1"/>
  <c r="L274" i="1"/>
  <c r="L13" i="1"/>
  <c r="L291" i="1"/>
  <c r="K291" i="1"/>
  <c r="K74" i="1"/>
  <c r="L74" i="1"/>
  <c r="L205" i="1"/>
  <c r="K205" i="1"/>
  <c r="L167" i="1"/>
  <c r="K167" i="1"/>
  <c r="K45" i="1"/>
  <c r="L45" i="1"/>
  <c r="L96" i="1"/>
  <c r="K96" i="1"/>
  <c r="L57" i="1"/>
  <c r="K57" i="1"/>
  <c r="K77" i="1"/>
  <c r="L77" i="1"/>
  <c r="L97" i="1"/>
  <c r="K97" i="1"/>
  <c r="L221" i="1"/>
  <c r="K221" i="1"/>
  <c r="K213" i="1"/>
  <c r="L213" i="1"/>
  <c r="L186" i="1"/>
  <c r="K186" i="1"/>
  <c r="L157" i="1"/>
  <c r="K157" i="1"/>
  <c r="L103" i="1"/>
  <c r="K103" i="1"/>
  <c r="L207" i="1"/>
  <c r="K207" i="1"/>
  <c r="K51" i="1"/>
  <c r="L51" i="1"/>
  <c r="L44" i="1"/>
  <c r="K44" i="1"/>
  <c r="L152" i="1"/>
  <c r="K152" i="1"/>
  <c r="L288" i="1"/>
  <c r="K288" i="1"/>
  <c r="L220" i="1"/>
  <c r="K220" i="1"/>
  <c r="L84" i="1"/>
  <c r="K84" i="1"/>
  <c r="K56" i="1"/>
  <c r="L56" i="1"/>
  <c r="L142" i="1"/>
  <c r="K142" i="1"/>
  <c r="L180" i="1"/>
  <c r="K180" i="1"/>
  <c r="L230" i="1"/>
  <c r="K230" i="1"/>
  <c r="L247" i="1"/>
  <c r="K247" i="1"/>
  <c r="K40" i="1"/>
  <c r="L40" i="1"/>
  <c r="L250" i="1"/>
  <c r="K250" i="1"/>
  <c r="L257" i="1"/>
  <c r="K257" i="1"/>
  <c r="L240" i="1"/>
  <c r="K240" i="1"/>
  <c r="L20" i="1"/>
  <c r="K20" i="1"/>
  <c r="L292" i="1"/>
  <c r="K292" i="1"/>
  <c r="L99" i="1"/>
  <c r="K99" i="1"/>
  <c r="L178" i="1"/>
  <c r="K178" i="1"/>
  <c r="L15" i="1"/>
  <c r="K15" i="1"/>
  <c r="L85" i="1"/>
  <c r="K85" i="1"/>
  <c r="K30" i="1"/>
  <c r="L30" i="1"/>
  <c r="L55" i="1"/>
  <c r="K55" i="1"/>
  <c r="L232" i="1"/>
  <c r="K232" i="1"/>
  <c r="L238" i="1"/>
  <c r="K238" i="1"/>
  <c r="K285" i="1"/>
  <c r="L285" i="1"/>
  <c r="K64" i="1"/>
  <c r="L64" i="1"/>
  <c r="K245" i="1"/>
  <c r="L245" i="1"/>
  <c r="L61" i="1"/>
  <c r="L268" i="1"/>
  <c r="L233" i="1"/>
  <c r="L83" i="1"/>
  <c r="L313" i="1"/>
  <c r="L239" i="1"/>
  <c r="L224" i="1"/>
  <c r="L129" i="1"/>
  <c r="K227" i="1"/>
  <c r="K306" i="1"/>
  <c r="K289" i="1"/>
  <c r="K58" i="1"/>
  <c r="K176" i="1"/>
  <c r="K43" i="1"/>
  <c r="K130" i="1"/>
  <c r="K123" i="1"/>
  <c r="K191" i="1"/>
  <c r="K202" i="1"/>
  <c r="K38" i="1"/>
  <c r="K72" i="1"/>
  <c r="K144" i="1"/>
  <c r="L280" i="1"/>
  <c r="L22" i="1"/>
  <c r="K22" i="1"/>
  <c r="K90" i="1"/>
  <c r="K17" i="1"/>
  <c r="K242" i="1"/>
  <c r="K140" i="1"/>
  <c r="K181" i="1"/>
  <c r="K79" i="1"/>
  <c r="H302" i="1"/>
  <c r="H154" i="1"/>
  <c r="H326" i="1"/>
  <c r="H245" i="1"/>
  <c r="H22" i="1"/>
  <c r="H199" i="1"/>
  <c r="H197" i="1"/>
  <c r="H64" i="1"/>
  <c r="H94" i="1"/>
  <c r="H280" i="1"/>
  <c r="H39" i="1"/>
  <c r="H285" i="1"/>
  <c r="H144" i="1"/>
  <c r="H298" i="1"/>
  <c r="H231" i="1"/>
  <c r="H279" i="1"/>
  <c r="H79" i="1"/>
  <c r="H72" i="1"/>
  <c r="H66" i="1"/>
  <c r="H112" i="1"/>
  <c r="H151" i="1"/>
  <c r="H165" i="1"/>
  <c r="H136" i="1"/>
  <c r="H238" i="1"/>
  <c r="H132" i="1"/>
  <c r="H109" i="1"/>
  <c r="H48" i="1"/>
  <c r="H232" i="1"/>
  <c r="H38" i="1"/>
  <c r="H139" i="1"/>
  <c r="H131" i="1"/>
  <c r="H308" i="1"/>
  <c r="H181" i="1"/>
  <c r="H202" i="1"/>
  <c r="H129" i="1"/>
  <c r="H55" i="1"/>
  <c r="H124" i="1"/>
  <c r="H193" i="1"/>
  <c r="H235" i="1"/>
  <c r="H30" i="1"/>
  <c r="H254" i="1"/>
  <c r="H261" i="1"/>
  <c r="H3" i="1"/>
  <c r="H85" i="1"/>
  <c r="H191" i="1"/>
  <c r="H91" i="1"/>
  <c r="H271" i="1"/>
  <c r="H33" i="1"/>
  <c r="H140" i="1"/>
  <c r="H123" i="1"/>
  <c r="H7" i="1"/>
  <c r="H15" i="1"/>
  <c r="H102" i="1"/>
  <c r="H76" i="1"/>
  <c r="H224" i="1"/>
  <c r="H179" i="1"/>
  <c r="H294" i="1"/>
  <c r="H212" i="1"/>
  <c r="H178" i="1"/>
  <c r="H130" i="1"/>
  <c r="H34" i="1"/>
  <c r="H236" i="1"/>
  <c r="H269" i="1"/>
  <c r="H242" i="1"/>
  <c r="H43" i="1"/>
  <c r="H175" i="1"/>
  <c r="H99" i="1"/>
  <c r="H63" i="1"/>
  <c r="H218" i="1"/>
  <c r="H284" i="1"/>
  <c r="H292" i="1"/>
  <c r="H325" i="1"/>
  <c r="H244" i="1"/>
  <c r="H243" i="1"/>
  <c r="H20" i="1"/>
  <c r="H176" i="1"/>
  <c r="H214" i="1"/>
  <c r="H315" i="1"/>
  <c r="H68" i="1"/>
  <c r="H17" i="1"/>
  <c r="H58" i="1"/>
  <c r="H184" i="1"/>
  <c r="H204" i="1"/>
  <c r="H128" i="1"/>
  <c r="H101" i="1"/>
  <c r="H171" i="1"/>
  <c r="H240" i="1"/>
  <c r="H241" i="1"/>
  <c r="H150" i="1"/>
  <c r="H13" i="1"/>
  <c r="H257" i="1"/>
  <c r="H289" i="1"/>
  <c r="H111" i="1"/>
  <c r="H155" i="1"/>
  <c r="H53" i="1"/>
  <c r="H90" i="1"/>
  <c r="H306" i="1"/>
  <c r="H252" i="1"/>
  <c r="H250" i="1"/>
  <c r="H206" i="1"/>
  <c r="H324" i="1"/>
  <c r="H40" i="1"/>
  <c r="H227" i="1"/>
  <c r="H278" i="1"/>
  <c r="H119" i="1"/>
  <c r="H247" i="1"/>
  <c r="H27" i="1"/>
  <c r="H148" i="1"/>
  <c r="H255" i="1"/>
  <c r="H274" i="1"/>
  <c r="H277" i="1"/>
  <c r="H52" i="1"/>
  <c r="H226" i="1"/>
  <c r="H230" i="1"/>
  <c r="H65" i="1"/>
  <c r="H276" i="1"/>
  <c r="H251" i="1"/>
  <c r="H146" i="1"/>
  <c r="H260" i="1"/>
  <c r="H192" i="1"/>
  <c r="H217" i="1"/>
  <c r="H180" i="1"/>
  <c r="H172" i="1"/>
  <c r="H311" i="1"/>
  <c r="H95" i="1"/>
  <c r="H142" i="1"/>
  <c r="H310" i="1"/>
  <c r="H113" i="1"/>
  <c r="H234" i="1"/>
  <c r="H56" i="1"/>
  <c r="H5" i="1"/>
  <c r="H18" i="1"/>
  <c r="H189" i="1"/>
  <c r="H84" i="1"/>
  <c r="H41" i="1"/>
  <c r="H272" i="1"/>
  <c r="H78" i="1"/>
  <c r="H220" i="1"/>
  <c r="H121" i="1"/>
  <c r="H299" i="1"/>
  <c r="H194" i="1"/>
  <c r="H288" i="1"/>
  <c r="H188" i="1"/>
  <c r="H37" i="1"/>
  <c r="H163" i="1"/>
  <c r="H127" i="1"/>
  <c r="H316" i="1"/>
  <c r="H67" i="1"/>
  <c r="H86" i="1"/>
  <c r="H152" i="1"/>
  <c r="H80" i="1"/>
  <c r="H270" i="1"/>
  <c r="H239" i="1"/>
  <c r="H44" i="1"/>
  <c r="H4" i="1"/>
  <c r="H32" i="1"/>
  <c r="H208" i="1"/>
  <c r="H51" i="1"/>
  <c r="H73" i="1"/>
  <c r="H156" i="1"/>
  <c r="H267" i="1"/>
  <c r="H207" i="1"/>
  <c r="H201" i="1"/>
  <c r="H320" i="1"/>
  <c r="H147" i="1"/>
  <c r="H295" i="1"/>
  <c r="H317" i="1"/>
  <c r="H25" i="1"/>
  <c r="H103" i="1"/>
  <c r="H185" i="1"/>
  <c r="H263" i="1"/>
  <c r="H117" i="1"/>
  <c r="H313" i="1"/>
  <c r="H174" i="1"/>
  <c r="H321" i="1"/>
  <c r="H273" i="1"/>
  <c r="H157" i="1"/>
  <c r="H173" i="1"/>
  <c r="H134" i="1"/>
  <c r="H35" i="1"/>
  <c r="H143" i="1"/>
  <c r="H290" i="1"/>
  <c r="H301" i="1"/>
  <c r="H75" i="1"/>
  <c r="H186" i="1"/>
  <c r="H215" i="1"/>
  <c r="H162" i="1"/>
  <c r="H223" i="1"/>
  <c r="H183" i="1"/>
  <c r="H59" i="1"/>
  <c r="H170" i="1"/>
  <c r="H249" i="1"/>
  <c r="H213" i="1"/>
  <c r="H107" i="1"/>
  <c r="H98" i="1"/>
  <c r="H81" i="1"/>
  <c r="H141" i="1"/>
  <c r="H28" i="1"/>
  <c r="H36" i="1"/>
  <c r="H153" i="1"/>
  <c r="H62" i="1"/>
  <c r="H266" i="1"/>
  <c r="H21" i="1"/>
  <c r="H259" i="1"/>
  <c r="H221" i="1"/>
  <c r="H89" i="1"/>
  <c r="H256" i="1"/>
  <c r="H300" i="1"/>
  <c r="H83" i="1"/>
  <c r="H149" i="1"/>
  <c r="H246" i="1"/>
  <c r="H10" i="1"/>
  <c r="H97" i="1"/>
  <c r="H16" i="1"/>
  <c r="H29" i="1"/>
  <c r="H169" i="1"/>
  <c r="H120" i="1"/>
  <c r="H82" i="1"/>
  <c r="H322" i="1"/>
  <c r="H216" i="1"/>
  <c r="H77" i="1"/>
  <c r="H122" i="1"/>
  <c r="H319" i="1"/>
  <c r="H93" i="1"/>
  <c r="H135" i="1"/>
  <c r="H160" i="1"/>
  <c r="H318" i="1"/>
  <c r="H264" i="1"/>
  <c r="H14" i="1"/>
  <c r="H200" i="1"/>
  <c r="H187" i="1"/>
  <c r="H19" i="1"/>
  <c r="H282" i="1"/>
  <c r="H31" i="1"/>
  <c r="H110" i="1"/>
  <c r="H24" i="1"/>
  <c r="H137" i="1"/>
  <c r="H229" i="1"/>
  <c r="H219" i="1"/>
  <c r="H57" i="1"/>
  <c r="H2" i="1"/>
  <c r="H211" i="1"/>
  <c r="H253" i="1"/>
  <c r="H11" i="1"/>
  <c r="H88" i="1"/>
  <c r="H177" i="1"/>
  <c r="H60" i="1"/>
  <c r="H96" i="1"/>
  <c r="H8" i="1"/>
  <c r="H196" i="1"/>
  <c r="H233" i="1"/>
  <c r="H69" i="1"/>
  <c r="H248" i="1"/>
  <c r="H203" i="1"/>
  <c r="H26" i="1"/>
  <c r="H45" i="1"/>
  <c r="H106" i="1"/>
  <c r="H125" i="1"/>
  <c r="H70" i="1"/>
  <c r="H12" i="1"/>
  <c r="H104" i="1"/>
  <c r="H286" i="1"/>
  <c r="H198" i="1"/>
  <c r="H167" i="1"/>
  <c r="H237" i="1"/>
  <c r="H118" i="1"/>
  <c r="H312" i="1"/>
  <c r="H283" i="1"/>
  <c r="H164" i="1"/>
  <c r="H145" i="1"/>
  <c r="H100" i="1"/>
  <c r="H116" i="1"/>
  <c r="H50" i="1"/>
  <c r="H105" i="1"/>
  <c r="H309" i="1"/>
  <c r="H205" i="1"/>
  <c r="H275" i="1"/>
  <c r="H23" i="1"/>
  <c r="H168" i="1"/>
  <c r="H190" i="1"/>
  <c r="H209" i="1"/>
  <c r="H323" i="1"/>
  <c r="H297" i="1"/>
  <c r="H74" i="1"/>
  <c r="H304" i="1"/>
  <c r="H265" i="1"/>
  <c r="H268" i="1"/>
  <c r="H225" i="1"/>
  <c r="H222" i="1"/>
  <c r="H262" i="1"/>
  <c r="H92" i="1"/>
  <c r="H49" i="1"/>
  <c r="H287" i="1"/>
  <c r="H46" i="1"/>
  <c r="H54" i="1"/>
  <c r="H161" i="1"/>
  <c r="H158" i="1"/>
  <c r="H115" i="1"/>
  <c r="H314" i="1"/>
  <c r="H71" i="1"/>
  <c r="H42" i="1"/>
  <c r="H159" i="1"/>
  <c r="H195" i="1"/>
  <c r="H228" i="1"/>
  <c r="H281" i="1"/>
  <c r="H61" i="1"/>
  <c r="H47" i="1"/>
  <c r="H166" i="1"/>
  <c r="H138" i="1"/>
  <c r="H114" i="1"/>
  <c r="H87" i="1"/>
  <c r="H126" i="1"/>
  <c r="H182" i="1"/>
  <c r="H296" i="1"/>
  <c r="H210" i="1"/>
  <c r="H6" i="1"/>
  <c r="H9" i="1"/>
  <c r="H291" i="1"/>
  <c r="H133" i="1"/>
  <c r="D302" i="1" l="1"/>
  <c r="D154" i="1"/>
  <c r="D326" i="1"/>
  <c r="D245" i="1"/>
  <c r="D22" i="1"/>
  <c r="D199" i="1"/>
  <c r="D197" i="1"/>
  <c r="D64" i="1"/>
  <c r="D94" i="1"/>
  <c r="D280" i="1"/>
  <c r="D39" i="1"/>
  <c r="D285" i="1"/>
  <c r="D144" i="1"/>
  <c r="D298" i="1"/>
  <c r="D231" i="1"/>
  <c r="D279" i="1"/>
  <c r="D79" i="1"/>
  <c r="D72" i="1"/>
  <c r="D66" i="1"/>
  <c r="D112" i="1"/>
  <c r="D151" i="1"/>
  <c r="D165" i="1"/>
  <c r="D136" i="1"/>
  <c r="D238" i="1"/>
  <c r="D132" i="1"/>
  <c r="D109" i="1"/>
  <c r="D48" i="1"/>
  <c r="D232" i="1"/>
  <c r="D38" i="1"/>
  <c r="D139" i="1"/>
  <c r="D131" i="1"/>
  <c r="D308" i="1"/>
  <c r="D181" i="1"/>
  <c r="D202" i="1"/>
  <c r="D129" i="1"/>
  <c r="D55" i="1"/>
  <c r="D124" i="1"/>
  <c r="D193" i="1"/>
  <c r="D235" i="1"/>
  <c r="D30" i="1"/>
  <c r="D254" i="1"/>
  <c r="D261" i="1"/>
  <c r="D3" i="1"/>
  <c r="D85" i="1"/>
  <c r="D191" i="1"/>
  <c r="D91" i="1"/>
  <c r="D271" i="1"/>
  <c r="D33" i="1"/>
  <c r="D140" i="1"/>
  <c r="D123" i="1"/>
  <c r="D7" i="1"/>
  <c r="D15" i="1"/>
  <c r="D102" i="1"/>
  <c r="D307" i="1"/>
  <c r="D76" i="1"/>
  <c r="D224" i="1"/>
  <c r="D179" i="1"/>
  <c r="D294" i="1"/>
  <c r="D212" i="1"/>
  <c r="D178" i="1"/>
  <c r="D130" i="1"/>
  <c r="D34" i="1"/>
  <c r="D236" i="1"/>
  <c r="D269" i="1"/>
  <c r="D242" i="1"/>
  <c r="D43" i="1"/>
  <c r="D175" i="1"/>
  <c r="D99" i="1"/>
  <c r="D63" i="1"/>
  <c r="D218" i="1"/>
  <c r="D284" i="1"/>
  <c r="D292" i="1"/>
  <c r="D325" i="1"/>
  <c r="D244" i="1"/>
  <c r="D243" i="1"/>
  <c r="D20" i="1"/>
  <c r="D176" i="1"/>
  <c r="D214" i="1"/>
  <c r="D315" i="1"/>
  <c r="D68" i="1"/>
  <c r="D17" i="1"/>
  <c r="D58" i="1"/>
  <c r="D184" i="1"/>
  <c r="D204" i="1"/>
  <c r="D128" i="1"/>
  <c r="D101" i="1"/>
  <c r="D171" i="1"/>
  <c r="D240" i="1"/>
  <c r="D241" i="1"/>
  <c r="D150" i="1"/>
  <c r="D13" i="1"/>
  <c r="D257" i="1"/>
  <c r="D289" i="1"/>
  <c r="D111" i="1"/>
  <c r="D155" i="1"/>
  <c r="D53" i="1"/>
  <c r="D90" i="1"/>
  <c r="D306" i="1"/>
  <c r="D252" i="1"/>
  <c r="D250" i="1"/>
  <c r="D206" i="1"/>
  <c r="D324" i="1"/>
  <c r="D40" i="1"/>
  <c r="D227" i="1"/>
  <c r="D278" i="1"/>
  <c r="D119" i="1"/>
  <c r="D247" i="1"/>
  <c r="D27" i="1"/>
  <c r="D148" i="1"/>
  <c r="D255" i="1"/>
  <c r="D274" i="1"/>
  <c r="D277" i="1"/>
  <c r="D52" i="1"/>
  <c r="D226" i="1"/>
  <c r="D230" i="1"/>
  <c r="D65" i="1"/>
  <c r="D276" i="1"/>
  <c r="D251" i="1"/>
  <c r="D146" i="1"/>
  <c r="D260" i="1"/>
  <c r="D192" i="1"/>
  <c r="D217" i="1"/>
  <c r="D180" i="1"/>
  <c r="D172" i="1"/>
  <c r="D311" i="1"/>
  <c r="D95" i="1"/>
  <c r="D142" i="1"/>
  <c r="D310" i="1"/>
  <c r="D113" i="1"/>
  <c r="D234" i="1"/>
  <c r="D56" i="1"/>
  <c r="D5" i="1"/>
  <c r="D18" i="1"/>
  <c r="D189" i="1"/>
  <c r="D84" i="1"/>
  <c r="D41" i="1"/>
  <c r="D272" i="1"/>
  <c r="D78" i="1"/>
  <c r="D220" i="1"/>
  <c r="D121" i="1"/>
  <c r="D299" i="1"/>
  <c r="D194" i="1"/>
  <c r="D288" i="1"/>
  <c r="D188" i="1"/>
  <c r="D37" i="1"/>
  <c r="D163" i="1"/>
  <c r="D127" i="1"/>
  <c r="D316" i="1"/>
  <c r="D67" i="1"/>
  <c r="D86" i="1"/>
  <c r="D152" i="1"/>
  <c r="D80" i="1"/>
  <c r="D270" i="1"/>
  <c r="D239" i="1"/>
  <c r="D44" i="1"/>
  <c r="D4" i="1"/>
  <c r="D32" i="1"/>
  <c r="D208" i="1"/>
  <c r="D51" i="1"/>
  <c r="D73" i="1"/>
  <c r="D156" i="1"/>
  <c r="D267" i="1"/>
  <c r="D207" i="1"/>
  <c r="D201" i="1"/>
  <c r="D320" i="1"/>
  <c r="D147" i="1"/>
  <c r="D295" i="1"/>
  <c r="D317" i="1"/>
  <c r="D25" i="1"/>
  <c r="D103" i="1"/>
  <c r="D185" i="1"/>
  <c r="D263" i="1"/>
  <c r="D117" i="1"/>
  <c r="D313" i="1"/>
  <c r="D174" i="1"/>
  <c r="D321" i="1"/>
  <c r="D273" i="1"/>
  <c r="D157" i="1"/>
  <c r="D173" i="1"/>
  <c r="D134" i="1"/>
  <c r="D35" i="1"/>
  <c r="D143" i="1"/>
  <c r="D290" i="1"/>
  <c r="D301" i="1"/>
  <c r="D75" i="1"/>
  <c r="D186" i="1"/>
  <c r="D215" i="1"/>
  <c r="D162" i="1"/>
  <c r="D223" i="1"/>
  <c r="D183" i="1"/>
  <c r="D59" i="1"/>
  <c r="D170" i="1"/>
  <c r="D249" i="1"/>
  <c r="D213" i="1"/>
  <c r="D107" i="1"/>
  <c r="D98" i="1"/>
  <c r="D81" i="1"/>
  <c r="D141" i="1"/>
  <c r="D28" i="1"/>
  <c r="D36" i="1"/>
  <c r="D153" i="1"/>
  <c r="D62" i="1"/>
  <c r="D266" i="1"/>
  <c r="D21" i="1"/>
  <c r="D259" i="1"/>
  <c r="D221" i="1"/>
  <c r="D89" i="1"/>
  <c r="D256" i="1"/>
  <c r="D300" i="1"/>
  <c r="D83" i="1"/>
  <c r="D149" i="1"/>
  <c r="D246" i="1"/>
  <c r="D10" i="1"/>
  <c r="D97" i="1"/>
  <c r="D16" i="1"/>
  <c r="D29" i="1"/>
  <c r="D169" i="1"/>
  <c r="D120" i="1"/>
  <c r="D82" i="1"/>
  <c r="D322" i="1"/>
  <c r="D216" i="1"/>
  <c r="D77" i="1"/>
  <c r="D122" i="1"/>
  <c r="D319" i="1"/>
  <c r="D93" i="1"/>
  <c r="D135" i="1"/>
  <c r="D160" i="1"/>
  <c r="D318" i="1"/>
  <c r="D264" i="1"/>
  <c r="D14" i="1"/>
  <c r="D200" i="1"/>
  <c r="D187" i="1"/>
  <c r="D19" i="1"/>
  <c r="D282" i="1"/>
  <c r="D31" i="1"/>
  <c r="D110" i="1"/>
  <c r="D24" i="1"/>
  <c r="D137" i="1"/>
  <c r="D229" i="1"/>
  <c r="D219" i="1"/>
  <c r="D57" i="1"/>
  <c r="D2" i="1"/>
  <c r="D211" i="1"/>
  <c r="D253" i="1"/>
  <c r="D11" i="1"/>
  <c r="D88" i="1"/>
  <c r="D177" i="1"/>
  <c r="D60" i="1"/>
  <c r="D96" i="1"/>
  <c r="D8" i="1"/>
  <c r="D196" i="1"/>
  <c r="D233" i="1"/>
  <c r="D69" i="1"/>
  <c r="D248" i="1"/>
  <c r="D203" i="1"/>
  <c r="D26" i="1"/>
  <c r="D45" i="1"/>
  <c r="D106" i="1"/>
  <c r="D125" i="1"/>
  <c r="D70" i="1"/>
  <c r="D12" i="1"/>
  <c r="D104" i="1"/>
  <c r="D286" i="1"/>
  <c r="D198" i="1"/>
  <c r="D167" i="1"/>
  <c r="D237" i="1"/>
  <c r="D118" i="1"/>
  <c r="D312" i="1"/>
  <c r="D283" i="1"/>
  <c r="D164" i="1"/>
  <c r="D145" i="1"/>
  <c r="D100" i="1"/>
  <c r="D116" i="1"/>
  <c r="D50" i="1"/>
  <c r="D105" i="1"/>
  <c r="D309" i="1"/>
  <c r="D205" i="1"/>
  <c r="D275" i="1"/>
  <c r="D23" i="1"/>
  <c r="D168" i="1"/>
  <c r="D190" i="1"/>
  <c r="D209" i="1"/>
  <c r="D323" i="1"/>
  <c r="D297" i="1"/>
  <c r="D74" i="1"/>
  <c r="D304" i="1"/>
  <c r="D265" i="1"/>
  <c r="D268" i="1"/>
  <c r="D225" i="1"/>
  <c r="D222" i="1"/>
  <c r="D262" i="1"/>
  <c r="D92" i="1"/>
  <c r="D49" i="1"/>
  <c r="D287" i="1"/>
  <c r="D46" i="1"/>
  <c r="D54" i="1"/>
  <c r="D161" i="1"/>
  <c r="D158" i="1"/>
  <c r="D115" i="1"/>
  <c r="D314" i="1"/>
  <c r="D71" i="1"/>
  <c r="D42" i="1"/>
  <c r="D159" i="1"/>
  <c r="D195" i="1"/>
  <c r="D228" i="1"/>
  <c r="D281" i="1"/>
  <c r="D61" i="1"/>
  <c r="D47" i="1"/>
  <c r="D166" i="1"/>
  <c r="D138" i="1"/>
  <c r="D114" i="1"/>
  <c r="D87" i="1"/>
  <c r="D126" i="1"/>
  <c r="D182" i="1"/>
  <c r="D296" i="1"/>
  <c r="D210" i="1"/>
  <c r="D6" i="1"/>
  <c r="D9" i="1"/>
  <c r="D291" i="1"/>
  <c r="D133" i="1"/>
  <c r="D303" i="1"/>
</calcChain>
</file>

<file path=xl/sharedStrings.xml><?xml version="1.0" encoding="utf-8"?>
<sst xmlns="http://schemas.openxmlformats.org/spreadsheetml/2006/main" count="992" uniqueCount="669">
  <si>
    <t>MATRICULA</t>
  </si>
  <si>
    <t>NOME</t>
  </si>
  <si>
    <t>DESC SEXO</t>
  </si>
  <si>
    <t>STATUS</t>
  </si>
  <si>
    <t>00000671</t>
  </si>
  <si>
    <t>AURELINA VIANA ALMEIDA DOS REIS</t>
  </si>
  <si>
    <t>00000698</t>
  </si>
  <si>
    <t>ALMERI DA SILVA MARTINS</t>
  </si>
  <si>
    <t>0000085X</t>
  </si>
  <si>
    <t>NEUSA TEODORO DO AMARAL</t>
  </si>
  <si>
    <t>00001015</t>
  </si>
  <si>
    <t>CLEBER MENDES DOS SANTOS</t>
  </si>
  <si>
    <t>00001252</t>
  </si>
  <si>
    <t>ALAETE ROCHA MENDES LIMA</t>
  </si>
  <si>
    <t>0000152X</t>
  </si>
  <si>
    <t>JOAO PIRES DA SILVA FILHO</t>
  </si>
  <si>
    <t>00001554</t>
  </si>
  <si>
    <t>00001708</t>
  </si>
  <si>
    <t>GERALDO MAGELA GONTIJO</t>
  </si>
  <si>
    <t>00001880</t>
  </si>
  <si>
    <t>MARIA DAS DORES VIANA DE CASTRO</t>
  </si>
  <si>
    <t>00001988</t>
  </si>
  <si>
    <t>SUZANA MARASCHIN PEREIRA SILVA</t>
  </si>
  <si>
    <t>00002054</t>
  </si>
  <si>
    <t>CARLOS CESAR VIEIRA DA LUZ</t>
  </si>
  <si>
    <t>00002070</t>
  </si>
  <si>
    <t>FRAILDES RODRIGUES DE SOUSA</t>
  </si>
  <si>
    <t>00002089</t>
  </si>
  <si>
    <t>BLAITON CARVALHO DA SILVA</t>
  </si>
  <si>
    <t>00002119</t>
  </si>
  <si>
    <t>ZILCON ROBERTO VINHAL</t>
  </si>
  <si>
    <t>00002224</t>
  </si>
  <si>
    <t>HELTON ALVES DE ARAUJO</t>
  </si>
  <si>
    <t>00002305</t>
  </si>
  <si>
    <t>SONIA MARIA FERREIRA CASCELLI</t>
  </si>
  <si>
    <t>00002518</t>
  </si>
  <si>
    <t>JOSE GONCALVES DO NASCIMENTO</t>
  </si>
  <si>
    <t>00002526</t>
  </si>
  <si>
    <t>SEVERINO FERNANDES DE CASTRO</t>
  </si>
  <si>
    <t>00002569</t>
  </si>
  <si>
    <t>EDSON GARCIA CYTRANGULO</t>
  </si>
  <si>
    <t>00002577</t>
  </si>
  <si>
    <t>CARLOS ANTONIO MORAIS DA COSTA</t>
  </si>
  <si>
    <t>00002666</t>
  </si>
  <si>
    <t>ROSA MARIA XAVIER MARTINELLO</t>
  </si>
  <si>
    <t>00002704</t>
  </si>
  <si>
    <t>SONIA ALVES LEMOS</t>
  </si>
  <si>
    <t>00002852</t>
  </si>
  <si>
    <t>CARMEN PINAGE LOPES</t>
  </si>
  <si>
    <t>00003131</t>
  </si>
  <si>
    <t>SEBASTIAO MARCIO LOPES DE ANDRADE</t>
  </si>
  <si>
    <t>00003190</t>
  </si>
  <si>
    <t>MARIO MACHADO PASCHOAL</t>
  </si>
  <si>
    <t>00003336</t>
  </si>
  <si>
    <t>SIZELMO DA SILVA SANTANA</t>
  </si>
  <si>
    <t>00003379</t>
  </si>
  <si>
    <t>PEDRO GUERRA KOSINSKI</t>
  </si>
  <si>
    <t>00003387</t>
  </si>
  <si>
    <t>EGLE LUCIA BREDA</t>
  </si>
  <si>
    <t>0000345X</t>
  </si>
  <si>
    <t>SELMA APARECIDA TAVARES</t>
  </si>
  <si>
    <t>00003565</t>
  </si>
  <si>
    <t>EDNA MARIA LUIZA DA SILVA</t>
  </si>
  <si>
    <t>00003603</t>
  </si>
  <si>
    <t>JOAO COLEMAR GUIMARAES</t>
  </si>
  <si>
    <t>00003662</t>
  </si>
  <si>
    <t>ANTONIO DANTAS COSTA JUNIOR</t>
  </si>
  <si>
    <t>00003670</t>
  </si>
  <si>
    <t>SANDRA CRISTINA DE SOUSA</t>
  </si>
  <si>
    <t>00003816</t>
  </si>
  <si>
    <t>TIAGO CASTRO DE CASTRO JUNIOR</t>
  </si>
  <si>
    <t>00004006</t>
  </si>
  <si>
    <t>CLARICE GOMES DE MATOS RODRIGUES</t>
  </si>
  <si>
    <t>00004154</t>
  </si>
  <si>
    <t>ADALMYR MORAIS BORGES</t>
  </si>
  <si>
    <t>00004170</t>
  </si>
  <si>
    <t>WEBER ALVES DE BRITO</t>
  </si>
  <si>
    <t>00004308</t>
  </si>
  <si>
    <t>SANDRA MARIA DE LIMA EVANGELISTA FREITAS</t>
  </si>
  <si>
    <t>00004324</t>
  </si>
  <si>
    <t>ELEUTERIA GUERRA PACHECO MENDES</t>
  </si>
  <si>
    <t>00004375</t>
  </si>
  <si>
    <t>GERLAN TEIXEIRA FONSECA</t>
  </si>
  <si>
    <t>00004448</t>
  </si>
  <si>
    <t>LUCIANA XAVIER RAMOS</t>
  </si>
  <si>
    <t>0000457X</t>
  </si>
  <si>
    <t>MARIA DO CARMO DOS SANTOS BARBOSA PEREIRA</t>
  </si>
  <si>
    <t>0000474X</t>
  </si>
  <si>
    <t>JOEL ANTUNES BAPTISTA PEREIRA</t>
  </si>
  <si>
    <t>00004790</t>
  </si>
  <si>
    <t>CATIA REGINA DE FREITAS</t>
  </si>
  <si>
    <t>0000491X</t>
  </si>
  <si>
    <t>EDILSON SOUSA DO AMARAL</t>
  </si>
  <si>
    <t>00004928</t>
  </si>
  <si>
    <t>REGINA LUCIA DA CUNHA LIMA</t>
  </si>
  <si>
    <t>00004936</t>
  </si>
  <si>
    <t>IVAN MARQUES DE CASTRO</t>
  </si>
  <si>
    <t>00004944</t>
  </si>
  <si>
    <t>CLAUDIA MARCIA DE FREITAS</t>
  </si>
  <si>
    <t>00004952</t>
  </si>
  <si>
    <t>00005029</t>
  </si>
  <si>
    <t>MARCONI MOREIRA BORGES</t>
  </si>
  <si>
    <t>00005061</t>
  </si>
  <si>
    <t>ANTONIO CARLOS DOS SANTOS MENDES</t>
  </si>
  <si>
    <t>00005126</t>
  </si>
  <si>
    <t>OSVALDO LEITE RIBEIRO</t>
  </si>
  <si>
    <t>00005215</t>
  </si>
  <si>
    <t>HELCIO HENRIQUE SANTOS</t>
  </si>
  <si>
    <t>00005355</t>
  </si>
  <si>
    <t>REGINALDO AMADO ALVES</t>
  </si>
  <si>
    <t>0000541X</t>
  </si>
  <si>
    <t>MARILZETE OLIVEIRA DE ALMEIDA GUIMARAES</t>
  </si>
  <si>
    <t>00005436</t>
  </si>
  <si>
    <t>LUCIANO MENDES DA SILVA</t>
  </si>
  <si>
    <t>00005444</t>
  </si>
  <si>
    <t>CARLOS ANTONIO BANCI</t>
  </si>
  <si>
    <t>00005622</t>
  </si>
  <si>
    <t>HELIO ROBERTO DIAS LOPES</t>
  </si>
  <si>
    <t>00005630</t>
  </si>
  <si>
    <t>MARCOS DE LARA MAIA</t>
  </si>
  <si>
    <t>00005665</t>
  </si>
  <si>
    <t>SEDMA FIRMINO DE QUEIROZ PINTO</t>
  </si>
  <si>
    <t>00005770</t>
  </si>
  <si>
    <t>FLAVIA DE CARVALHO LAGE</t>
  </si>
  <si>
    <t>00005819</t>
  </si>
  <si>
    <t>LUIZ MARCIO TAKAYOSHI UENO</t>
  </si>
  <si>
    <t>00005916</t>
  </si>
  <si>
    <t>ANDREIA GONCALVES CAVALCANTE DOS REIS</t>
  </si>
  <si>
    <t>00005959</t>
  </si>
  <si>
    <t>REVAN GERALDO SOARES</t>
  </si>
  <si>
    <t>00005967</t>
  </si>
  <si>
    <t>JOSELITO PEREIRA DE SOUZA</t>
  </si>
  <si>
    <t>00006785</t>
  </si>
  <si>
    <t>MATEUS MIRANDA DE CASTRO</t>
  </si>
  <si>
    <t>0000684X</t>
  </si>
  <si>
    <t>ROGERIO LUCIO VIANNA JUNIOR</t>
  </si>
  <si>
    <t>00006858</t>
  </si>
  <si>
    <t>LOISELENE CARVALHO DA TRINDADE ROCHA</t>
  </si>
  <si>
    <t>00006866</t>
  </si>
  <si>
    <t>RODRIGO MARQUES BATISTA</t>
  </si>
  <si>
    <t>00006874</t>
  </si>
  <si>
    <t>LUCIANA UMBELINO TIEMANN BARRETO</t>
  </si>
  <si>
    <t>00006882</t>
  </si>
  <si>
    <t>IGOR PEREIRA ALVES NATIVIDADE</t>
  </si>
  <si>
    <t>00006890</t>
  </si>
  <si>
    <t>ORLANDO KERBER</t>
  </si>
  <si>
    <t>00006904</t>
  </si>
  <si>
    <t>RODRIGO TEIXEIRA ALVES</t>
  </si>
  <si>
    <t>00006912</t>
  </si>
  <si>
    <t>OTAVIO NOBREGA HENRIQUES</t>
  </si>
  <si>
    <t>00006947</t>
  </si>
  <si>
    <t>PAULO RICARDO DA SILVA BORGES</t>
  </si>
  <si>
    <t>00007358</t>
  </si>
  <si>
    <t>JESIEL DE ABREU MARRA</t>
  </si>
  <si>
    <t>00007420</t>
  </si>
  <si>
    <t>MILENA LIMA DE OLIVEIRA</t>
  </si>
  <si>
    <t>00007439</t>
  </si>
  <si>
    <t>KARINA LEITE MIRANDA GUIMARAES</t>
  </si>
  <si>
    <t>00007455</t>
  </si>
  <si>
    <t>KELLY FRANCISCA RIBEIRO EUSTAQUIO</t>
  </si>
  <si>
    <t>00007471</t>
  </si>
  <si>
    <t>YOKOWAMA ODAGUIRI ENES CABRAL</t>
  </si>
  <si>
    <t>00007498</t>
  </si>
  <si>
    <t>LUCIANA DA SILVA</t>
  </si>
  <si>
    <t>0000751X</t>
  </si>
  <si>
    <t>BRUNA MARIA HECKLER CAMBIAGHI</t>
  </si>
  <si>
    <t>00007528</t>
  </si>
  <si>
    <t>AECIO WANDERLEY SILVEIRA PRADO</t>
  </si>
  <si>
    <t>00007587</t>
  </si>
  <si>
    <t>PEDRO IVO BRAGA PASSOS</t>
  </si>
  <si>
    <t>00007595</t>
  </si>
  <si>
    <t>ANA PAULA NERY ROSADO</t>
  </si>
  <si>
    <t>00007617</t>
  </si>
  <si>
    <t>HELIGLEYSON BORGES VIEIRA</t>
  </si>
  <si>
    <t>00007633</t>
  </si>
  <si>
    <t>LUISA HELENA ROCHA DA SILVA</t>
  </si>
  <si>
    <t>00007641</t>
  </si>
  <si>
    <t>FRANCISCA DEIJANE ARAUJO RIBEIRO</t>
  </si>
  <si>
    <t>0000765X</t>
  </si>
  <si>
    <t>JANAINA PEREIRA DIAS</t>
  </si>
  <si>
    <t>00007706</t>
  </si>
  <si>
    <t>PRISCILLA REGINA DA SILVA</t>
  </si>
  <si>
    <t>00007714</t>
  </si>
  <si>
    <t>GESINILDE RADEL SANTOS</t>
  </si>
  <si>
    <t>00007773</t>
  </si>
  <si>
    <t>CLARISSA VALADARES XAVIER</t>
  </si>
  <si>
    <t>00007803</t>
  </si>
  <si>
    <t>AYSLAN BARBOSA MORENO</t>
  </si>
  <si>
    <t>0000782X</t>
  </si>
  <si>
    <t>ADRIANA SOUZA NASCIMENTO</t>
  </si>
  <si>
    <t>00007862</t>
  </si>
  <si>
    <t>FLAVIO RIBEIRO DE MESQUITA</t>
  </si>
  <si>
    <t>00007870</t>
  </si>
  <si>
    <t>LUDILSON ANTONIO CRUZ DE SOUZA</t>
  </si>
  <si>
    <t>00007897</t>
  </si>
  <si>
    <t>LETICIA PASTOR GOMEZ MARTINEZ</t>
  </si>
  <si>
    <t>00007900</t>
  </si>
  <si>
    <t>RENATA CABUS DIAS BATISTA</t>
  </si>
  <si>
    <t>00007927</t>
  </si>
  <si>
    <t>AMANDA VIDIGAL VENTURIM DE CARVALHO</t>
  </si>
  <si>
    <t>00007935</t>
  </si>
  <si>
    <t>CLAUDIA COELHO DE ASSIS</t>
  </si>
  <si>
    <t>00007943</t>
  </si>
  <si>
    <t>ISABELLA CARLOTA SOUZA BELO</t>
  </si>
  <si>
    <t>00007951</t>
  </si>
  <si>
    <t>JULIANO DE OLIVEIRA E SILVA</t>
  </si>
  <si>
    <t>0000796X</t>
  </si>
  <si>
    <t>CARLOS EDUARDO SILVEIRA GOULART</t>
  </si>
  <si>
    <t>00007986</t>
  </si>
  <si>
    <t>FABIO RENATO DA SILVA RODRIGUES</t>
  </si>
  <si>
    <t>00008052</t>
  </si>
  <si>
    <t>ROGERIO PUERTA</t>
  </si>
  <si>
    <t>00008311</t>
  </si>
  <si>
    <t>GILMAR BATISTELLA</t>
  </si>
  <si>
    <t>00008338</t>
  </si>
  <si>
    <t>LIDIA RODRIGUES FERREIRA JARDIM</t>
  </si>
  <si>
    <t>00008354</t>
  </si>
  <si>
    <t>MURIEL DE OLIVEIRA GUEDES</t>
  </si>
  <si>
    <t>00008362</t>
  </si>
  <si>
    <t>JOAO GABRIEL CESAR PALERMO</t>
  </si>
  <si>
    <t>00008370</t>
  </si>
  <si>
    <t>MAGALI DE AVILA FORTES</t>
  </si>
  <si>
    <t>00008397</t>
  </si>
  <si>
    <t>SERGIO RUFINO MACIEL</t>
  </si>
  <si>
    <t>00008419</t>
  </si>
  <si>
    <t>FABIO ROBERTO TEIXEIRA COSTA</t>
  </si>
  <si>
    <t>00008427</t>
  </si>
  <si>
    <t>ADRIANA LOPES RIBEIRO LELIS</t>
  </si>
  <si>
    <t>00008435</t>
  </si>
  <si>
    <t>RAFAEL VENTORIM RODRIGUES DE OLIVEIRA</t>
  </si>
  <si>
    <t>00008451</t>
  </si>
  <si>
    <t>RAQUEL IVANICSKA SORIANO DE MELLO ARAUJO</t>
  </si>
  <si>
    <t>0000846X</t>
  </si>
  <si>
    <t>RAFAEL LIMA DE MEDEIROS</t>
  </si>
  <si>
    <t>00008486</t>
  </si>
  <si>
    <t>EDSON KUBOTA</t>
  </si>
  <si>
    <t>00008508</t>
  </si>
  <si>
    <t>FABIANO IBRAIM REGIS CARVALHO</t>
  </si>
  <si>
    <t>00008516</t>
  </si>
  <si>
    <t>MARCELO RUAS E SOUZA MELO</t>
  </si>
  <si>
    <t>00008524</t>
  </si>
  <si>
    <t>PATRICIA RODRIGUES SOUZA LEITE</t>
  </si>
  <si>
    <t>00008567</t>
  </si>
  <si>
    <t>DANIELLE DA ROSA AMARAL</t>
  </si>
  <si>
    <t>00008842</t>
  </si>
  <si>
    <t>FLORENCE MARIE BERTHIER</t>
  </si>
  <si>
    <t>00008850</t>
  </si>
  <si>
    <t>CAMILA BRAZ RIBEIRAL</t>
  </si>
  <si>
    <t>00008877</t>
  </si>
  <si>
    <t>MAISA MANDELLI LORENZONI SCARPELINI</t>
  </si>
  <si>
    <t>00008885</t>
  </si>
  <si>
    <t>JOAO RICARDO RAMOS SOARES</t>
  </si>
  <si>
    <t>00008893</t>
  </si>
  <si>
    <t>LEIDE SARA LOPES DE MORAES BORGES</t>
  </si>
  <si>
    <t>00008907</t>
  </si>
  <si>
    <t>JOSEANE LIMA FERREIRA LELIS</t>
  </si>
  <si>
    <t>00008923</t>
  </si>
  <si>
    <t>DANIEL RODRIGUES OLIVEIRA</t>
  </si>
  <si>
    <t>00008931</t>
  </si>
  <si>
    <t>ADELINO SERVATO FERREIRA</t>
  </si>
  <si>
    <t>0000894X</t>
  </si>
  <si>
    <t>MARCIO MEIRELLES MACHADO</t>
  </si>
  <si>
    <t>00008966</t>
  </si>
  <si>
    <t>FELIPE CAMARGO DE PAULA CARDOSO</t>
  </si>
  <si>
    <t>00008974</t>
  </si>
  <si>
    <t>ALVARO LUIZ MARINHO CASTRO</t>
  </si>
  <si>
    <t>00009024</t>
  </si>
  <si>
    <t>EDUARDO WAGNER DAMASIO DA SILVA</t>
  </si>
  <si>
    <t>00009067</t>
  </si>
  <si>
    <t>LUCAS PACHECO MAXIMO DE ALMEIDA</t>
  </si>
  <si>
    <t>00009075</t>
  </si>
  <si>
    <t>CLAUDINEI MACHADO VIEIRA</t>
  </si>
  <si>
    <t>00009083</t>
  </si>
  <si>
    <t>ANA ELIZABETH DA SILVA BALTAR</t>
  </si>
  <si>
    <t>00009148</t>
  </si>
  <si>
    <t>ARNALDO AUGUSTO DA SILVEIRA</t>
  </si>
  <si>
    <t>00009202</t>
  </si>
  <si>
    <t>PAULO HENRIQUE DE MELO ALVARES</t>
  </si>
  <si>
    <t>00009210</t>
  </si>
  <si>
    <t>IRAN DOURADO DIAS</t>
  </si>
  <si>
    <t>00009229</t>
  </si>
  <si>
    <t>ALESSANDRO DA SILVA RANGEL</t>
  </si>
  <si>
    <t>00009237</t>
  </si>
  <si>
    <t>VANESSA LIRA DA SILVA</t>
  </si>
  <si>
    <t>00009245</t>
  </si>
  <si>
    <t>FLAVIO BONESSO PINHEIRO</t>
  </si>
  <si>
    <t>00009253</t>
  </si>
  <si>
    <t>KLEITON RODRIGUES AQUILES</t>
  </si>
  <si>
    <t>00009261</t>
  </si>
  <si>
    <t>ICLEA ALMEIDA DE QUEIROS SILVA</t>
  </si>
  <si>
    <t>0000927X</t>
  </si>
  <si>
    <t>DOUGLAS MARIZ DE ANDRADE</t>
  </si>
  <si>
    <t>00009288</t>
  </si>
  <si>
    <t>SOLIENE PARTATA RAMOS</t>
  </si>
  <si>
    <t>0000930X</t>
  </si>
  <si>
    <t>FREDERICO FRANCO BOURROUL NEVES</t>
  </si>
  <si>
    <t>00009318</t>
  </si>
  <si>
    <t>BRUNA SOEIRO BELEOSOFF</t>
  </si>
  <si>
    <t>00009342</t>
  </si>
  <si>
    <t>GISELLE BEBER CANINI</t>
  </si>
  <si>
    <t>00009350</t>
  </si>
  <si>
    <t>ADRIANA RODRIGUES ZICA</t>
  </si>
  <si>
    <t>00009369</t>
  </si>
  <si>
    <t>PRISCYLLA PEREIRA BARACAT GERMENDORFF</t>
  </si>
  <si>
    <t>00009377</t>
  </si>
  <si>
    <t>ZAIDA REGINA ALMEIDA DA SILVA</t>
  </si>
  <si>
    <t>00009385</t>
  </si>
  <si>
    <t>WILLIAM SOARES BARBOSA</t>
  </si>
  <si>
    <t>00009393</t>
  </si>
  <si>
    <t>THAIS DE ASSIS GASPAR DE CARVALHO</t>
  </si>
  <si>
    <t>00009431</t>
  </si>
  <si>
    <t>MAURICIO DE ALMEIDA GONCALVES</t>
  </si>
  <si>
    <t>0000944X</t>
  </si>
  <si>
    <t>MARCIA DE SOUSA VERAS</t>
  </si>
  <si>
    <t>00009458</t>
  </si>
  <si>
    <t>PAULO FERNANDO DE SIQUEIRA GAUDIO</t>
  </si>
  <si>
    <t>00009466</t>
  </si>
  <si>
    <t>NADJA DE MOURA PIRES OLIVEIRA</t>
  </si>
  <si>
    <t>00009474</t>
  </si>
  <si>
    <t>HEBERT ALMEIDA FIGUEIREDO SILVA</t>
  </si>
  <si>
    <t>00009490</t>
  </si>
  <si>
    <t>FAUSTO VEIGA DE ALVARENGA</t>
  </si>
  <si>
    <t>00009512</t>
  </si>
  <si>
    <t>MICHELLE OLIVEIRA COSTA</t>
  </si>
  <si>
    <t>00009520</t>
  </si>
  <si>
    <t>LEANDRO MORAES DE SOUZA</t>
  </si>
  <si>
    <t>00009555</t>
  </si>
  <si>
    <t>JAIR MORAIS TOSTES</t>
  </si>
  <si>
    <t>00009571</t>
  </si>
  <si>
    <t>BRUNO CAETANO FIGUEREDO SILVA</t>
  </si>
  <si>
    <t>0000958X</t>
  </si>
  <si>
    <t>RICARDO DE MAGALHAES LUZ</t>
  </si>
  <si>
    <t>0000961X</t>
  </si>
  <si>
    <t>ANNE CAROLINE LOBO BORGES</t>
  </si>
  <si>
    <t>00009636</t>
  </si>
  <si>
    <t>EDER ANDRADE RIBEIRO</t>
  </si>
  <si>
    <t>00009660</t>
  </si>
  <si>
    <t>DONIEL FRANCISCO DOS SANTOS</t>
  </si>
  <si>
    <t>00009687</t>
  </si>
  <si>
    <t>THAIS SOARES E SILVA CHAVES</t>
  </si>
  <si>
    <t>00009695</t>
  </si>
  <si>
    <t>CAMILA LIMA FIORESE LUZ</t>
  </si>
  <si>
    <t>00009725</t>
  </si>
  <si>
    <t>MAXIMILIANO TADEU MEMORIA CARDOSO</t>
  </si>
  <si>
    <t>00009733</t>
  </si>
  <si>
    <t>CLARISSA CAMPOS FERREIRA</t>
  </si>
  <si>
    <t>00009741</t>
  </si>
  <si>
    <t>KEILA SOARES XISTO DE SOUZA</t>
  </si>
  <si>
    <t>0000975X</t>
  </si>
  <si>
    <t>RENATO DE CARVALHO LOPES</t>
  </si>
  <si>
    <t>00009768</t>
  </si>
  <si>
    <t>JOAO VICTOR BERGAMO GONCALVES</t>
  </si>
  <si>
    <t>00009776</t>
  </si>
  <si>
    <t>BRUNO ARAUJO OLIVEIRA</t>
  </si>
  <si>
    <t>00009792</t>
  </si>
  <si>
    <t>AURELIANO MORAIS DANTAS</t>
  </si>
  <si>
    <t>00009806</t>
  </si>
  <si>
    <t>FERNANDO LANDIM BRANDAO</t>
  </si>
  <si>
    <t>0000037X</t>
  </si>
  <si>
    <t>MARIA RITA ESTANISLAU DE ATAIDE</t>
  </si>
  <si>
    <t>00000639</t>
  </si>
  <si>
    <t>LUZINEIDE AMARO BARBOSA ALVES</t>
  </si>
  <si>
    <t>00000752</t>
  </si>
  <si>
    <t>JOSE GIL SOARES DE MORAIS</t>
  </si>
  <si>
    <t>00000817</t>
  </si>
  <si>
    <t>ORLANDO PAULA MOREIRA FILHO</t>
  </si>
  <si>
    <t>00001457</t>
  </si>
  <si>
    <t>MIRIAN BRAZ DE OLIVEIRA DOSE</t>
  </si>
  <si>
    <t>00001465</t>
  </si>
  <si>
    <t>MARTA MARIA DA SILVA ROCHA</t>
  </si>
  <si>
    <t>00001562</t>
  </si>
  <si>
    <t>SOLANGE MARIA FERNANDES NOVAES CHALEGA</t>
  </si>
  <si>
    <t>00001821</t>
  </si>
  <si>
    <t>JOSUE MENDES DO AMARAL</t>
  </si>
  <si>
    <t>00001864</t>
  </si>
  <si>
    <t>JOAO ALVES NOGUEIRA</t>
  </si>
  <si>
    <t>00001872</t>
  </si>
  <si>
    <t>IRACEMA GOMES DE OLIVEIRA</t>
  </si>
  <si>
    <t>00001953</t>
  </si>
  <si>
    <t>LUIZ AUGUSTO ROCHA</t>
  </si>
  <si>
    <t>0000197X</t>
  </si>
  <si>
    <t>WALDEVINA RODRIGUES MOREIRA CASTRO</t>
  </si>
  <si>
    <t>00002534</t>
  </si>
  <si>
    <t>NEVIO GONCALVES GUIMARAES</t>
  </si>
  <si>
    <t>00002798</t>
  </si>
  <si>
    <t>JURANDI PINTO DE SOUSA</t>
  </si>
  <si>
    <t>00002879</t>
  </si>
  <si>
    <t>00003204</t>
  </si>
  <si>
    <t>NELSON MARINHO DE CASTRO</t>
  </si>
  <si>
    <t>00003255</t>
  </si>
  <si>
    <t>SUMAR MAGALHAES GANEM</t>
  </si>
  <si>
    <t>00003441</t>
  </si>
  <si>
    <t>ISABEL CRISTINA DA CUNHA LIMA</t>
  </si>
  <si>
    <t>00003557</t>
  </si>
  <si>
    <t>SERGIO DIAS ORSI</t>
  </si>
  <si>
    <t>00003611</t>
  </si>
  <si>
    <t>ROBERTO GUIMARAES CARNEIRO</t>
  </si>
  <si>
    <t>00003638</t>
  </si>
  <si>
    <t>JOAO DE DEUS ABREU SOARES</t>
  </si>
  <si>
    <t>00003786</t>
  </si>
  <si>
    <t>MARCELO PEREIRA</t>
  </si>
  <si>
    <t>00004103</t>
  </si>
  <si>
    <t>00004243</t>
  </si>
  <si>
    <t>GERVASIO CARDOSO VIEIRA</t>
  </si>
  <si>
    <t>0000426X</t>
  </si>
  <si>
    <t>MEIRE MARIA PINTO</t>
  </si>
  <si>
    <t>00004278</t>
  </si>
  <si>
    <t>FRANCISCA FONSECA DA SILVA</t>
  </si>
  <si>
    <t>00004294</t>
  </si>
  <si>
    <t>ROBERTO BEMFICA RUBIN</t>
  </si>
  <si>
    <t>00004677</t>
  </si>
  <si>
    <t>LUIZ CARLOS BRITTO FERREIRA</t>
  </si>
  <si>
    <t>00004766</t>
  </si>
  <si>
    <t>NAZARENO MARQUES DA SILVA</t>
  </si>
  <si>
    <t>00005223</t>
  </si>
  <si>
    <t>ALEXANDRE DE OLIVEIRA BERNARDES</t>
  </si>
  <si>
    <t>00005274</t>
  </si>
  <si>
    <t>DILSON RESENDE DE ALMEIDA</t>
  </si>
  <si>
    <t>00005371</t>
  </si>
  <si>
    <t>SHEILA MARIA SOUZA NUNES</t>
  </si>
  <si>
    <t>00005452</t>
  </si>
  <si>
    <t>JOSE NILTON CAMPELO LACERDA</t>
  </si>
  <si>
    <t>00005517</t>
  </si>
  <si>
    <t>MARIA DE FATIMA PEREIRA</t>
  </si>
  <si>
    <t>00006084</t>
  </si>
  <si>
    <t>DENISE ANDRADE DA FONSECA</t>
  </si>
  <si>
    <t>0000734X</t>
  </si>
  <si>
    <t>FERNANDO RODRIGUES PEIXOTO</t>
  </si>
  <si>
    <t>00007374</t>
  </si>
  <si>
    <t>JOSE CARLOS CARVALHO</t>
  </si>
  <si>
    <t>00007382</t>
  </si>
  <si>
    <t>FABIO PINTO MATOS</t>
  </si>
  <si>
    <t>00007404</t>
  </si>
  <si>
    <t>LUISA MAGALHAES COELHO AVILA PAZ</t>
  </si>
  <si>
    <t>00007447</t>
  </si>
  <si>
    <t>DIANDRIA MARIA DE MARTINS DAIA</t>
  </si>
  <si>
    <t>00007501</t>
  </si>
  <si>
    <t>HENRIQUE LOURENCO PACHECO</t>
  </si>
  <si>
    <t>00007544</t>
  </si>
  <si>
    <t>MISSUKY GASPARINI NASCIMENTO</t>
  </si>
  <si>
    <t>00007552</t>
  </si>
  <si>
    <t>MARIA DA CONCEICAO MARTINS BEZERRA</t>
  </si>
  <si>
    <t>00007625</t>
  </si>
  <si>
    <t>ECARLOS CARNEIRO DA SILVA</t>
  </si>
  <si>
    <t>00007676</t>
  </si>
  <si>
    <t>BRUNO DE MELLO AQUINO</t>
  </si>
  <si>
    <t>00007684</t>
  </si>
  <si>
    <t>FLAVIO RODRIGO BENASSULY MAUES PEREIRA</t>
  </si>
  <si>
    <t>00007722</t>
  </si>
  <si>
    <t>ALEX DOS SANTOS JESUINO</t>
  </si>
  <si>
    <t>00007730</t>
  </si>
  <si>
    <t>ARLEI CORREA DA SILVA</t>
  </si>
  <si>
    <t>00007749</t>
  </si>
  <si>
    <t>LUCIANO MENDES VAZ</t>
  </si>
  <si>
    <t>00007765</t>
  </si>
  <si>
    <t>REGINALDO FRANCISCO GOMES</t>
  </si>
  <si>
    <t>00007781</t>
  </si>
  <si>
    <t>LIVIA VERISSIMO MAGALHAES</t>
  </si>
  <si>
    <t>00007811</t>
  </si>
  <si>
    <t>ALINE DA SILVA CAVALCANTE</t>
  </si>
  <si>
    <t>00007838</t>
  </si>
  <si>
    <t>CAROLINA VERA CRUZ MAZZARO</t>
  </si>
  <si>
    <t>00007846</t>
  </si>
  <si>
    <t>EDILSON PEREIRA GALVAO JUNIOR</t>
  </si>
  <si>
    <t>00007854</t>
  </si>
  <si>
    <t>FREDSON RODRIGUES SILVA</t>
  </si>
  <si>
    <t>00007889</t>
  </si>
  <si>
    <t>RINALDO COSTA SILVA</t>
  </si>
  <si>
    <t>00007978</t>
  </si>
  <si>
    <t>FABRICIO PORTES BRAGA</t>
  </si>
  <si>
    <t>00007994</t>
  </si>
  <si>
    <t>HERACLITO DA SILVA OLIVEIRA</t>
  </si>
  <si>
    <t>00008214</t>
  </si>
  <si>
    <t>ROSELI GARCIA MEDEIROS DA CUNHA OLIVEIRA</t>
  </si>
  <si>
    <t>00008222</t>
  </si>
  <si>
    <t>YANAE MARTINS VEIGA</t>
  </si>
  <si>
    <t>00008273</t>
  </si>
  <si>
    <t>CLEISON MEDAS DUVAL</t>
  </si>
  <si>
    <t>00008303</t>
  </si>
  <si>
    <t>MARIANA NEVES MALUF DE SOUZA</t>
  </si>
  <si>
    <t>00008389</t>
  </si>
  <si>
    <t>LARISSA GOMES DIAS</t>
  </si>
  <si>
    <t>0000863X</t>
  </si>
  <si>
    <t>VINICIUS GONCALVES VALLE</t>
  </si>
  <si>
    <t>00008915</t>
  </si>
  <si>
    <t>GUILHERME NUNES MAIA</t>
  </si>
  <si>
    <t>00008990</t>
  </si>
  <si>
    <t>JORGE ALEXANDRE XAVIER ROCHA</t>
  </si>
  <si>
    <t>00009016</t>
  </si>
  <si>
    <t>WELLINGTON SIMAO DE LIMA</t>
  </si>
  <si>
    <t>00009040</t>
  </si>
  <si>
    <t>EMERSON FERREIRA DO NASCIMENTO</t>
  </si>
  <si>
    <t>0000913X</t>
  </si>
  <si>
    <t>LEONEL PEREIRA DE COUTO</t>
  </si>
  <si>
    <t>00009156</t>
  </si>
  <si>
    <t>JAKELINE SILVA DE OLIVEIRA</t>
  </si>
  <si>
    <t>00009164</t>
  </si>
  <si>
    <t>ALESSANDRO BARBOSA CASADO</t>
  </si>
  <si>
    <t>00009296</t>
  </si>
  <si>
    <t>DENISE CARNEIRO NEIVA DE SOUSA</t>
  </si>
  <si>
    <t>00009334</t>
  </si>
  <si>
    <t>DANIELLA BRAGA DE JULIO</t>
  </si>
  <si>
    <t>00009407</t>
  </si>
  <si>
    <t>JOSE ROBERTO DO NASCIMENTO SOUSA</t>
  </si>
  <si>
    <t>00009415</t>
  </si>
  <si>
    <t>ROSANE DA COSTA FERNANDES</t>
  </si>
  <si>
    <t>00009482</t>
  </si>
  <si>
    <t>ADALBERTO TADEU DE ARAUJO</t>
  </si>
  <si>
    <t>00009539</t>
  </si>
  <si>
    <t>MICHELINE RAMOS DE CARVALHO</t>
  </si>
  <si>
    <t>00009547</t>
  </si>
  <si>
    <t>LAZARO RENATO JANUARIO</t>
  </si>
  <si>
    <t>00009598</t>
  </si>
  <si>
    <t>MARCO TULIO PINHEIRO FERNANDES</t>
  </si>
  <si>
    <t>00009601</t>
  </si>
  <si>
    <t>ALESSANDRO MIGUEL FERREIRA SILVA</t>
  </si>
  <si>
    <t>00009644</t>
  </si>
  <si>
    <t>DANIELLA MOREIRA DE CARVALHO</t>
  </si>
  <si>
    <t>00009652</t>
  </si>
  <si>
    <t>JULIANA SILVEIRA MATSUURA</t>
  </si>
  <si>
    <t>00009679</t>
  </si>
  <si>
    <t>CELIA REGINA DA SILVA</t>
  </si>
  <si>
    <t>00009784</t>
  </si>
  <si>
    <t>ED CARLOS BARBOSA NEVES</t>
  </si>
  <si>
    <t>00010553</t>
  </si>
  <si>
    <t>JORGIANE CRISTINA DA CRUZ BEZERRA</t>
  </si>
  <si>
    <t>0001060X</t>
  </si>
  <si>
    <t>OSEIAS GOMES OLIVEIRA</t>
  </si>
  <si>
    <t>00010642</t>
  </si>
  <si>
    <t>JANE BATISTA DE OLIVEIRA SANTOS</t>
  </si>
  <si>
    <t>00010790</t>
  </si>
  <si>
    <t>MAURILIO MACEDO DE OLIVEIRA</t>
  </si>
  <si>
    <t>00010820</t>
  </si>
  <si>
    <t>LAUANA DE QUEIROZ SILVA CARVALHO</t>
  </si>
  <si>
    <t>00010847</t>
  </si>
  <si>
    <t>ENEIDA APARECIDA MONTEIRO VIEIRA</t>
  </si>
  <si>
    <t>00010863</t>
  </si>
  <si>
    <t>GEORGE HENRIQUE LIMA MARTINS</t>
  </si>
  <si>
    <t>00010987</t>
  </si>
  <si>
    <t>CLAUDIO TAKAO KARIA</t>
  </si>
  <si>
    <t>00010995</t>
  </si>
  <si>
    <t>PAULO EDUARDO DA SILVA</t>
  </si>
  <si>
    <t>00011002</t>
  </si>
  <si>
    <t>FRANCISCA VANDA M. DE SOUZA DE OLIVEIRA SOARES</t>
  </si>
  <si>
    <t>00011010</t>
  </si>
  <si>
    <t>LUCAS OLIVEIRA COSTA</t>
  </si>
  <si>
    <t>00011061</t>
  </si>
  <si>
    <t>LUCIANA DE ANDRADE CAMPOS</t>
  </si>
  <si>
    <t>00011169</t>
  </si>
  <si>
    <t>RODRIGO GOMES DA SILVA</t>
  </si>
  <si>
    <t>00011185</t>
  </si>
  <si>
    <t>SHOJI SAIKI</t>
  </si>
  <si>
    <t>00011193</t>
  </si>
  <si>
    <t>DERCI CENCI</t>
  </si>
  <si>
    <t>00011207</t>
  </si>
  <si>
    <t>ARICENALDO SILVA</t>
  </si>
  <si>
    <t>00005169</t>
  </si>
  <si>
    <t>RUBSTAIN FERREIRA RAMOS DE ANDRADE</t>
  </si>
  <si>
    <t>00006831</t>
  </si>
  <si>
    <t>DESIREE DUARTE SERRA</t>
  </si>
  <si>
    <t>0000748X</t>
  </si>
  <si>
    <t>HELOIZA HELENA RODRIGUES GAVIAO</t>
  </si>
  <si>
    <t>00008494</t>
  </si>
  <si>
    <t>DENISE SAMPAIO VAZ DE MELO</t>
  </si>
  <si>
    <t>00008958</t>
  </si>
  <si>
    <t>MAIRA TEIXEIRA DE ANDRADE</t>
  </si>
  <si>
    <t>00009563</t>
  </si>
  <si>
    <t>FERNANDA BARBOSA DE SOUSA LIMA</t>
  </si>
  <si>
    <t>00011142</t>
  </si>
  <si>
    <t>MARIA EDUARDA DE ALMEIDA REIS</t>
  </si>
  <si>
    <t>00010529</t>
  </si>
  <si>
    <t>LUIZ CARLOS DA SILVA</t>
  </si>
  <si>
    <t>00010537</t>
  </si>
  <si>
    <t>IVO ANTONIO DE OLIVEIRA</t>
  </si>
  <si>
    <t>00011118</t>
  </si>
  <si>
    <t>FRANCISCO HELIO AMANCIO DE OLIVEIRA</t>
  </si>
  <si>
    <t>00007234</t>
  </si>
  <si>
    <t>SATURNINO SOARES DA SILVA</t>
  </si>
  <si>
    <t>00009172</t>
  </si>
  <si>
    <t>MARIA CRISTINA FIRMINO DA MOTA</t>
  </si>
  <si>
    <t>00009822</t>
  </si>
  <si>
    <t>EDVAN SOUSA RIBEIRO</t>
  </si>
  <si>
    <t>00009709</t>
  </si>
  <si>
    <t>CARLA MACHADO MARTINS</t>
  </si>
  <si>
    <t>00003654</t>
  </si>
  <si>
    <t>ELZIMAR ALVES XIMENES BEZERRA</t>
  </si>
  <si>
    <t>00003832</t>
  </si>
  <si>
    <t>EMIRTON DE ARAUJO CARVALHO</t>
  </si>
  <si>
    <t>0000412X</t>
  </si>
  <si>
    <t>JOSE VOLTAIRE BRITO PEIXOTO</t>
  </si>
  <si>
    <t>00004367</t>
  </si>
  <si>
    <t>LUCIO FLAVIO DA SILVA</t>
  </si>
  <si>
    <t>00006181</t>
  </si>
  <si>
    <t>FRANCISCO JOSE DA COSTA</t>
  </si>
  <si>
    <t>00006807</t>
  </si>
  <si>
    <t>RILDON CARLOS DE OLIVEIRA</t>
  </si>
  <si>
    <t>00007412</t>
  </si>
  <si>
    <t>FERNANDO FRAZAO DA SILVA</t>
  </si>
  <si>
    <t>00008400</t>
  </si>
  <si>
    <t>MARCUS VINICIUS RODRIGUES</t>
  </si>
  <si>
    <t>00009008</t>
  </si>
  <si>
    <t>LIDIANE DE MATOS PIRES</t>
  </si>
  <si>
    <t>00009326</t>
  </si>
  <si>
    <t>ELISA RIBEIRO DA CUNHA DIAS DA SILVA</t>
  </si>
  <si>
    <t>00009717</t>
  </si>
  <si>
    <t>ALAN RIBEIRO DE ANDRADE</t>
  </si>
  <si>
    <t>NÍVEL SALARIAL</t>
  </si>
  <si>
    <t>REF. FUNCIONAL</t>
  </si>
  <si>
    <t>DATA ADMISSÃO</t>
  </si>
  <si>
    <t>DIA / MÊS NASC.</t>
  </si>
  <si>
    <t>ESPECIALIDADE</t>
  </si>
  <si>
    <t>FUNÇÃO</t>
  </si>
  <si>
    <t>LOTAÇÃO</t>
  </si>
  <si>
    <t>CÓDIGO DA LOTAÇÃO</t>
  </si>
  <si>
    <t>00011231</t>
  </si>
  <si>
    <t>JOAO BATISTA FERREIRA PONTES</t>
  </si>
  <si>
    <t>0001124X</t>
  </si>
  <si>
    <t>JOSE CARLOS DA SILVA OLIVEIRA</t>
  </si>
  <si>
    <t>00011258</t>
  </si>
  <si>
    <t>JESUS ALVES DE ARAUJO</t>
  </si>
  <si>
    <t>00011266</t>
  </si>
  <si>
    <t>SUELENE PEREIRA DA SILVA</t>
  </si>
  <si>
    <t>00011274</t>
  </si>
  <si>
    <t>IRAILTON GOMES MODESTO</t>
  </si>
  <si>
    <t>00011282</t>
  </si>
  <si>
    <t>ERENICE SOARES DE OLIVEIRA</t>
  </si>
  <si>
    <t>00011290</t>
  </si>
  <si>
    <t>OTALICIO RODRIGUES DE AZEVEDO</t>
  </si>
  <si>
    <t>00011304</t>
  </si>
  <si>
    <t>CARLOS HENRIQUE COSTA ARAGAO</t>
  </si>
  <si>
    <t>CÓDIGO EMPREGO</t>
  </si>
  <si>
    <t>DESC. EMPREGO</t>
  </si>
  <si>
    <t>CÓDIGO FUNÇÃO</t>
  </si>
  <si>
    <t>VERA ONI FERREIRA</t>
  </si>
  <si>
    <t>ALAIDE PEREIRA DA SILVA</t>
  </si>
  <si>
    <t>SILVANA DAS GRACAS REINERT</t>
  </si>
  <si>
    <t>MARILDA MEDEIROS SANTOS</t>
  </si>
  <si>
    <t>00011312</t>
  </si>
  <si>
    <t>WALISON ALVES DE QUEIROZ</t>
  </si>
  <si>
    <t>00011320</t>
  </si>
  <si>
    <t>ANDRE WILLIAM NARDES MENDES</t>
  </si>
  <si>
    <t>00011339</t>
  </si>
  <si>
    <t>MESAQUE DO NASCIMENTO BARBOSA</t>
  </si>
  <si>
    <t>00011347</t>
  </si>
  <si>
    <t>WILSON JOSE BRANDAO JUNIOR</t>
  </si>
  <si>
    <t>00011355</t>
  </si>
  <si>
    <t>ADRIANA ROSALY DE ARAUJO DUTRA DE CARVALHO</t>
  </si>
  <si>
    <t>00011363</t>
  </si>
  <si>
    <t>ALBERTO LUIZ GERARDI</t>
  </si>
  <si>
    <t>00011371</t>
  </si>
  <si>
    <t>MARIA LAURINDA DA CUNHA NOGUEIRA</t>
  </si>
  <si>
    <t>0001138X</t>
  </si>
  <si>
    <t>ALLAN DOUGLAS VIEIRA SANTOS</t>
  </si>
  <si>
    <t>00011398</t>
  </si>
  <si>
    <t>TUPAC BORGES PETRILLO</t>
  </si>
  <si>
    <t>00011401</t>
  </si>
  <si>
    <t>LEONARDO DA SILVA PEREIRA RESENDE</t>
  </si>
  <si>
    <t>0001141X</t>
  </si>
  <si>
    <t>CARLA BRANDAO PARANHOS DE AZEVEDO</t>
  </si>
  <si>
    <t>00011428</t>
  </si>
  <si>
    <t>ERLI SABINO DE OLIVEIRA</t>
  </si>
  <si>
    <t>00011436</t>
  </si>
  <si>
    <t>LIVIA HOLANDA REGIS LIMA</t>
  </si>
  <si>
    <t>00011444</t>
  </si>
  <si>
    <t>FAUSTO CARNEIRO DE FARIAS</t>
  </si>
  <si>
    <t>GETIN-GERÊNCIA DE TECNOLOGIA DA INFORMAÇÃO</t>
  </si>
  <si>
    <t>LOCALIZAÇÃO</t>
  </si>
  <si>
    <t>SEDE</t>
  </si>
  <si>
    <t>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</si>
</sst>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18" fillId="0" borderId="0" xfId="0" applyFont="1"/>
    <xf numFmtId="0" fontId="0" fillId="0" borderId="10" xfId="0" applyBorder="1"/>
    <xf numFmtId="14" fontId="0" fillId="0" borderId="10" xfId="0" applyNumberFormat="1" applyBorder="1"/>
    <xf numFmtId="14" fontId="0" fillId="0" borderId="10" xfId="0" applyNumberFormat="1" applyBorder="1" applyAlignment="1">
      <alignment horizont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9" fillId="33" borderId="10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8" fillId="0" borderId="10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zao/AppData/Local/Microsoft/Windows/INetCache/Content.Outlook/97GFBZNY/RELACAO%20MENSAL%20DE%20EMPREGAD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LA&#199;&#195;O%20GERAL%20DE%20FUNCION&#193;RIOS%20DA%20EMATER/TABELAS/CADASTRO%20DE%20CARG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zao/AppData/Local/Microsoft/Windows/INetCache/Content.Outlook/97GFBZNY/EMPREGADOS%20x%20ESPECIALIDAD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LA&#199;&#195;O%20GERAL%20DE%20FUNCION&#193;RIOS%20DA%20EMATER/TABELAS/CADASTRO%20DE%20LOTA&#199;&#213;ES%20-%20NOVO%20REGIMENTO%2016-09-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LA&#199;&#195;O%20GERAL%20DE%20FUNCION&#193;RIOS%20DA%20EMATER/TABELAS/CADASTRO%20DE%20FUN&#199;&#213;ES%20-%20NOVO%20REGIMENTO%2016-0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rh"/>
    </sheetNames>
    <sheetDataSet>
      <sheetData sheetId="0">
        <row r="1">
          <cell r="A1" t="str">
            <v>MATRICULA</v>
          </cell>
          <cell r="B1" t="str">
            <v>NOME</v>
          </cell>
          <cell r="C1" t="str">
            <v>CARGO</v>
          </cell>
          <cell r="D1" t="str">
            <v>LOTACAO</v>
          </cell>
          <cell r="E1" t="str">
            <v>REF SALARIAL VERTICAL</v>
          </cell>
          <cell r="F1" t="str">
            <v>REF SALARIAL HORIZONTAL</v>
          </cell>
          <cell r="G1" t="str">
            <v>CODIGO FUNCAO</v>
          </cell>
          <cell r="H1" t="str">
            <v>REF FUNCIONAL VERTICAL</v>
          </cell>
          <cell r="I1" t="str">
            <v>REF FUNCIONAL HORIZONTAL</v>
          </cell>
          <cell r="J1" t="str">
            <v>DATA ADMISSAO</v>
          </cell>
          <cell r="K1" t="str">
            <v>DIA DE NASCIMENTO</v>
          </cell>
          <cell r="L1" t="str">
            <v>MES NASCIMENTO</v>
          </cell>
          <cell r="M1" t="str">
            <v>DESC SEXO</v>
          </cell>
          <cell r="N1" t="str">
            <v>STATUS</v>
          </cell>
        </row>
        <row r="2">
          <cell r="A2" t="str">
            <v>00011436</v>
          </cell>
          <cell r="B2" t="str">
            <v>LIVIA HOLANDA REGIS LIMA</v>
          </cell>
          <cell r="C2" t="str">
            <v/>
          </cell>
          <cell r="D2" t="str">
            <v>040100000000</v>
          </cell>
          <cell r="E2" t="str">
            <v/>
          </cell>
          <cell r="F2" t="str">
            <v/>
          </cell>
          <cell r="G2" t="str">
            <v>12200037</v>
          </cell>
          <cell r="H2" t="str">
            <v>EC</v>
          </cell>
          <cell r="I2" t="str">
            <v>03</v>
          </cell>
          <cell r="J2" t="str">
            <v>01022019</v>
          </cell>
          <cell r="K2" t="str">
            <v>10</v>
          </cell>
          <cell r="L2" t="str">
            <v>10</v>
          </cell>
          <cell r="M2" t="str">
            <v>F</v>
          </cell>
          <cell r="N2" t="str">
            <v>1 - INCLUIDO NO MES</v>
          </cell>
        </row>
        <row r="3">
          <cell r="A3" t="str">
            <v>00011444</v>
          </cell>
          <cell r="B3" t="str">
            <v>FAUSTO CARNEIRO DE FARIAS</v>
          </cell>
          <cell r="C3" t="str">
            <v/>
          </cell>
          <cell r="D3" t="str">
            <v>030400000000</v>
          </cell>
          <cell r="E3" t="str">
            <v/>
          </cell>
          <cell r="F3" t="str">
            <v/>
          </cell>
          <cell r="G3" t="str">
            <v>12200008</v>
          </cell>
          <cell r="H3" t="str">
            <v>EC</v>
          </cell>
          <cell r="I3" t="str">
            <v>02</v>
          </cell>
          <cell r="J3" t="str">
            <v>07022019</v>
          </cell>
          <cell r="K3" t="str">
            <v>17</v>
          </cell>
          <cell r="L3" t="str">
            <v>11</v>
          </cell>
          <cell r="M3" t="str">
            <v>M</v>
          </cell>
          <cell r="N3" t="str">
            <v>1 - INCLUIDO NO MES</v>
          </cell>
        </row>
        <row r="4">
          <cell r="A4" t="str">
            <v>00000671</v>
          </cell>
          <cell r="B4" t="str">
            <v>AURELINA VIANA ALMEIDA DOS REIS</v>
          </cell>
          <cell r="C4" t="str">
            <v>000000002</v>
          </cell>
          <cell r="D4" t="str">
            <v>040409040000</v>
          </cell>
          <cell r="E4" t="str">
            <v>AS</v>
          </cell>
          <cell r="F4" t="str">
            <v>55</v>
          </cell>
          <cell r="G4" t="str">
            <v/>
          </cell>
          <cell r="H4" t="str">
            <v/>
          </cell>
          <cell r="I4" t="str">
            <v/>
          </cell>
          <cell r="J4" t="str">
            <v>11071979</v>
          </cell>
          <cell r="K4" t="str">
            <v>27</v>
          </cell>
          <cell r="L4" t="str">
            <v>09</v>
          </cell>
          <cell r="M4" t="str">
            <v>F</v>
          </cell>
          <cell r="N4" t="str">
            <v>2 - NORMAL</v>
          </cell>
        </row>
        <row r="5">
          <cell r="A5" t="str">
            <v>00000698</v>
          </cell>
          <cell r="B5" t="str">
            <v>ALMERI DA SILVA MARTINS</v>
          </cell>
          <cell r="C5" t="str">
            <v>000000006</v>
          </cell>
          <cell r="D5" t="str">
            <v>040402000000</v>
          </cell>
          <cell r="E5" t="str">
            <v>ST</v>
          </cell>
          <cell r="F5" t="str">
            <v>53</v>
          </cell>
          <cell r="G5" t="str">
            <v/>
          </cell>
          <cell r="H5" t="str">
            <v/>
          </cell>
          <cell r="I5" t="str">
            <v/>
          </cell>
          <cell r="J5" t="str">
            <v>20081979</v>
          </cell>
          <cell r="K5" t="str">
            <v>5</v>
          </cell>
          <cell r="L5" t="str">
            <v>05</v>
          </cell>
          <cell r="M5" t="str">
            <v>M</v>
          </cell>
          <cell r="N5" t="str">
            <v>2 - NORMAL</v>
          </cell>
        </row>
        <row r="6">
          <cell r="A6" t="str">
            <v>0000085X</v>
          </cell>
          <cell r="B6" t="str">
            <v>NEUSA TEODORO DO AMARAL</v>
          </cell>
          <cell r="C6" t="str">
            <v>000000002</v>
          </cell>
          <cell r="D6" t="str">
            <v>040406000000</v>
          </cell>
          <cell r="E6" t="str">
            <v>AS</v>
          </cell>
          <cell r="F6" t="str">
            <v>55</v>
          </cell>
          <cell r="G6" t="str">
            <v/>
          </cell>
          <cell r="H6" t="str">
            <v/>
          </cell>
          <cell r="I6" t="str">
            <v/>
          </cell>
          <cell r="J6" t="str">
            <v>06051980</v>
          </cell>
          <cell r="K6" t="str">
            <v>15</v>
          </cell>
          <cell r="L6" t="str">
            <v>10</v>
          </cell>
          <cell r="M6" t="str">
            <v>F</v>
          </cell>
          <cell r="N6" t="str">
            <v>2 - NORMAL</v>
          </cell>
        </row>
        <row r="7">
          <cell r="A7" t="str">
            <v>00001015</v>
          </cell>
          <cell r="B7" t="str">
            <v>CLEBER MENDES DOS SANTOS</v>
          </cell>
          <cell r="C7" t="str">
            <v>000000010</v>
          </cell>
          <cell r="D7" t="str">
            <v>040409060000</v>
          </cell>
          <cell r="E7" t="str">
            <v>ST</v>
          </cell>
          <cell r="F7" t="str">
            <v>42</v>
          </cell>
          <cell r="G7" t="str">
            <v/>
          </cell>
          <cell r="H7" t="str">
            <v/>
          </cell>
          <cell r="I7" t="str">
            <v/>
          </cell>
          <cell r="J7" t="str">
            <v>01101980</v>
          </cell>
          <cell r="K7" t="str">
            <v>8</v>
          </cell>
          <cell r="L7" t="str">
            <v>02</v>
          </cell>
          <cell r="M7" t="str">
            <v>M</v>
          </cell>
          <cell r="N7" t="str">
            <v>2 - NORMAL</v>
          </cell>
        </row>
        <row r="8">
          <cell r="A8" t="str">
            <v>00001252</v>
          </cell>
          <cell r="B8" t="str">
            <v>ALAETE ROCHA MENDES LIMA</v>
          </cell>
          <cell r="C8" t="str">
            <v>000000002</v>
          </cell>
          <cell r="D8" t="str">
            <v>040409030000</v>
          </cell>
          <cell r="E8" t="str">
            <v>AS</v>
          </cell>
          <cell r="F8" t="str">
            <v>55</v>
          </cell>
          <cell r="G8" t="str">
            <v/>
          </cell>
          <cell r="H8" t="str">
            <v/>
          </cell>
          <cell r="I8" t="str">
            <v/>
          </cell>
          <cell r="J8" t="str">
            <v>22011981</v>
          </cell>
          <cell r="K8" t="str">
            <v>3</v>
          </cell>
          <cell r="L8" t="str">
            <v>12</v>
          </cell>
          <cell r="M8" t="str">
            <v>F</v>
          </cell>
          <cell r="N8" t="str">
            <v>2 - NORMAL</v>
          </cell>
        </row>
        <row r="9">
          <cell r="A9" t="str">
            <v>0000152X</v>
          </cell>
          <cell r="B9" t="str">
            <v>JOAO PIRES DA SILVA FILHO</v>
          </cell>
          <cell r="C9" t="str">
            <v>000000010</v>
          </cell>
          <cell r="D9" t="str">
            <v>040409090000</v>
          </cell>
          <cell r="E9" t="str">
            <v>ST</v>
          </cell>
          <cell r="F9" t="str">
            <v>43</v>
          </cell>
          <cell r="G9" t="str">
            <v>12200082</v>
          </cell>
          <cell r="H9" t="str">
            <v>FG</v>
          </cell>
          <cell r="I9" t="str">
            <v>03</v>
          </cell>
          <cell r="J9" t="str">
            <v>01021982</v>
          </cell>
          <cell r="K9" t="str">
            <v>20</v>
          </cell>
          <cell r="L9" t="str">
            <v>06</v>
          </cell>
          <cell r="M9" t="str">
            <v>M</v>
          </cell>
          <cell r="N9" t="str">
            <v>2 - NORMAL</v>
          </cell>
        </row>
        <row r="10">
          <cell r="A10" t="str">
            <v>00001554</v>
          </cell>
          <cell r="B10" t="str">
            <v>VERA ONI FERREIRA</v>
          </cell>
          <cell r="C10" t="str">
            <v>000000010</v>
          </cell>
          <cell r="D10" t="str">
            <v>040408040000</v>
          </cell>
          <cell r="E10" t="str">
            <v>ST</v>
          </cell>
          <cell r="F10" t="str">
            <v>43</v>
          </cell>
          <cell r="G10" t="str">
            <v/>
          </cell>
          <cell r="H10" t="str">
            <v/>
          </cell>
          <cell r="I10" t="str">
            <v/>
          </cell>
          <cell r="J10" t="str">
            <v>04031982</v>
          </cell>
          <cell r="K10" t="str">
            <v>4</v>
          </cell>
          <cell r="L10" t="str">
            <v>04</v>
          </cell>
          <cell r="M10" t="str">
            <v>F</v>
          </cell>
          <cell r="N10" t="str">
            <v>2 - NORMAL</v>
          </cell>
        </row>
        <row r="11">
          <cell r="A11" t="str">
            <v>00001708</v>
          </cell>
          <cell r="B11" t="str">
            <v>GERALDO MAGELA GONTIJO</v>
          </cell>
          <cell r="C11" t="str">
            <v>000000010</v>
          </cell>
          <cell r="D11" t="str">
            <v>040408040000</v>
          </cell>
          <cell r="E11" t="str">
            <v>ST</v>
          </cell>
          <cell r="F11" t="str">
            <v>43</v>
          </cell>
          <cell r="G11" t="str">
            <v>12200066</v>
          </cell>
          <cell r="H11" t="str">
            <v>FG</v>
          </cell>
          <cell r="I11" t="str">
            <v>03</v>
          </cell>
          <cell r="J11" t="str">
            <v>17061982</v>
          </cell>
          <cell r="K11" t="str">
            <v>10</v>
          </cell>
          <cell r="L11" t="str">
            <v>01</v>
          </cell>
          <cell r="M11" t="str">
            <v>M</v>
          </cell>
          <cell r="N11" t="str">
            <v>2 - NORMAL</v>
          </cell>
        </row>
        <row r="12">
          <cell r="A12" t="str">
            <v>00001880</v>
          </cell>
          <cell r="B12" t="str">
            <v>MARIA DAS DORES VIANA DE CASTRO</v>
          </cell>
          <cell r="C12" t="str">
            <v>000000002</v>
          </cell>
          <cell r="D12" t="str">
            <v>040408040000</v>
          </cell>
          <cell r="E12" t="str">
            <v>AS</v>
          </cell>
          <cell r="F12" t="str">
            <v>55</v>
          </cell>
          <cell r="G12" t="str">
            <v/>
          </cell>
          <cell r="H12" t="str">
            <v/>
          </cell>
          <cell r="I12" t="str">
            <v/>
          </cell>
          <cell r="J12" t="str">
            <v>14071982</v>
          </cell>
          <cell r="K12" t="str">
            <v>18</v>
          </cell>
          <cell r="L12" t="str">
            <v>11</v>
          </cell>
          <cell r="M12" t="str">
            <v>F</v>
          </cell>
          <cell r="N12" t="str">
            <v>2 - NORMAL</v>
          </cell>
        </row>
        <row r="13">
          <cell r="A13" t="str">
            <v>00001988</v>
          </cell>
          <cell r="B13" t="str">
            <v>SUZANA MARASCHIN PEREIRA SILVA</v>
          </cell>
          <cell r="C13" t="str">
            <v>000000002</v>
          </cell>
          <cell r="D13" t="str">
            <v>040401000000</v>
          </cell>
          <cell r="E13" t="str">
            <v>AS</v>
          </cell>
          <cell r="F13" t="str">
            <v>55</v>
          </cell>
          <cell r="G13" t="str">
            <v/>
          </cell>
          <cell r="H13" t="str">
            <v/>
          </cell>
          <cell r="I13" t="str">
            <v/>
          </cell>
          <cell r="J13" t="str">
            <v>21021983</v>
          </cell>
          <cell r="K13" t="str">
            <v>31</v>
          </cell>
          <cell r="L13" t="str">
            <v>07</v>
          </cell>
          <cell r="M13" t="str">
            <v>F</v>
          </cell>
          <cell r="N13" t="str">
            <v>2 - NORMAL</v>
          </cell>
        </row>
        <row r="14">
          <cell r="A14" t="str">
            <v>00002070</v>
          </cell>
          <cell r="B14" t="str">
            <v>FRAILDES RODRIGUES DE SOUSA</v>
          </cell>
          <cell r="C14" t="str">
            <v>000000002</v>
          </cell>
          <cell r="D14" t="str">
            <v>040408050000</v>
          </cell>
          <cell r="E14" t="str">
            <v>AS</v>
          </cell>
          <cell r="F14" t="str">
            <v>55</v>
          </cell>
          <cell r="G14" t="str">
            <v/>
          </cell>
          <cell r="H14" t="str">
            <v/>
          </cell>
          <cell r="I14" t="str">
            <v/>
          </cell>
          <cell r="J14" t="str">
            <v>09061983</v>
          </cell>
          <cell r="K14" t="str">
            <v>1</v>
          </cell>
          <cell r="L14" t="str">
            <v>08</v>
          </cell>
          <cell r="M14" t="str">
            <v>F</v>
          </cell>
          <cell r="N14" t="str">
            <v>2 - NORMAL</v>
          </cell>
        </row>
        <row r="15">
          <cell r="A15" t="str">
            <v>00002089</v>
          </cell>
          <cell r="B15" t="str">
            <v>BLAITON CARVALHO DA SILVA</v>
          </cell>
          <cell r="C15" t="str">
            <v>000000010</v>
          </cell>
          <cell r="D15" t="str">
            <v>040407000000</v>
          </cell>
          <cell r="E15" t="str">
            <v>ST</v>
          </cell>
          <cell r="F15" t="str">
            <v>43</v>
          </cell>
          <cell r="G15" t="str">
            <v>12200061</v>
          </cell>
          <cell r="H15" t="str">
            <v>FG</v>
          </cell>
          <cell r="I15" t="str">
            <v>03</v>
          </cell>
          <cell r="J15" t="str">
            <v>04071983</v>
          </cell>
          <cell r="K15" t="str">
            <v>8</v>
          </cell>
          <cell r="L15" t="str">
            <v>03</v>
          </cell>
          <cell r="M15" t="str">
            <v>M</v>
          </cell>
          <cell r="N15" t="str">
            <v>2 - NORMAL</v>
          </cell>
        </row>
        <row r="16">
          <cell r="A16" t="str">
            <v>00002119</v>
          </cell>
          <cell r="B16" t="str">
            <v>ZILCON ROBERTO VINHAL</v>
          </cell>
          <cell r="C16" t="str">
            <v>000000010</v>
          </cell>
          <cell r="D16" t="str">
            <v>040401000000</v>
          </cell>
          <cell r="E16" t="str">
            <v>ST</v>
          </cell>
          <cell r="F16" t="str">
            <v>43</v>
          </cell>
          <cell r="G16" t="str">
            <v/>
          </cell>
          <cell r="H16" t="str">
            <v/>
          </cell>
          <cell r="I16" t="str">
            <v/>
          </cell>
          <cell r="J16" t="str">
            <v>04071983</v>
          </cell>
          <cell r="K16" t="str">
            <v>24</v>
          </cell>
          <cell r="L16" t="str">
            <v>09</v>
          </cell>
          <cell r="M16" t="str">
            <v>M</v>
          </cell>
          <cell r="N16" t="str">
            <v>2 - NORMAL</v>
          </cell>
        </row>
        <row r="17">
          <cell r="A17" t="str">
            <v>00002224</v>
          </cell>
          <cell r="B17" t="str">
            <v>HELTON ALVES DE ARAUJO</v>
          </cell>
          <cell r="C17" t="str">
            <v>000000010</v>
          </cell>
          <cell r="D17" t="str">
            <v>040409010000</v>
          </cell>
          <cell r="E17" t="str">
            <v>ST</v>
          </cell>
          <cell r="F17" t="str">
            <v>43</v>
          </cell>
          <cell r="G17" t="str">
            <v/>
          </cell>
          <cell r="H17" t="str">
            <v/>
          </cell>
          <cell r="I17" t="str">
            <v/>
          </cell>
          <cell r="J17" t="str">
            <v>10101983</v>
          </cell>
          <cell r="K17" t="str">
            <v>16</v>
          </cell>
          <cell r="L17" t="str">
            <v>04</v>
          </cell>
          <cell r="M17" t="str">
            <v>M</v>
          </cell>
          <cell r="N17" t="str">
            <v>2 - NORMAL</v>
          </cell>
        </row>
        <row r="18">
          <cell r="A18" t="str">
            <v>00002305</v>
          </cell>
          <cell r="B18" t="str">
            <v>SONIA MARIA FERREIRA CASCELLI</v>
          </cell>
          <cell r="C18" t="str">
            <v>000000006</v>
          </cell>
          <cell r="D18" t="str">
            <v>040402000000</v>
          </cell>
          <cell r="E18" t="str">
            <v>ST</v>
          </cell>
          <cell r="F18" t="str">
            <v>53</v>
          </cell>
          <cell r="G18" t="str">
            <v/>
          </cell>
          <cell r="H18" t="str">
            <v/>
          </cell>
          <cell r="I18" t="str">
            <v/>
          </cell>
          <cell r="J18" t="str">
            <v>01021984</v>
          </cell>
          <cell r="K18" t="str">
            <v>5</v>
          </cell>
          <cell r="L18" t="str">
            <v>04</v>
          </cell>
          <cell r="M18" t="str">
            <v>F</v>
          </cell>
          <cell r="N18" t="str">
            <v>2 - NORMAL</v>
          </cell>
        </row>
        <row r="19">
          <cell r="A19" t="str">
            <v>00002518</v>
          </cell>
          <cell r="B19" t="str">
            <v>JOSE GONCALVES DO NASCIMENTO</v>
          </cell>
          <cell r="C19" t="str">
            <v>000000010</v>
          </cell>
          <cell r="D19" t="str">
            <v>040409000000</v>
          </cell>
          <cell r="E19" t="str">
            <v>ST</v>
          </cell>
          <cell r="F19" t="str">
            <v>43</v>
          </cell>
          <cell r="G19" t="str">
            <v/>
          </cell>
          <cell r="H19" t="str">
            <v/>
          </cell>
          <cell r="I19" t="str">
            <v/>
          </cell>
          <cell r="J19" t="str">
            <v>01101984</v>
          </cell>
          <cell r="K19" t="str">
            <v>14</v>
          </cell>
          <cell r="L19" t="str">
            <v>03</v>
          </cell>
          <cell r="M19" t="str">
            <v>M</v>
          </cell>
          <cell r="N19" t="str">
            <v>2 - NORMAL</v>
          </cell>
        </row>
        <row r="20">
          <cell r="A20" t="str">
            <v>00002526</v>
          </cell>
          <cell r="B20" t="str">
            <v>SEVERINO FERNANDES DE CASTRO</v>
          </cell>
          <cell r="C20" t="str">
            <v>000000010</v>
          </cell>
          <cell r="D20" t="str">
            <v>040408060000</v>
          </cell>
          <cell r="E20" t="str">
            <v>ST</v>
          </cell>
          <cell r="F20" t="str">
            <v>43</v>
          </cell>
          <cell r="G20" t="str">
            <v/>
          </cell>
          <cell r="H20" t="str">
            <v/>
          </cell>
          <cell r="I20" t="str">
            <v/>
          </cell>
          <cell r="J20" t="str">
            <v>01101984</v>
          </cell>
          <cell r="K20" t="str">
            <v>18</v>
          </cell>
          <cell r="L20" t="str">
            <v>05</v>
          </cell>
          <cell r="M20" t="str">
            <v>M</v>
          </cell>
          <cell r="N20" t="str">
            <v>2 - NORMAL</v>
          </cell>
        </row>
        <row r="21">
          <cell r="A21" t="str">
            <v>00002569</v>
          </cell>
          <cell r="B21" t="str">
            <v>EDSON GARCIA CYTRANGULO</v>
          </cell>
          <cell r="C21" t="str">
            <v>000000006</v>
          </cell>
          <cell r="D21" t="str">
            <v>040401000000</v>
          </cell>
          <cell r="E21" t="str">
            <v>ST</v>
          </cell>
          <cell r="F21" t="str">
            <v>53</v>
          </cell>
          <cell r="G21" t="str">
            <v/>
          </cell>
          <cell r="H21" t="str">
            <v/>
          </cell>
          <cell r="I21" t="str">
            <v/>
          </cell>
          <cell r="J21" t="str">
            <v>15101984</v>
          </cell>
          <cell r="K21" t="str">
            <v>25</v>
          </cell>
          <cell r="L21" t="str">
            <v>01</v>
          </cell>
          <cell r="M21" t="str">
            <v>M</v>
          </cell>
          <cell r="N21" t="str">
            <v>2 - NORMAL</v>
          </cell>
        </row>
        <row r="22">
          <cell r="A22" t="str">
            <v>00002577</v>
          </cell>
          <cell r="B22" t="str">
            <v>CARLOS ANTONIO MORAIS DA COSTA</v>
          </cell>
          <cell r="C22" t="str">
            <v>000000010</v>
          </cell>
          <cell r="D22" t="str">
            <v>040408030000</v>
          </cell>
          <cell r="E22" t="str">
            <v>ST</v>
          </cell>
          <cell r="F22" t="str">
            <v>43</v>
          </cell>
          <cell r="G22" t="str">
            <v/>
          </cell>
          <cell r="H22" t="str">
            <v/>
          </cell>
          <cell r="I22" t="str">
            <v/>
          </cell>
          <cell r="J22" t="str">
            <v>05111984</v>
          </cell>
          <cell r="K22" t="str">
            <v>3</v>
          </cell>
          <cell r="L22" t="str">
            <v>03</v>
          </cell>
          <cell r="M22" t="str">
            <v>M</v>
          </cell>
          <cell r="N22" t="str">
            <v>2 - NORMAL</v>
          </cell>
        </row>
        <row r="23">
          <cell r="A23" t="str">
            <v>00002666</v>
          </cell>
          <cell r="B23" t="str">
            <v>ROSA MARIA XAVIER MARTINELLO</v>
          </cell>
          <cell r="C23" t="str">
            <v>000000002</v>
          </cell>
          <cell r="D23" t="str">
            <v>040409000000</v>
          </cell>
          <cell r="E23" t="str">
            <v>AS</v>
          </cell>
          <cell r="F23" t="str">
            <v>55</v>
          </cell>
          <cell r="G23" t="str">
            <v/>
          </cell>
          <cell r="H23" t="str">
            <v/>
          </cell>
          <cell r="I23" t="str">
            <v/>
          </cell>
          <cell r="J23" t="str">
            <v>02011985</v>
          </cell>
          <cell r="K23" t="str">
            <v>25</v>
          </cell>
          <cell r="L23" t="str">
            <v>01</v>
          </cell>
          <cell r="M23" t="str">
            <v>F</v>
          </cell>
          <cell r="N23" t="str">
            <v>2 - NORMAL</v>
          </cell>
        </row>
        <row r="24">
          <cell r="A24" t="str">
            <v>00002704</v>
          </cell>
          <cell r="B24" t="str">
            <v>SONIA ALVES LEMOS</v>
          </cell>
          <cell r="C24" t="str">
            <v>000000010</v>
          </cell>
          <cell r="D24" t="str">
            <v>040402000000</v>
          </cell>
          <cell r="E24" t="str">
            <v>ST</v>
          </cell>
          <cell r="F24" t="str">
            <v>43</v>
          </cell>
          <cell r="G24" t="str">
            <v>12200056</v>
          </cell>
          <cell r="H24" t="str">
            <v>FG</v>
          </cell>
          <cell r="I24" t="str">
            <v>03</v>
          </cell>
          <cell r="J24" t="str">
            <v>04021985</v>
          </cell>
          <cell r="K24" t="str">
            <v>10</v>
          </cell>
          <cell r="L24" t="str">
            <v>03</v>
          </cell>
          <cell r="M24" t="str">
            <v>F</v>
          </cell>
          <cell r="N24" t="str">
            <v>2 - NORMAL</v>
          </cell>
        </row>
        <row r="25">
          <cell r="A25" t="str">
            <v>00002852</v>
          </cell>
          <cell r="B25" t="str">
            <v>CARMEN PINAGE LOPES</v>
          </cell>
          <cell r="C25" t="str">
            <v>000000006</v>
          </cell>
          <cell r="D25" t="str">
            <v>040409040000</v>
          </cell>
          <cell r="E25" t="str">
            <v>ST</v>
          </cell>
          <cell r="F25" t="str">
            <v>47</v>
          </cell>
          <cell r="G25" t="str">
            <v/>
          </cell>
          <cell r="H25" t="str">
            <v/>
          </cell>
          <cell r="I25" t="str">
            <v/>
          </cell>
          <cell r="J25" t="str">
            <v>14031985</v>
          </cell>
          <cell r="K25" t="str">
            <v>3</v>
          </cell>
          <cell r="L25" t="str">
            <v>02</v>
          </cell>
          <cell r="M25" t="str">
            <v>F</v>
          </cell>
          <cell r="N25" t="str">
            <v>2 - NORMAL</v>
          </cell>
        </row>
        <row r="26">
          <cell r="A26" t="str">
            <v>00003131</v>
          </cell>
          <cell r="B26" t="str">
            <v>SEBASTIAO MARCIO LOPES DE ANDRADE</v>
          </cell>
          <cell r="C26" t="str">
            <v>000000006</v>
          </cell>
          <cell r="D26" t="str">
            <v>040408050000</v>
          </cell>
          <cell r="E26" t="str">
            <v>ST</v>
          </cell>
          <cell r="F26" t="str">
            <v>49</v>
          </cell>
          <cell r="G26" t="str">
            <v/>
          </cell>
          <cell r="H26" t="str">
            <v/>
          </cell>
          <cell r="I26" t="str">
            <v/>
          </cell>
          <cell r="J26" t="str">
            <v>23051986</v>
          </cell>
          <cell r="K26" t="str">
            <v>12</v>
          </cell>
          <cell r="L26" t="str">
            <v>04</v>
          </cell>
          <cell r="M26" t="str">
            <v>M</v>
          </cell>
          <cell r="N26" t="str">
            <v>2 - NORMAL</v>
          </cell>
        </row>
        <row r="27">
          <cell r="A27" t="str">
            <v>00003190</v>
          </cell>
          <cell r="B27" t="str">
            <v>MARIO MACHADO PASCHOAL</v>
          </cell>
          <cell r="C27" t="str">
            <v>000000006</v>
          </cell>
          <cell r="D27" t="str">
            <v>040409020000</v>
          </cell>
          <cell r="E27" t="str">
            <v>ST</v>
          </cell>
          <cell r="F27" t="str">
            <v>51</v>
          </cell>
          <cell r="G27" t="str">
            <v/>
          </cell>
          <cell r="H27" t="str">
            <v/>
          </cell>
          <cell r="I27" t="str">
            <v/>
          </cell>
          <cell r="J27" t="str">
            <v>17061986</v>
          </cell>
          <cell r="K27" t="str">
            <v>17</v>
          </cell>
          <cell r="L27" t="str">
            <v>10</v>
          </cell>
          <cell r="M27" t="str">
            <v>M</v>
          </cell>
          <cell r="N27" t="str">
            <v>2 - NORMAL</v>
          </cell>
        </row>
        <row r="28">
          <cell r="A28" t="str">
            <v>00003336</v>
          </cell>
          <cell r="B28" t="str">
            <v>SIZELMO DA SILVA SANTANA</v>
          </cell>
          <cell r="C28" t="str">
            <v>000000010</v>
          </cell>
          <cell r="D28" t="str">
            <v>040408050000</v>
          </cell>
          <cell r="E28" t="str">
            <v>ST</v>
          </cell>
          <cell r="F28" t="str">
            <v>42</v>
          </cell>
          <cell r="G28" t="str">
            <v/>
          </cell>
          <cell r="H28" t="str">
            <v/>
          </cell>
          <cell r="I28" t="str">
            <v/>
          </cell>
          <cell r="J28" t="str">
            <v>03021987</v>
          </cell>
          <cell r="K28" t="str">
            <v>4</v>
          </cell>
          <cell r="L28" t="str">
            <v>09</v>
          </cell>
          <cell r="M28" t="str">
            <v>M</v>
          </cell>
          <cell r="N28" t="str">
            <v>2 - NORMAL</v>
          </cell>
        </row>
        <row r="29">
          <cell r="A29" t="str">
            <v>00003379</v>
          </cell>
          <cell r="B29" t="str">
            <v>PEDRO GUERRA KOSINSKI</v>
          </cell>
          <cell r="C29" t="str">
            <v>000000006</v>
          </cell>
          <cell r="D29" t="str">
            <v>040409050000</v>
          </cell>
          <cell r="E29" t="str">
            <v>ST</v>
          </cell>
          <cell r="F29" t="str">
            <v>51</v>
          </cell>
          <cell r="G29" t="str">
            <v/>
          </cell>
          <cell r="H29" t="str">
            <v/>
          </cell>
          <cell r="I29" t="str">
            <v/>
          </cell>
          <cell r="J29" t="str">
            <v>25031987</v>
          </cell>
          <cell r="K29" t="str">
            <v>14</v>
          </cell>
          <cell r="L29" t="str">
            <v>09</v>
          </cell>
          <cell r="M29" t="str">
            <v>M</v>
          </cell>
          <cell r="N29" t="str">
            <v>2 - NORMAL</v>
          </cell>
        </row>
        <row r="30">
          <cell r="A30" t="str">
            <v>00003387</v>
          </cell>
          <cell r="B30" t="str">
            <v>EGLE LUCIA BREDA</v>
          </cell>
          <cell r="C30" t="str">
            <v>000000002</v>
          </cell>
          <cell r="D30" t="str">
            <v>040400000000</v>
          </cell>
          <cell r="E30" t="str">
            <v>AS</v>
          </cell>
          <cell r="F30" t="str">
            <v>55</v>
          </cell>
          <cell r="G30" t="str">
            <v>12200054</v>
          </cell>
          <cell r="H30" t="str">
            <v>FG</v>
          </cell>
          <cell r="I30" t="str">
            <v>05</v>
          </cell>
          <cell r="J30" t="str">
            <v>25031987</v>
          </cell>
          <cell r="K30" t="str">
            <v>18</v>
          </cell>
          <cell r="L30" t="str">
            <v>02</v>
          </cell>
          <cell r="M30" t="str">
            <v>F</v>
          </cell>
          <cell r="N30" t="str">
            <v>2 - NORMAL</v>
          </cell>
        </row>
        <row r="31">
          <cell r="A31" t="str">
            <v>00003565</v>
          </cell>
          <cell r="B31" t="str">
            <v>EDNA MARIA LUIZA DA SILVA</v>
          </cell>
          <cell r="C31" t="str">
            <v>000000002</v>
          </cell>
          <cell r="D31" t="str">
            <v>040409010000</v>
          </cell>
          <cell r="E31" t="str">
            <v>AS</v>
          </cell>
          <cell r="F31" t="str">
            <v>55</v>
          </cell>
          <cell r="G31" t="str">
            <v/>
          </cell>
          <cell r="H31" t="str">
            <v/>
          </cell>
          <cell r="I31" t="str">
            <v/>
          </cell>
          <cell r="J31" t="str">
            <v>13071988</v>
          </cell>
          <cell r="K31" t="str">
            <v>22</v>
          </cell>
          <cell r="L31" t="str">
            <v>09</v>
          </cell>
          <cell r="M31" t="str">
            <v>F</v>
          </cell>
          <cell r="N31" t="str">
            <v>2 - NORMAL</v>
          </cell>
        </row>
        <row r="32">
          <cell r="A32" t="str">
            <v>00003603</v>
          </cell>
          <cell r="B32" t="str">
            <v>JOAO COLEMAR GUIMARAES</v>
          </cell>
          <cell r="C32" t="str">
            <v>000000010</v>
          </cell>
          <cell r="D32" t="str">
            <v>040408100000</v>
          </cell>
          <cell r="E32" t="str">
            <v>ST</v>
          </cell>
          <cell r="F32" t="str">
            <v>40</v>
          </cell>
          <cell r="G32" t="str">
            <v/>
          </cell>
          <cell r="H32" t="str">
            <v/>
          </cell>
          <cell r="I32" t="str">
            <v/>
          </cell>
          <cell r="J32" t="str">
            <v>21071988</v>
          </cell>
          <cell r="K32" t="str">
            <v>27</v>
          </cell>
          <cell r="L32" t="str">
            <v>07</v>
          </cell>
          <cell r="M32" t="str">
            <v>M</v>
          </cell>
          <cell r="N32" t="str">
            <v>2 - NORMAL</v>
          </cell>
        </row>
        <row r="33">
          <cell r="A33" t="str">
            <v>00003611</v>
          </cell>
          <cell r="B33" t="str">
            <v>ROBERTO GUIMARAES CARNEIRO</v>
          </cell>
          <cell r="C33" t="str">
            <v>000000006</v>
          </cell>
          <cell r="D33" t="str">
            <v>040401000000</v>
          </cell>
          <cell r="E33" t="str">
            <v>ST</v>
          </cell>
          <cell r="F33" t="str">
            <v>53</v>
          </cell>
          <cell r="G33" t="str">
            <v/>
          </cell>
          <cell r="H33" t="str">
            <v/>
          </cell>
          <cell r="I33" t="str">
            <v/>
          </cell>
          <cell r="J33" t="str">
            <v>25071988</v>
          </cell>
          <cell r="K33" t="str">
            <v>6</v>
          </cell>
          <cell r="L33" t="str">
            <v>10</v>
          </cell>
          <cell r="M33" t="str">
            <v>M</v>
          </cell>
          <cell r="N33" t="str">
            <v>2 - NORMAL</v>
          </cell>
        </row>
        <row r="34">
          <cell r="A34" t="str">
            <v>00003670</v>
          </cell>
          <cell r="B34" t="str">
            <v>SANDRA CRISTINA DE SOUSA</v>
          </cell>
          <cell r="C34" t="str">
            <v>000000010</v>
          </cell>
          <cell r="D34" t="str">
            <v>040405000000</v>
          </cell>
          <cell r="E34" t="str">
            <v>ST</v>
          </cell>
          <cell r="F34" t="str">
            <v>37</v>
          </cell>
          <cell r="G34" t="str">
            <v>12200059</v>
          </cell>
          <cell r="H34" t="str">
            <v>FG</v>
          </cell>
          <cell r="I34" t="str">
            <v>03</v>
          </cell>
          <cell r="J34" t="str">
            <v>18101988</v>
          </cell>
          <cell r="K34" t="str">
            <v>31</v>
          </cell>
          <cell r="L34" t="str">
            <v>07</v>
          </cell>
          <cell r="M34" t="str">
            <v>F</v>
          </cell>
          <cell r="N34" t="str">
            <v>2 - NORMAL</v>
          </cell>
        </row>
        <row r="35">
          <cell r="A35" t="str">
            <v>00003816</v>
          </cell>
          <cell r="B35" t="str">
            <v>TIAGO CASTRO DE CASTRO JUNIOR</v>
          </cell>
          <cell r="C35" t="str">
            <v>000000006</v>
          </cell>
          <cell r="D35" t="str">
            <v>040409060000</v>
          </cell>
          <cell r="E35" t="str">
            <v>ST</v>
          </cell>
          <cell r="F35" t="str">
            <v>47</v>
          </cell>
          <cell r="G35" t="str">
            <v/>
          </cell>
          <cell r="H35" t="str">
            <v/>
          </cell>
          <cell r="I35" t="str">
            <v/>
          </cell>
          <cell r="J35" t="str">
            <v>16031989</v>
          </cell>
          <cell r="K35" t="str">
            <v>24</v>
          </cell>
          <cell r="L35" t="str">
            <v>08</v>
          </cell>
          <cell r="M35" t="str">
            <v>M</v>
          </cell>
          <cell r="N35" t="str">
            <v>2 - NORMAL</v>
          </cell>
        </row>
        <row r="36">
          <cell r="A36" t="str">
            <v>00004006</v>
          </cell>
          <cell r="B36" t="str">
            <v>CLARICE GOMES DE MATOS RODRIGUES</v>
          </cell>
          <cell r="C36" t="str">
            <v>000000016</v>
          </cell>
          <cell r="D36" t="str">
            <v>040408050000</v>
          </cell>
          <cell r="E36" t="str">
            <v>AS</v>
          </cell>
          <cell r="F36" t="str">
            <v>27</v>
          </cell>
          <cell r="G36" t="str">
            <v/>
          </cell>
          <cell r="H36" t="str">
            <v/>
          </cell>
          <cell r="I36" t="str">
            <v/>
          </cell>
          <cell r="J36" t="str">
            <v>17061991</v>
          </cell>
          <cell r="K36" t="str">
            <v>18</v>
          </cell>
          <cell r="L36" t="str">
            <v>09</v>
          </cell>
          <cell r="M36" t="str">
            <v>F</v>
          </cell>
          <cell r="N36" t="str">
            <v>2 - NORMAL</v>
          </cell>
        </row>
        <row r="37">
          <cell r="A37" t="str">
            <v>00004154</v>
          </cell>
          <cell r="B37" t="str">
            <v>ADALMYR MORAIS BORGES</v>
          </cell>
          <cell r="C37" t="str">
            <v>000000006</v>
          </cell>
          <cell r="D37" t="str">
            <v>040408000000</v>
          </cell>
          <cell r="E37" t="str">
            <v>ST</v>
          </cell>
          <cell r="F37" t="str">
            <v>53</v>
          </cell>
          <cell r="G37" t="str">
            <v/>
          </cell>
          <cell r="H37" t="str">
            <v/>
          </cell>
          <cell r="I37" t="str">
            <v/>
          </cell>
          <cell r="J37" t="str">
            <v>22111991</v>
          </cell>
          <cell r="K37" t="str">
            <v>9</v>
          </cell>
          <cell r="L37" t="str">
            <v>05</v>
          </cell>
          <cell r="M37" t="str">
            <v>M</v>
          </cell>
          <cell r="N37" t="str">
            <v>2 - NORMAL</v>
          </cell>
        </row>
        <row r="38">
          <cell r="A38" t="str">
            <v>00004170</v>
          </cell>
          <cell r="B38" t="str">
            <v>WEBER ALVES DE BRITO</v>
          </cell>
          <cell r="C38" t="str">
            <v>000000006</v>
          </cell>
          <cell r="D38" t="str">
            <v>040408020000</v>
          </cell>
          <cell r="E38" t="str">
            <v>ST</v>
          </cell>
          <cell r="F38" t="str">
            <v>42</v>
          </cell>
          <cell r="G38" t="str">
            <v/>
          </cell>
          <cell r="H38" t="str">
            <v/>
          </cell>
          <cell r="I38" t="str">
            <v/>
          </cell>
          <cell r="J38" t="str">
            <v>22111991</v>
          </cell>
          <cell r="K38" t="str">
            <v>11</v>
          </cell>
          <cell r="L38" t="str">
            <v>08</v>
          </cell>
          <cell r="M38" t="str">
            <v>M</v>
          </cell>
          <cell r="N38" t="str">
            <v>2 - NORMAL</v>
          </cell>
        </row>
        <row r="39">
          <cell r="A39" t="str">
            <v>00004308</v>
          </cell>
          <cell r="B39" t="str">
            <v>SANDRA MARIA DE LIMA EVANGELISTA FREITAS</v>
          </cell>
          <cell r="C39" t="str">
            <v>000000010</v>
          </cell>
          <cell r="D39" t="str">
            <v>040408050000</v>
          </cell>
          <cell r="E39" t="str">
            <v>ST</v>
          </cell>
          <cell r="F39" t="str">
            <v>38</v>
          </cell>
          <cell r="G39" t="str">
            <v/>
          </cell>
          <cell r="H39" t="str">
            <v/>
          </cell>
          <cell r="I39" t="str">
            <v/>
          </cell>
          <cell r="J39" t="str">
            <v>02011992</v>
          </cell>
          <cell r="K39" t="str">
            <v>9</v>
          </cell>
          <cell r="L39" t="str">
            <v>05</v>
          </cell>
          <cell r="M39" t="str">
            <v>F</v>
          </cell>
          <cell r="N39" t="str">
            <v>2 - NORMAL</v>
          </cell>
        </row>
        <row r="40">
          <cell r="A40" t="str">
            <v>00004324</v>
          </cell>
          <cell r="B40" t="str">
            <v>ELEUTERIA GUERRA PACHECO MENDES</v>
          </cell>
          <cell r="C40" t="str">
            <v>000000010</v>
          </cell>
          <cell r="D40" t="str">
            <v>040409060000</v>
          </cell>
          <cell r="E40" t="str">
            <v>ST</v>
          </cell>
          <cell r="F40" t="str">
            <v>38</v>
          </cell>
          <cell r="G40" t="str">
            <v/>
          </cell>
          <cell r="H40" t="str">
            <v/>
          </cell>
          <cell r="I40" t="str">
            <v/>
          </cell>
          <cell r="J40" t="str">
            <v>02011992</v>
          </cell>
          <cell r="K40" t="str">
            <v>3</v>
          </cell>
          <cell r="L40" t="str">
            <v>07</v>
          </cell>
          <cell r="M40" t="str">
            <v>F</v>
          </cell>
          <cell r="N40" t="str">
            <v>2 - NORMAL</v>
          </cell>
        </row>
        <row r="41">
          <cell r="A41" t="str">
            <v>00004375</v>
          </cell>
          <cell r="B41" t="str">
            <v>GERLAN TEIXEIRA FONSECA</v>
          </cell>
          <cell r="C41" t="str">
            <v>000000010</v>
          </cell>
          <cell r="D41" t="str">
            <v>040408030000</v>
          </cell>
          <cell r="E41" t="str">
            <v>ST</v>
          </cell>
          <cell r="F41" t="str">
            <v>35</v>
          </cell>
          <cell r="G41" t="str">
            <v/>
          </cell>
          <cell r="H41" t="str">
            <v/>
          </cell>
          <cell r="I41" t="str">
            <v/>
          </cell>
          <cell r="J41" t="str">
            <v>02011992</v>
          </cell>
          <cell r="K41" t="str">
            <v>2</v>
          </cell>
          <cell r="L41" t="str">
            <v>07</v>
          </cell>
          <cell r="M41" t="str">
            <v>M</v>
          </cell>
          <cell r="N41" t="str">
            <v>2 - NORMAL</v>
          </cell>
        </row>
        <row r="42">
          <cell r="A42" t="str">
            <v>00004448</v>
          </cell>
          <cell r="B42" t="str">
            <v>LUCIANA XAVIER RAMOS</v>
          </cell>
          <cell r="C42" t="str">
            <v>000000010</v>
          </cell>
          <cell r="D42" t="str">
            <v>040409020000</v>
          </cell>
          <cell r="E42" t="str">
            <v>ST</v>
          </cell>
          <cell r="F42" t="str">
            <v>38</v>
          </cell>
          <cell r="G42" t="str">
            <v/>
          </cell>
          <cell r="H42" t="str">
            <v/>
          </cell>
          <cell r="I42" t="str">
            <v/>
          </cell>
          <cell r="J42" t="str">
            <v>06011992</v>
          </cell>
          <cell r="K42" t="str">
            <v>18</v>
          </cell>
          <cell r="L42" t="str">
            <v>10</v>
          </cell>
          <cell r="M42" t="str">
            <v>F</v>
          </cell>
          <cell r="N42" t="str">
            <v>2 - NORMAL</v>
          </cell>
        </row>
        <row r="43">
          <cell r="A43" t="str">
            <v>0000457X</v>
          </cell>
          <cell r="B43" t="str">
            <v>MARIA DO CARMO DOS SANTOS BARBOSA PEREIRA</v>
          </cell>
          <cell r="C43" t="str">
            <v>000000006</v>
          </cell>
          <cell r="D43" t="str">
            <v>040408030000</v>
          </cell>
          <cell r="E43" t="str">
            <v>ST</v>
          </cell>
          <cell r="F43" t="str">
            <v>48</v>
          </cell>
          <cell r="G43" t="str">
            <v/>
          </cell>
          <cell r="H43" t="str">
            <v/>
          </cell>
          <cell r="I43" t="str">
            <v/>
          </cell>
          <cell r="J43" t="str">
            <v>03081992</v>
          </cell>
          <cell r="K43" t="str">
            <v>4</v>
          </cell>
          <cell r="L43" t="str">
            <v>07</v>
          </cell>
          <cell r="M43" t="str">
            <v>F</v>
          </cell>
          <cell r="N43" t="str">
            <v>2 - NORMAL</v>
          </cell>
        </row>
        <row r="44">
          <cell r="A44" t="str">
            <v>00004677</v>
          </cell>
          <cell r="B44" t="str">
            <v>LUIZ CARLOS BRITTO FERREIRA</v>
          </cell>
          <cell r="C44" t="str">
            <v>000000006</v>
          </cell>
          <cell r="D44" t="str">
            <v>040400000000</v>
          </cell>
          <cell r="E44" t="str">
            <v>ST</v>
          </cell>
          <cell r="F44" t="str">
            <v>49</v>
          </cell>
          <cell r="G44" t="str">
            <v/>
          </cell>
          <cell r="H44" t="str">
            <v/>
          </cell>
          <cell r="I44" t="str">
            <v/>
          </cell>
          <cell r="J44" t="str">
            <v>24051993</v>
          </cell>
          <cell r="K44" t="str">
            <v>16</v>
          </cell>
          <cell r="L44" t="str">
            <v>05</v>
          </cell>
          <cell r="M44" t="str">
            <v>M</v>
          </cell>
          <cell r="N44" t="str">
            <v>2 - NORMAL</v>
          </cell>
        </row>
        <row r="45">
          <cell r="A45" t="str">
            <v>0000474X</v>
          </cell>
          <cell r="B45" t="str">
            <v>JOEL ANTUNES BAPTISTA PEREIRA</v>
          </cell>
          <cell r="C45" t="str">
            <v>000000006</v>
          </cell>
          <cell r="D45" t="str">
            <v>040408090000</v>
          </cell>
          <cell r="E45" t="str">
            <v>ST</v>
          </cell>
          <cell r="F45" t="str">
            <v>37</v>
          </cell>
          <cell r="G45" t="str">
            <v/>
          </cell>
          <cell r="H45" t="str">
            <v/>
          </cell>
          <cell r="I45" t="str">
            <v/>
          </cell>
          <cell r="J45" t="str">
            <v>24051993</v>
          </cell>
          <cell r="K45" t="str">
            <v>24</v>
          </cell>
          <cell r="L45" t="str">
            <v>11</v>
          </cell>
          <cell r="M45" t="str">
            <v>M</v>
          </cell>
          <cell r="N45" t="str">
            <v>2 - NORMAL</v>
          </cell>
        </row>
        <row r="46">
          <cell r="A46" t="str">
            <v>00004790</v>
          </cell>
          <cell r="B46" t="str">
            <v>CATIA REGINA DE FREITAS</v>
          </cell>
          <cell r="C46" t="str">
            <v>000000010</v>
          </cell>
          <cell r="D46" t="str">
            <v>040408080000</v>
          </cell>
          <cell r="E46" t="str">
            <v>ST</v>
          </cell>
          <cell r="F46" t="str">
            <v>34</v>
          </cell>
          <cell r="G46" t="str">
            <v/>
          </cell>
          <cell r="H46" t="str">
            <v/>
          </cell>
          <cell r="I46" t="str">
            <v/>
          </cell>
          <cell r="J46" t="str">
            <v>24051993</v>
          </cell>
          <cell r="K46" t="str">
            <v>6</v>
          </cell>
          <cell r="L46" t="str">
            <v>03</v>
          </cell>
          <cell r="M46" t="str">
            <v>F</v>
          </cell>
          <cell r="N46" t="str">
            <v>2 - NORMAL</v>
          </cell>
        </row>
        <row r="47">
          <cell r="A47" t="str">
            <v>0000491X</v>
          </cell>
          <cell r="B47" t="str">
            <v>EDILSON SOUSA DO AMARAL</v>
          </cell>
          <cell r="C47" t="str">
            <v>000000006</v>
          </cell>
          <cell r="D47" t="str">
            <v>040409030000</v>
          </cell>
          <cell r="E47" t="str">
            <v>ST</v>
          </cell>
          <cell r="F47" t="str">
            <v>51</v>
          </cell>
          <cell r="G47" t="str">
            <v/>
          </cell>
          <cell r="H47" t="str">
            <v/>
          </cell>
          <cell r="I47" t="str">
            <v/>
          </cell>
          <cell r="J47" t="str">
            <v>12081993</v>
          </cell>
          <cell r="K47" t="str">
            <v>21</v>
          </cell>
          <cell r="L47" t="str">
            <v>02</v>
          </cell>
          <cell r="M47" t="str">
            <v>M</v>
          </cell>
          <cell r="N47" t="str">
            <v>2 - NORMAL</v>
          </cell>
        </row>
        <row r="48">
          <cell r="A48" t="str">
            <v>00004928</v>
          </cell>
          <cell r="B48" t="str">
            <v>REGINA LUCIA DA CUNHA LIMA</v>
          </cell>
          <cell r="C48" t="str">
            <v>000000010</v>
          </cell>
          <cell r="D48" t="str">
            <v>040408060000</v>
          </cell>
          <cell r="E48" t="str">
            <v>ST</v>
          </cell>
          <cell r="F48" t="str">
            <v>39</v>
          </cell>
          <cell r="G48" t="str">
            <v/>
          </cell>
          <cell r="H48" t="str">
            <v/>
          </cell>
          <cell r="I48" t="str">
            <v/>
          </cell>
          <cell r="J48" t="str">
            <v>23081993</v>
          </cell>
          <cell r="K48" t="str">
            <v>31</v>
          </cell>
          <cell r="L48" t="str">
            <v>07</v>
          </cell>
          <cell r="M48" t="str">
            <v>F</v>
          </cell>
          <cell r="N48" t="str">
            <v>2 - NORMAL</v>
          </cell>
        </row>
        <row r="49">
          <cell r="A49" t="str">
            <v>00004936</v>
          </cell>
          <cell r="B49" t="str">
            <v>IVAN MARQUES DE CASTRO</v>
          </cell>
          <cell r="C49" t="str">
            <v>000000006</v>
          </cell>
          <cell r="D49" t="str">
            <v>040409050000</v>
          </cell>
          <cell r="E49" t="str">
            <v>ST</v>
          </cell>
          <cell r="F49" t="str">
            <v>47</v>
          </cell>
          <cell r="G49" t="str">
            <v>12200078</v>
          </cell>
          <cell r="H49" t="str">
            <v>FG</v>
          </cell>
          <cell r="I49" t="str">
            <v>03</v>
          </cell>
          <cell r="J49" t="str">
            <v>23081993</v>
          </cell>
          <cell r="K49" t="str">
            <v>25</v>
          </cell>
          <cell r="L49" t="str">
            <v>01</v>
          </cell>
          <cell r="M49" t="str">
            <v>M</v>
          </cell>
          <cell r="N49" t="str">
            <v>2 - NORMAL</v>
          </cell>
        </row>
        <row r="50">
          <cell r="A50" t="str">
            <v>00004944</v>
          </cell>
          <cell r="B50" t="str">
            <v>CLAUDIA MARCIA DE FREITAS</v>
          </cell>
          <cell r="C50" t="str">
            <v>000000010</v>
          </cell>
          <cell r="D50" t="str">
            <v>040405000000</v>
          </cell>
          <cell r="E50" t="str">
            <v>ST</v>
          </cell>
          <cell r="F50" t="str">
            <v>35</v>
          </cell>
          <cell r="G50" t="str">
            <v/>
          </cell>
          <cell r="H50" t="str">
            <v/>
          </cell>
          <cell r="I50" t="str">
            <v/>
          </cell>
          <cell r="J50" t="str">
            <v>04101993</v>
          </cell>
          <cell r="K50" t="str">
            <v>16</v>
          </cell>
          <cell r="L50" t="str">
            <v>04</v>
          </cell>
          <cell r="M50" t="str">
            <v>F</v>
          </cell>
          <cell r="N50" t="str">
            <v>2 - NORMAL</v>
          </cell>
        </row>
        <row r="51">
          <cell r="A51" t="str">
            <v>00004952</v>
          </cell>
          <cell r="B51" t="str">
            <v>ALAIDE PEREIRA DA SILVA</v>
          </cell>
          <cell r="C51" t="str">
            <v>000000010</v>
          </cell>
          <cell r="D51" t="str">
            <v>040409050000</v>
          </cell>
          <cell r="E51" t="str">
            <v>ST</v>
          </cell>
          <cell r="F51" t="str">
            <v>35</v>
          </cell>
          <cell r="G51" t="str">
            <v/>
          </cell>
          <cell r="H51" t="str">
            <v/>
          </cell>
          <cell r="I51" t="str">
            <v/>
          </cell>
          <cell r="J51" t="str">
            <v>13101993</v>
          </cell>
          <cell r="K51" t="str">
            <v>23</v>
          </cell>
          <cell r="L51" t="str">
            <v>03</v>
          </cell>
          <cell r="M51" t="str">
            <v>F</v>
          </cell>
          <cell r="N51" t="str">
            <v>2 - NORMAL</v>
          </cell>
        </row>
        <row r="52">
          <cell r="A52" t="str">
            <v>00005029</v>
          </cell>
          <cell r="B52" t="str">
            <v>MARCONI MOREIRA BORGES</v>
          </cell>
          <cell r="C52" t="str">
            <v>000000006</v>
          </cell>
          <cell r="D52" t="str">
            <v>040408020000</v>
          </cell>
          <cell r="E52" t="str">
            <v>ST</v>
          </cell>
          <cell r="F52" t="str">
            <v>51</v>
          </cell>
          <cell r="G52" t="str">
            <v>12200064</v>
          </cell>
          <cell r="H52" t="str">
            <v>FG</v>
          </cell>
          <cell r="I52" t="str">
            <v>03</v>
          </cell>
          <cell r="J52" t="str">
            <v>20011994</v>
          </cell>
          <cell r="K52" t="str">
            <v>26</v>
          </cell>
          <cell r="L52" t="str">
            <v>09</v>
          </cell>
          <cell r="M52" t="str">
            <v>M</v>
          </cell>
          <cell r="N52" t="str">
            <v>2 - NORMAL</v>
          </cell>
        </row>
        <row r="53">
          <cell r="A53" t="str">
            <v>00005061</v>
          </cell>
          <cell r="B53" t="str">
            <v>ANTONIO CARLOS DOS SANTOS MENDES</v>
          </cell>
          <cell r="C53" t="str">
            <v>000000006</v>
          </cell>
          <cell r="D53" t="str">
            <v>040408000000</v>
          </cell>
          <cell r="E53" t="str">
            <v>ST</v>
          </cell>
          <cell r="F53" t="str">
            <v>53</v>
          </cell>
          <cell r="G53" t="str">
            <v/>
          </cell>
          <cell r="H53" t="str">
            <v/>
          </cell>
          <cell r="I53" t="str">
            <v/>
          </cell>
          <cell r="J53" t="str">
            <v>28011994</v>
          </cell>
          <cell r="K53" t="str">
            <v>2</v>
          </cell>
          <cell r="L53" t="str">
            <v>02</v>
          </cell>
          <cell r="M53" t="str">
            <v>M</v>
          </cell>
          <cell r="N53" t="str">
            <v>2 - NORMAL</v>
          </cell>
        </row>
        <row r="54">
          <cell r="A54" t="str">
            <v>00005126</v>
          </cell>
          <cell r="B54" t="str">
            <v>OSVALDO LEITE RIBEIRO</v>
          </cell>
          <cell r="C54" t="str">
            <v>000000006</v>
          </cell>
          <cell r="D54" t="str">
            <v>040409010000</v>
          </cell>
          <cell r="E54" t="str">
            <v>ST</v>
          </cell>
          <cell r="F54" t="str">
            <v>48</v>
          </cell>
          <cell r="G54" t="str">
            <v/>
          </cell>
          <cell r="H54" t="str">
            <v/>
          </cell>
          <cell r="I54" t="str">
            <v/>
          </cell>
          <cell r="J54" t="str">
            <v>03021994</v>
          </cell>
          <cell r="K54" t="str">
            <v>3</v>
          </cell>
          <cell r="L54" t="str">
            <v>09</v>
          </cell>
          <cell r="M54" t="str">
            <v>M</v>
          </cell>
          <cell r="N54" t="str">
            <v>2 - NORMAL</v>
          </cell>
        </row>
        <row r="55">
          <cell r="A55" t="str">
            <v>00005215</v>
          </cell>
          <cell r="B55" t="str">
            <v>HELCIO HENRIQUE SANTOS</v>
          </cell>
          <cell r="C55" t="str">
            <v>000000006</v>
          </cell>
          <cell r="D55" t="str">
            <v>040409060000</v>
          </cell>
          <cell r="E55" t="str">
            <v>ST</v>
          </cell>
          <cell r="F55" t="str">
            <v>49</v>
          </cell>
          <cell r="G55" t="str">
            <v/>
          </cell>
          <cell r="H55" t="str">
            <v/>
          </cell>
          <cell r="I55" t="str">
            <v/>
          </cell>
          <cell r="J55" t="str">
            <v>21021994</v>
          </cell>
          <cell r="K55" t="str">
            <v>16</v>
          </cell>
          <cell r="L55" t="str">
            <v>10</v>
          </cell>
          <cell r="M55" t="str">
            <v>M</v>
          </cell>
          <cell r="N55" t="str">
            <v>2 - NORMAL</v>
          </cell>
        </row>
        <row r="56">
          <cell r="A56" t="str">
            <v>00005355</v>
          </cell>
          <cell r="B56" t="str">
            <v>REGINALDO AMADO ALVES</v>
          </cell>
          <cell r="C56" t="str">
            <v>000000010</v>
          </cell>
          <cell r="D56" t="str">
            <v>040408070000</v>
          </cell>
          <cell r="E56" t="str">
            <v>ST</v>
          </cell>
          <cell r="F56" t="str">
            <v>35</v>
          </cell>
          <cell r="G56" t="str">
            <v/>
          </cell>
          <cell r="H56" t="str">
            <v/>
          </cell>
          <cell r="I56" t="str">
            <v/>
          </cell>
          <cell r="J56" t="str">
            <v>07041994</v>
          </cell>
          <cell r="K56" t="str">
            <v>7</v>
          </cell>
          <cell r="L56" t="str">
            <v>08</v>
          </cell>
          <cell r="M56" t="str">
            <v>M</v>
          </cell>
          <cell r="N56" t="str">
            <v>2 - NORMAL</v>
          </cell>
        </row>
        <row r="57">
          <cell r="A57" t="str">
            <v>00005444</v>
          </cell>
          <cell r="B57" t="str">
            <v>CARLOS ANTONIO BANCI</v>
          </cell>
          <cell r="C57" t="str">
            <v>000000006</v>
          </cell>
          <cell r="D57" t="str">
            <v>040408080000</v>
          </cell>
          <cell r="E57" t="str">
            <v>ST</v>
          </cell>
          <cell r="F57" t="str">
            <v>53</v>
          </cell>
          <cell r="G57" t="str">
            <v/>
          </cell>
          <cell r="H57" t="str">
            <v/>
          </cell>
          <cell r="I57" t="str">
            <v/>
          </cell>
          <cell r="J57" t="str">
            <v>13061994</v>
          </cell>
          <cell r="K57" t="str">
            <v>30</v>
          </cell>
          <cell r="L57" t="str">
            <v>06</v>
          </cell>
          <cell r="M57" t="str">
            <v>M</v>
          </cell>
          <cell r="N57" t="str">
            <v>2 - NORMAL</v>
          </cell>
        </row>
        <row r="58">
          <cell r="A58" t="str">
            <v>00005452</v>
          </cell>
          <cell r="B58" t="str">
            <v>JOSE NILTON CAMPELO LACERDA</v>
          </cell>
          <cell r="C58" t="str">
            <v>000000010</v>
          </cell>
          <cell r="D58" t="str">
            <v>040407000000</v>
          </cell>
          <cell r="E58" t="str">
            <v>ST</v>
          </cell>
          <cell r="F58" t="str">
            <v>37</v>
          </cell>
          <cell r="G58" t="str">
            <v/>
          </cell>
          <cell r="H58" t="str">
            <v/>
          </cell>
          <cell r="I58" t="str">
            <v/>
          </cell>
          <cell r="J58" t="str">
            <v>14061994</v>
          </cell>
          <cell r="K58" t="str">
            <v>16</v>
          </cell>
          <cell r="L58" t="str">
            <v>04</v>
          </cell>
          <cell r="M58" t="str">
            <v>M</v>
          </cell>
          <cell r="N58" t="str">
            <v>2 - NORMAL</v>
          </cell>
        </row>
        <row r="59">
          <cell r="A59" t="str">
            <v>00005622</v>
          </cell>
          <cell r="B59" t="str">
            <v>HELIO ROBERTO DIAS LOPES</v>
          </cell>
          <cell r="C59" t="str">
            <v>000000010</v>
          </cell>
          <cell r="D59" t="str">
            <v>040409010000</v>
          </cell>
          <cell r="E59" t="str">
            <v>ST</v>
          </cell>
          <cell r="F59" t="str">
            <v>38</v>
          </cell>
          <cell r="G59" t="str">
            <v>12200074</v>
          </cell>
          <cell r="H59" t="str">
            <v>FG</v>
          </cell>
          <cell r="I59" t="str">
            <v>03</v>
          </cell>
          <cell r="J59" t="str">
            <v>09031995</v>
          </cell>
          <cell r="K59" t="str">
            <v>1</v>
          </cell>
          <cell r="L59" t="str">
            <v>08</v>
          </cell>
          <cell r="M59" t="str">
            <v>M</v>
          </cell>
          <cell r="N59" t="str">
            <v>2 - NORMAL</v>
          </cell>
        </row>
        <row r="60">
          <cell r="A60" t="str">
            <v>00005630</v>
          </cell>
          <cell r="B60" t="str">
            <v>MARCOS DE LARA MAIA</v>
          </cell>
          <cell r="C60" t="str">
            <v>000000006</v>
          </cell>
          <cell r="D60" t="str">
            <v>040403000000</v>
          </cell>
          <cell r="E60" t="str">
            <v>ST</v>
          </cell>
          <cell r="F60" t="str">
            <v>53</v>
          </cell>
          <cell r="G60" t="str">
            <v>12200057</v>
          </cell>
          <cell r="H60" t="str">
            <v>FG</v>
          </cell>
          <cell r="I60" t="str">
            <v>03</v>
          </cell>
          <cell r="J60" t="str">
            <v>14031995</v>
          </cell>
          <cell r="K60" t="str">
            <v>1</v>
          </cell>
          <cell r="L60" t="str">
            <v>01</v>
          </cell>
          <cell r="M60" t="str">
            <v>M</v>
          </cell>
          <cell r="N60" t="str">
            <v>2 - NORMAL</v>
          </cell>
        </row>
        <row r="61">
          <cell r="A61" t="str">
            <v>00005770</v>
          </cell>
          <cell r="B61" t="str">
            <v>FLAVIA DE CARVALHO LAGE</v>
          </cell>
          <cell r="C61" t="str">
            <v>000000006</v>
          </cell>
          <cell r="D61" t="str">
            <v>040401000000</v>
          </cell>
          <cell r="E61" t="str">
            <v>ST</v>
          </cell>
          <cell r="F61" t="str">
            <v>46</v>
          </cell>
          <cell r="G61" t="str">
            <v>12200055</v>
          </cell>
          <cell r="H61" t="str">
            <v>FG</v>
          </cell>
          <cell r="I61" t="str">
            <v>03</v>
          </cell>
          <cell r="J61" t="str">
            <v>15051995</v>
          </cell>
          <cell r="K61" t="str">
            <v>3</v>
          </cell>
          <cell r="L61" t="str">
            <v>03</v>
          </cell>
          <cell r="M61" t="str">
            <v>F</v>
          </cell>
          <cell r="N61" t="str">
            <v>2 - NORMAL</v>
          </cell>
        </row>
        <row r="62">
          <cell r="A62" t="str">
            <v>00005819</v>
          </cell>
          <cell r="B62" t="str">
            <v>LUIZ MARCIO TAKAYOSHI UENO</v>
          </cell>
          <cell r="C62" t="str">
            <v>000000006</v>
          </cell>
          <cell r="D62" t="str">
            <v>040409050000</v>
          </cell>
          <cell r="E62" t="str">
            <v>ST</v>
          </cell>
          <cell r="F62" t="str">
            <v>43</v>
          </cell>
          <cell r="G62" t="str">
            <v/>
          </cell>
          <cell r="H62" t="str">
            <v/>
          </cell>
          <cell r="I62" t="str">
            <v/>
          </cell>
          <cell r="J62" t="str">
            <v>05061995</v>
          </cell>
          <cell r="K62" t="str">
            <v>23</v>
          </cell>
          <cell r="L62" t="str">
            <v>07</v>
          </cell>
          <cell r="M62" t="str">
            <v>M</v>
          </cell>
          <cell r="N62" t="str">
            <v>2 - NORMAL</v>
          </cell>
        </row>
        <row r="63">
          <cell r="A63" t="str">
            <v>00005916</v>
          </cell>
          <cell r="B63" t="str">
            <v>ANDREIA GONCALVES CAVALCANTE DOS REIS</v>
          </cell>
          <cell r="C63" t="str">
            <v>000000010</v>
          </cell>
          <cell r="D63" t="str">
            <v>040408070000</v>
          </cell>
          <cell r="E63" t="str">
            <v>ST</v>
          </cell>
          <cell r="F63" t="str">
            <v>32</v>
          </cell>
          <cell r="G63" t="str">
            <v/>
          </cell>
          <cell r="H63" t="str">
            <v/>
          </cell>
          <cell r="I63" t="str">
            <v/>
          </cell>
          <cell r="J63" t="str">
            <v>30111995</v>
          </cell>
          <cell r="K63" t="str">
            <v>27</v>
          </cell>
          <cell r="L63" t="str">
            <v>04</v>
          </cell>
          <cell r="M63" t="str">
            <v>F</v>
          </cell>
          <cell r="N63" t="str">
            <v>2 - NORMAL</v>
          </cell>
        </row>
        <row r="64">
          <cell r="A64" t="str">
            <v>00005959</v>
          </cell>
          <cell r="B64" t="str">
            <v>REVAN GERALDO SOARES</v>
          </cell>
          <cell r="C64" t="str">
            <v>000000010</v>
          </cell>
          <cell r="D64" t="str">
            <v>040408080000</v>
          </cell>
          <cell r="E64" t="str">
            <v>ST</v>
          </cell>
          <cell r="F64" t="str">
            <v>37</v>
          </cell>
          <cell r="G64" t="str">
            <v/>
          </cell>
          <cell r="H64" t="str">
            <v/>
          </cell>
          <cell r="I64" t="str">
            <v/>
          </cell>
          <cell r="J64" t="str">
            <v>19121995</v>
          </cell>
          <cell r="K64" t="str">
            <v>11</v>
          </cell>
          <cell r="L64" t="str">
            <v>12</v>
          </cell>
          <cell r="M64" t="str">
            <v>M</v>
          </cell>
          <cell r="N64" t="str">
            <v>2 - NORMAL</v>
          </cell>
        </row>
        <row r="65">
          <cell r="A65" t="str">
            <v>00005967</v>
          </cell>
          <cell r="B65" t="str">
            <v>JOSELITO PEREIRA DE SOUZA</v>
          </cell>
          <cell r="C65" t="str">
            <v>000000010</v>
          </cell>
          <cell r="D65" t="str">
            <v>040408100000</v>
          </cell>
          <cell r="E65" t="str">
            <v>ST</v>
          </cell>
          <cell r="F65" t="str">
            <v>39</v>
          </cell>
          <cell r="G65" t="str">
            <v/>
          </cell>
          <cell r="H65" t="str">
            <v/>
          </cell>
          <cell r="I65" t="str">
            <v/>
          </cell>
          <cell r="J65" t="str">
            <v>19121995</v>
          </cell>
          <cell r="K65" t="str">
            <v>15</v>
          </cell>
          <cell r="L65" t="str">
            <v>08</v>
          </cell>
          <cell r="M65" t="str">
            <v>M</v>
          </cell>
          <cell r="N65" t="str">
            <v>2 - NORMAL</v>
          </cell>
        </row>
        <row r="66">
          <cell r="A66" t="str">
            <v>00006785</v>
          </cell>
          <cell r="B66" t="str">
            <v>MATEUS MIRANDA DE CASTRO</v>
          </cell>
          <cell r="C66" t="str">
            <v>000000006</v>
          </cell>
          <cell r="D66" t="str">
            <v>040408090000</v>
          </cell>
          <cell r="E66" t="str">
            <v>ST</v>
          </cell>
          <cell r="F66" t="str">
            <v>37</v>
          </cell>
          <cell r="G66" t="str">
            <v/>
          </cell>
          <cell r="H66" t="str">
            <v/>
          </cell>
          <cell r="I66" t="str">
            <v/>
          </cell>
          <cell r="J66" t="str">
            <v>02012006</v>
          </cell>
          <cell r="K66" t="str">
            <v>2</v>
          </cell>
          <cell r="L66" t="str">
            <v>09</v>
          </cell>
          <cell r="M66" t="str">
            <v>M</v>
          </cell>
          <cell r="N66" t="str">
            <v>2 - NORMAL</v>
          </cell>
        </row>
        <row r="67">
          <cell r="A67" t="str">
            <v>0000684X</v>
          </cell>
          <cell r="B67" t="str">
            <v>ROGERIO LUCIO VIANNA JUNIOR</v>
          </cell>
          <cell r="C67" t="str">
            <v>000000006</v>
          </cell>
          <cell r="D67" t="str">
            <v>040401000000</v>
          </cell>
          <cell r="E67" t="str">
            <v>ST</v>
          </cell>
          <cell r="F67" t="str">
            <v>38</v>
          </cell>
          <cell r="G67" t="str">
            <v/>
          </cell>
          <cell r="H67" t="str">
            <v/>
          </cell>
          <cell r="I67" t="str">
            <v/>
          </cell>
          <cell r="J67" t="str">
            <v>01022006</v>
          </cell>
          <cell r="K67" t="str">
            <v>20</v>
          </cell>
          <cell r="L67" t="str">
            <v>07</v>
          </cell>
          <cell r="M67" t="str">
            <v>M</v>
          </cell>
          <cell r="N67" t="str">
            <v>2 - NORMAL</v>
          </cell>
        </row>
        <row r="68">
          <cell r="A68" t="str">
            <v>00006866</v>
          </cell>
          <cell r="B68" t="str">
            <v>RODRIGO MARQUES BATISTA</v>
          </cell>
          <cell r="C68" t="str">
            <v>000000006</v>
          </cell>
          <cell r="D68" t="str">
            <v>040408070000</v>
          </cell>
          <cell r="E68" t="str">
            <v>ST</v>
          </cell>
          <cell r="F68" t="str">
            <v>46</v>
          </cell>
          <cell r="G68" t="str">
            <v/>
          </cell>
          <cell r="H68" t="str">
            <v/>
          </cell>
          <cell r="I68" t="str">
            <v/>
          </cell>
          <cell r="J68" t="str">
            <v>01022006</v>
          </cell>
          <cell r="K68" t="str">
            <v>17</v>
          </cell>
          <cell r="L68" t="str">
            <v>06</v>
          </cell>
          <cell r="M68" t="str">
            <v>M</v>
          </cell>
          <cell r="N68" t="str">
            <v>2 - NORMAL</v>
          </cell>
        </row>
        <row r="69">
          <cell r="A69" t="str">
            <v>00006874</v>
          </cell>
          <cell r="B69" t="str">
            <v>LUCIANA UMBELINO TIEMANN BARRETO</v>
          </cell>
          <cell r="C69" t="str">
            <v>000000006</v>
          </cell>
          <cell r="D69" t="str">
            <v>040400000000</v>
          </cell>
          <cell r="E69" t="str">
            <v>ST</v>
          </cell>
          <cell r="F69" t="str">
            <v>39</v>
          </cell>
          <cell r="G69" t="str">
            <v>12200053</v>
          </cell>
          <cell r="H69" t="str">
            <v>FG</v>
          </cell>
          <cell r="I69" t="str">
            <v>01</v>
          </cell>
          <cell r="J69" t="str">
            <v>01022006</v>
          </cell>
          <cell r="K69" t="str">
            <v>12</v>
          </cell>
          <cell r="L69" t="str">
            <v>12</v>
          </cell>
          <cell r="M69" t="str">
            <v>F</v>
          </cell>
          <cell r="N69" t="str">
            <v>2 - NORMAL</v>
          </cell>
        </row>
        <row r="70">
          <cell r="A70" t="str">
            <v>00006882</v>
          </cell>
          <cell r="B70" t="str">
            <v>IGOR PEREIRA ALVES NATIVIDADE</v>
          </cell>
          <cell r="C70" t="str">
            <v>000000006</v>
          </cell>
          <cell r="D70" t="str">
            <v>040404000000</v>
          </cell>
          <cell r="E70" t="str">
            <v>ST</v>
          </cell>
          <cell r="F70" t="str">
            <v>35</v>
          </cell>
          <cell r="G70" t="str">
            <v>12200058</v>
          </cell>
          <cell r="H70" t="str">
            <v>FG</v>
          </cell>
          <cell r="I70" t="str">
            <v>03</v>
          </cell>
          <cell r="J70" t="str">
            <v>01022006</v>
          </cell>
          <cell r="K70" t="str">
            <v>29</v>
          </cell>
          <cell r="L70" t="str">
            <v>06</v>
          </cell>
          <cell r="M70" t="str">
            <v>M</v>
          </cell>
          <cell r="N70" t="str">
            <v>2 - NORMAL</v>
          </cell>
        </row>
        <row r="71">
          <cell r="A71" t="str">
            <v>00006890</v>
          </cell>
          <cell r="B71" t="str">
            <v>ORLANDO KERBER</v>
          </cell>
          <cell r="C71" t="str">
            <v>000000006</v>
          </cell>
          <cell r="D71" t="str">
            <v>040409050000</v>
          </cell>
          <cell r="E71" t="str">
            <v>ST</v>
          </cell>
          <cell r="F71" t="str">
            <v>40</v>
          </cell>
          <cell r="G71" t="str">
            <v/>
          </cell>
          <cell r="H71" t="str">
            <v/>
          </cell>
          <cell r="I71" t="str">
            <v/>
          </cell>
          <cell r="J71" t="str">
            <v>01022006</v>
          </cell>
          <cell r="K71" t="str">
            <v>25</v>
          </cell>
          <cell r="L71" t="str">
            <v>08</v>
          </cell>
          <cell r="M71" t="str">
            <v>M</v>
          </cell>
          <cell r="N71" t="str">
            <v>2 - NORMAL</v>
          </cell>
        </row>
        <row r="72">
          <cell r="A72" t="str">
            <v>00006904</v>
          </cell>
          <cell r="B72" t="str">
            <v>RODRIGO TEIXEIRA ALVES</v>
          </cell>
          <cell r="C72" t="str">
            <v>000000006</v>
          </cell>
          <cell r="D72" t="str">
            <v>040409000000</v>
          </cell>
          <cell r="E72" t="str">
            <v>ST</v>
          </cell>
          <cell r="F72" t="str">
            <v>41</v>
          </cell>
          <cell r="G72" t="str">
            <v>12200073</v>
          </cell>
          <cell r="H72" t="str">
            <v>FG</v>
          </cell>
          <cell r="I72" t="str">
            <v>02</v>
          </cell>
          <cell r="J72" t="str">
            <v>01022006</v>
          </cell>
          <cell r="K72" t="str">
            <v>2</v>
          </cell>
          <cell r="L72" t="str">
            <v>04</v>
          </cell>
          <cell r="M72" t="str">
            <v>M</v>
          </cell>
          <cell r="N72" t="str">
            <v>2 - NORMAL</v>
          </cell>
        </row>
        <row r="73">
          <cell r="A73" t="str">
            <v>00006912</v>
          </cell>
          <cell r="B73" t="str">
            <v>OTAVIO NOBREGA HENRIQUES</v>
          </cell>
          <cell r="C73" t="str">
            <v>000000006</v>
          </cell>
          <cell r="D73" t="str">
            <v>040409060000</v>
          </cell>
          <cell r="E73" t="str">
            <v>ST</v>
          </cell>
          <cell r="F73" t="str">
            <v>33</v>
          </cell>
          <cell r="G73" t="str">
            <v/>
          </cell>
          <cell r="H73" t="str">
            <v/>
          </cell>
          <cell r="I73" t="str">
            <v/>
          </cell>
          <cell r="J73" t="str">
            <v>13022006</v>
          </cell>
          <cell r="K73" t="str">
            <v>2</v>
          </cell>
          <cell r="L73" t="str">
            <v>06</v>
          </cell>
          <cell r="M73" t="str">
            <v>M</v>
          </cell>
          <cell r="N73" t="str">
            <v>2 - NORMAL</v>
          </cell>
        </row>
        <row r="74">
          <cell r="A74" t="str">
            <v>00006947</v>
          </cell>
          <cell r="B74" t="str">
            <v>PAULO RICARDO DA SILVA BORGES</v>
          </cell>
          <cell r="C74" t="str">
            <v>000000006</v>
          </cell>
          <cell r="D74" t="str">
            <v>040404000000</v>
          </cell>
          <cell r="E74" t="str">
            <v>ST</v>
          </cell>
          <cell r="F74" t="str">
            <v>36</v>
          </cell>
          <cell r="G74" t="str">
            <v/>
          </cell>
          <cell r="H74" t="str">
            <v/>
          </cell>
          <cell r="I74" t="str">
            <v/>
          </cell>
          <cell r="J74" t="str">
            <v>01032006</v>
          </cell>
          <cell r="K74" t="str">
            <v>30</v>
          </cell>
          <cell r="L74" t="str">
            <v>04</v>
          </cell>
          <cell r="M74" t="str">
            <v>M</v>
          </cell>
          <cell r="N74" t="str">
            <v>2 - NORMAL</v>
          </cell>
        </row>
        <row r="75">
          <cell r="A75" t="str">
            <v>00007358</v>
          </cell>
          <cell r="B75" t="str">
            <v>JESIEL DE ABREU MARRA</v>
          </cell>
          <cell r="C75" t="str">
            <v>000000002</v>
          </cell>
          <cell r="D75" t="str">
            <v>040408070000</v>
          </cell>
          <cell r="E75" t="str">
            <v>AS</v>
          </cell>
          <cell r="F75" t="str">
            <v>34</v>
          </cell>
          <cell r="G75" t="str">
            <v/>
          </cell>
          <cell r="H75" t="str">
            <v/>
          </cell>
          <cell r="I75" t="str">
            <v/>
          </cell>
          <cell r="J75" t="str">
            <v>05032010</v>
          </cell>
          <cell r="K75" t="str">
            <v>6</v>
          </cell>
          <cell r="L75" t="str">
            <v>03</v>
          </cell>
          <cell r="M75" t="str">
            <v>M</v>
          </cell>
          <cell r="N75" t="str">
            <v>2 - NORMAL</v>
          </cell>
        </row>
        <row r="76">
          <cell r="A76" t="str">
            <v>00007439</v>
          </cell>
          <cell r="B76" t="str">
            <v>KARINA LEITE MIRANDA GUIMARAES</v>
          </cell>
          <cell r="C76" t="str">
            <v>000000006</v>
          </cell>
          <cell r="D76" t="str">
            <v>040408030000</v>
          </cell>
          <cell r="E76" t="str">
            <v>ST</v>
          </cell>
          <cell r="F76" t="str">
            <v>30</v>
          </cell>
          <cell r="G76" t="str">
            <v>12200065</v>
          </cell>
          <cell r="H76" t="str">
            <v>FG</v>
          </cell>
          <cell r="I76" t="str">
            <v>03</v>
          </cell>
          <cell r="J76" t="str">
            <v>05032010</v>
          </cell>
          <cell r="K76" t="str">
            <v>18</v>
          </cell>
          <cell r="L76" t="str">
            <v>03</v>
          </cell>
          <cell r="M76" t="str">
            <v>F</v>
          </cell>
          <cell r="N76" t="str">
            <v>2 - NORMAL</v>
          </cell>
        </row>
        <row r="77">
          <cell r="A77" t="str">
            <v>00007471</v>
          </cell>
          <cell r="B77" t="str">
            <v>YOKOWAMA ODAGUIRI ENES CABRAL</v>
          </cell>
          <cell r="C77" t="str">
            <v>000000010</v>
          </cell>
          <cell r="D77" t="str">
            <v>040408020000</v>
          </cell>
          <cell r="E77" t="str">
            <v>ST</v>
          </cell>
          <cell r="F77" t="str">
            <v>22</v>
          </cell>
          <cell r="G77" t="str">
            <v/>
          </cell>
          <cell r="H77" t="str">
            <v/>
          </cell>
          <cell r="I77" t="str">
            <v/>
          </cell>
          <cell r="J77" t="str">
            <v>05032010</v>
          </cell>
          <cell r="K77" t="str">
            <v>25</v>
          </cell>
          <cell r="L77" t="str">
            <v>04</v>
          </cell>
          <cell r="M77" t="str">
            <v>F</v>
          </cell>
          <cell r="N77" t="str">
            <v>2 - NORMAL</v>
          </cell>
        </row>
        <row r="78">
          <cell r="A78" t="str">
            <v>0000748X</v>
          </cell>
          <cell r="B78" t="str">
            <v>HELOIZA HELENA RODRIGUES GAVIAO</v>
          </cell>
          <cell r="C78" t="str">
            <v>000000006</v>
          </cell>
          <cell r="D78" t="str">
            <v>040409030000</v>
          </cell>
          <cell r="E78" t="str">
            <v>ST</v>
          </cell>
          <cell r="F78" t="str">
            <v>21</v>
          </cell>
          <cell r="G78" t="str">
            <v/>
          </cell>
          <cell r="H78" t="str">
            <v/>
          </cell>
          <cell r="I78" t="str">
            <v/>
          </cell>
          <cell r="J78" t="str">
            <v>05032010</v>
          </cell>
          <cell r="K78" t="str">
            <v>26</v>
          </cell>
          <cell r="L78" t="str">
            <v>12</v>
          </cell>
          <cell r="M78" t="str">
            <v>F</v>
          </cell>
          <cell r="N78" t="str">
            <v>2 - NORMAL</v>
          </cell>
        </row>
        <row r="79">
          <cell r="A79" t="str">
            <v>00007498</v>
          </cell>
          <cell r="B79" t="str">
            <v>LUCIANA DA SILVA</v>
          </cell>
          <cell r="C79" t="str">
            <v>000000006</v>
          </cell>
          <cell r="D79" t="str">
            <v>040408010000</v>
          </cell>
          <cell r="E79" t="str">
            <v>ST</v>
          </cell>
          <cell r="F79" t="str">
            <v>30</v>
          </cell>
          <cell r="G79" t="str">
            <v/>
          </cell>
          <cell r="H79" t="str">
            <v/>
          </cell>
          <cell r="I79" t="str">
            <v/>
          </cell>
          <cell r="J79" t="str">
            <v>05032010</v>
          </cell>
          <cell r="K79" t="str">
            <v>3</v>
          </cell>
          <cell r="L79" t="str">
            <v>09</v>
          </cell>
          <cell r="M79" t="str">
            <v>F</v>
          </cell>
          <cell r="N79" t="str">
            <v>2 - NORMAL</v>
          </cell>
        </row>
        <row r="80">
          <cell r="A80" t="str">
            <v>0000751X</v>
          </cell>
          <cell r="B80" t="str">
            <v>BRUNA MARIA HECKLER CAMBIAGHI</v>
          </cell>
          <cell r="C80" t="str">
            <v>000000006</v>
          </cell>
          <cell r="D80" t="str">
            <v>040407000000</v>
          </cell>
          <cell r="E80" t="str">
            <v>ST</v>
          </cell>
          <cell r="F80" t="str">
            <v>30</v>
          </cell>
          <cell r="G80" t="str">
            <v/>
          </cell>
          <cell r="H80" t="str">
            <v/>
          </cell>
          <cell r="I80" t="str">
            <v/>
          </cell>
          <cell r="J80" t="str">
            <v>05032010</v>
          </cell>
          <cell r="K80" t="str">
            <v>7</v>
          </cell>
          <cell r="L80" t="str">
            <v>06</v>
          </cell>
          <cell r="M80" t="str">
            <v>F</v>
          </cell>
          <cell r="N80" t="str">
            <v>2 - NORMAL</v>
          </cell>
        </row>
        <row r="81">
          <cell r="A81" t="str">
            <v>00007528</v>
          </cell>
          <cell r="B81" t="str">
            <v>AECIO WANDERLEY SILVEIRA PRADO</v>
          </cell>
          <cell r="C81" t="str">
            <v>000000006</v>
          </cell>
          <cell r="D81" t="str">
            <v>040409030000</v>
          </cell>
          <cell r="E81" t="str">
            <v>ST</v>
          </cell>
          <cell r="F81" t="str">
            <v>27</v>
          </cell>
          <cell r="G81" t="str">
            <v>12200076</v>
          </cell>
          <cell r="H81" t="str">
            <v>FG</v>
          </cell>
          <cell r="I81" t="str">
            <v>03</v>
          </cell>
          <cell r="J81" t="str">
            <v>08032010</v>
          </cell>
          <cell r="K81" t="str">
            <v>18</v>
          </cell>
          <cell r="L81" t="str">
            <v>01</v>
          </cell>
          <cell r="M81" t="str">
            <v>M</v>
          </cell>
          <cell r="N81" t="str">
            <v>2 - NORMAL</v>
          </cell>
        </row>
        <row r="82">
          <cell r="A82" t="str">
            <v>00007587</v>
          </cell>
          <cell r="B82" t="str">
            <v>PEDRO IVO BRAGA PASSOS</v>
          </cell>
          <cell r="C82" t="str">
            <v>000000006</v>
          </cell>
          <cell r="D82" t="str">
            <v>040409040000</v>
          </cell>
          <cell r="E82" t="str">
            <v>ST</v>
          </cell>
          <cell r="F82" t="str">
            <v>30</v>
          </cell>
          <cell r="G82" t="str">
            <v>12200077</v>
          </cell>
          <cell r="H82" t="str">
            <v>FG</v>
          </cell>
          <cell r="I82" t="str">
            <v>03</v>
          </cell>
          <cell r="J82" t="str">
            <v>05032010</v>
          </cell>
          <cell r="K82" t="str">
            <v>29</v>
          </cell>
          <cell r="L82" t="str">
            <v>06</v>
          </cell>
          <cell r="M82" t="str">
            <v>M</v>
          </cell>
          <cell r="N82" t="str">
            <v>2 - NORMAL</v>
          </cell>
        </row>
        <row r="83">
          <cell r="A83" t="str">
            <v>00007595</v>
          </cell>
          <cell r="B83" t="str">
            <v>ANA PAULA NERY ROSADO</v>
          </cell>
          <cell r="C83" t="str">
            <v>000000006</v>
          </cell>
          <cell r="D83" t="str">
            <v>040405000000</v>
          </cell>
          <cell r="E83" t="str">
            <v>ST</v>
          </cell>
          <cell r="F83" t="str">
            <v>30</v>
          </cell>
          <cell r="G83" t="str">
            <v/>
          </cell>
          <cell r="H83" t="str">
            <v/>
          </cell>
          <cell r="I83" t="str">
            <v/>
          </cell>
          <cell r="J83" t="str">
            <v>05032010</v>
          </cell>
          <cell r="K83" t="str">
            <v>20</v>
          </cell>
          <cell r="L83" t="str">
            <v>01</v>
          </cell>
          <cell r="M83" t="str">
            <v>F</v>
          </cell>
          <cell r="N83" t="str">
            <v>2 - NORMAL</v>
          </cell>
        </row>
        <row r="84">
          <cell r="A84" t="str">
            <v>00007617</v>
          </cell>
          <cell r="B84" t="str">
            <v>HELIGLEYSON BORGES VIEIRA</v>
          </cell>
          <cell r="C84" t="str">
            <v>000000006</v>
          </cell>
          <cell r="D84" t="str">
            <v>040409050000</v>
          </cell>
          <cell r="E84" t="str">
            <v>ST</v>
          </cell>
          <cell r="F84" t="str">
            <v>27</v>
          </cell>
          <cell r="G84" t="str">
            <v/>
          </cell>
          <cell r="H84" t="str">
            <v/>
          </cell>
          <cell r="I84" t="str">
            <v/>
          </cell>
          <cell r="J84" t="str">
            <v>16032010</v>
          </cell>
          <cell r="K84" t="str">
            <v>4</v>
          </cell>
          <cell r="L84" t="str">
            <v>11</v>
          </cell>
          <cell r="M84" t="str">
            <v>M</v>
          </cell>
          <cell r="N84" t="str">
            <v>2 - NORMAL</v>
          </cell>
        </row>
        <row r="85">
          <cell r="A85" t="str">
            <v>00007633</v>
          </cell>
          <cell r="B85" t="str">
            <v>LUISA HELENA ROCHA DA SILVA</v>
          </cell>
          <cell r="C85" t="str">
            <v>000000006</v>
          </cell>
          <cell r="D85" t="str">
            <v>040409060000</v>
          </cell>
          <cell r="E85" t="str">
            <v>ST</v>
          </cell>
          <cell r="F85" t="str">
            <v>30</v>
          </cell>
          <cell r="G85" t="str">
            <v/>
          </cell>
          <cell r="H85" t="str">
            <v/>
          </cell>
          <cell r="I85" t="str">
            <v/>
          </cell>
          <cell r="J85" t="str">
            <v>05032010</v>
          </cell>
          <cell r="K85" t="str">
            <v>22</v>
          </cell>
          <cell r="L85" t="str">
            <v>08</v>
          </cell>
          <cell r="M85" t="str">
            <v>F</v>
          </cell>
          <cell r="N85" t="str">
            <v>2 - NORMAL</v>
          </cell>
        </row>
        <row r="86">
          <cell r="A86" t="str">
            <v>00007641</v>
          </cell>
          <cell r="B86" t="str">
            <v>FRANCISCA DEIJANE ARAUJO RIBEIRO</v>
          </cell>
          <cell r="C86" t="str">
            <v>000000008</v>
          </cell>
          <cell r="D86" t="str">
            <v>040406000000</v>
          </cell>
          <cell r="E86" t="str">
            <v>ST</v>
          </cell>
          <cell r="F86" t="str">
            <v>29</v>
          </cell>
          <cell r="G86" t="str">
            <v/>
          </cell>
          <cell r="H86" t="str">
            <v/>
          </cell>
          <cell r="I86" t="str">
            <v/>
          </cell>
          <cell r="J86" t="str">
            <v>05032010</v>
          </cell>
          <cell r="K86" t="str">
            <v>9</v>
          </cell>
          <cell r="L86" t="str">
            <v>08</v>
          </cell>
          <cell r="M86" t="str">
            <v>F</v>
          </cell>
          <cell r="N86" t="str">
            <v>2 - NORMAL</v>
          </cell>
        </row>
        <row r="87">
          <cell r="A87" t="str">
            <v>0000765X</v>
          </cell>
          <cell r="B87" t="str">
            <v>JANAINA PEREIRA DIAS</v>
          </cell>
          <cell r="C87" t="str">
            <v>000000010</v>
          </cell>
          <cell r="D87" t="str">
            <v>040409070000</v>
          </cell>
          <cell r="E87" t="str">
            <v>ST</v>
          </cell>
          <cell r="F87" t="str">
            <v>17</v>
          </cell>
          <cell r="G87" t="str">
            <v/>
          </cell>
          <cell r="H87" t="str">
            <v/>
          </cell>
          <cell r="I87" t="str">
            <v/>
          </cell>
          <cell r="J87" t="str">
            <v>05032010</v>
          </cell>
          <cell r="K87" t="str">
            <v>15</v>
          </cell>
          <cell r="L87" t="str">
            <v>06</v>
          </cell>
          <cell r="M87" t="str">
            <v>F</v>
          </cell>
          <cell r="N87" t="str">
            <v>2 - NORMAL</v>
          </cell>
        </row>
        <row r="88">
          <cell r="A88" t="str">
            <v>00007706</v>
          </cell>
          <cell r="B88" t="str">
            <v>PRISCILLA REGINA DA SILVA</v>
          </cell>
          <cell r="C88" t="str">
            <v>000000006</v>
          </cell>
          <cell r="D88" t="str">
            <v>040403000000</v>
          </cell>
          <cell r="E88" t="str">
            <v>ST</v>
          </cell>
          <cell r="F88" t="str">
            <v>27</v>
          </cell>
          <cell r="G88" t="str">
            <v/>
          </cell>
          <cell r="H88" t="str">
            <v/>
          </cell>
          <cell r="I88" t="str">
            <v/>
          </cell>
          <cell r="J88" t="str">
            <v>05032010</v>
          </cell>
          <cell r="K88" t="str">
            <v>30</v>
          </cell>
          <cell r="L88" t="str">
            <v>03</v>
          </cell>
          <cell r="M88" t="str">
            <v>F</v>
          </cell>
          <cell r="N88" t="str">
            <v>2 - NORMAL</v>
          </cell>
        </row>
        <row r="89">
          <cell r="A89" t="str">
            <v>00007714</v>
          </cell>
          <cell r="B89" t="str">
            <v>GESINILDE RADEL SANTOS</v>
          </cell>
          <cell r="C89" t="str">
            <v>000000006</v>
          </cell>
          <cell r="D89" t="str">
            <v>040408050000</v>
          </cell>
          <cell r="E89" t="str">
            <v>ST</v>
          </cell>
          <cell r="F89" t="str">
            <v>22</v>
          </cell>
          <cell r="G89" t="str">
            <v/>
          </cell>
          <cell r="H89" t="str">
            <v/>
          </cell>
          <cell r="I89" t="str">
            <v/>
          </cell>
          <cell r="J89" t="str">
            <v>05032010</v>
          </cell>
          <cell r="K89" t="str">
            <v>20</v>
          </cell>
          <cell r="L89" t="str">
            <v>04</v>
          </cell>
          <cell r="M89" t="str">
            <v>F</v>
          </cell>
          <cell r="N89" t="str">
            <v>2 - NORMAL</v>
          </cell>
        </row>
        <row r="90">
          <cell r="A90" t="str">
            <v>00007730</v>
          </cell>
          <cell r="B90" t="str">
            <v>ARLEI CORREA DA SILVA</v>
          </cell>
          <cell r="C90" t="str">
            <v>000000022</v>
          </cell>
          <cell r="D90" t="str">
            <v>040409020000</v>
          </cell>
          <cell r="E90" t="str">
            <v>AS</v>
          </cell>
          <cell r="F90" t="str">
            <v>22</v>
          </cell>
          <cell r="G90" t="str">
            <v/>
          </cell>
          <cell r="H90" t="str">
            <v/>
          </cell>
          <cell r="I90" t="str">
            <v/>
          </cell>
          <cell r="J90" t="str">
            <v>05032010</v>
          </cell>
          <cell r="K90" t="str">
            <v>22</v>
          </cell>
          <cell r="L90" t="str">
            <v>09</v>
          </cell>
          <cell r="M90" t="str">
            <v>M</v>
          </cell>
          <cell r="N90" t="str">
            <v>2 - NORMAL</v>
          </cell>
        </row>
        <row r="91">
          <cell r="A91" t="str">
            <v>00007765</v>
          </cell>
          <cell r="B91" t="str">
            <v>REGINALDO FRANCISCO GOMES</v>
          </cell>
          <cell r="C91" t="str">
            <v>000000022</v>
          </cell>
          <cell r="D91" t="str">
            <v>040409050000</v>
          </cell>
          <cell r="E91" t="str">
            <v>AS</v>
          </cell>
          <cell r="F91" t="str">
            <v>22</v>
          </cell>
          <cell r="G91" t="str">
            <v/>
          </cell>
          <cell r="H91" t="str">
            <v/>
          </cell>
          <cell r="I91" t="str">
            <v/>
          </cell>
          <cell r="J91" t="str">
            <v>05032010</v>
          </cell>
          <cell r="K91" t="str">
            <v>19</v>
          </cell>
          <cell r="L91" t="str">
            <v>03</v>
          </cell>
          <cell r="M91" t="str">
            <v>M</v>
          </cell>
          <cell r="N91" t="str">
            <v>2 - NORMAL</v>
          </cell>
        </row>
        <row r="92">
          <cell r="A92" t="str">
            <v>00007773</v>
          </cell>
          <cell r="B92" t="str">
            <v>CLARISSA VALADARES XAVIER</v>
          </cell>
          <cell r="C92" t="str">
            <v>000000006</v>
          </cell>
          <cell r="D92" t="str">
            <v>040406000000</v>
          </cell>
          <cell r="E92" t="str">
            <v>ST</v>
          </cell>
          <cell r="F92" t="str">
            <v>25</v>
          </cell>
          <cell r="G92" t="str">
            <v/>
          </cell>
          <cell r="H92" t="str">
            <v/>
          </cell>
          <cell r="I92" t="str">
            <v/>
          </cell>
          <cell r="J92" t="str">
            <v>25032010</v>
          </cell>
          <cell r="K92" t="str">
            <v>2</v>
          </cell>
          <cell r="L92" t="str">
            <v>01</v>
          </cell>
          <cell r="M92" t="str">
            <v>F</v>
          </cell>
          <cell r="N92" t="str">
            <v>2 - NORMAL</v>
          </cell>
        </row>
        <row r="93">
          <cell r="A93" t="str">
            <v>00007803</v>
          </cell>
          <cell r="B93" t="str">
            <v>AYSLAN BARBOSA MORENO</v>
          </cell>
          <cell r="C93" t="str">
            <v>000000006</v>
          </cell>
          <cell r="D93" t="str">
            <v>040409020000</v>
          </cell>
          <cell r="E93" t="str">
            <v>ST</v>
          </cell>
          <cell r="F93" t="str">
            <v>28</v>
          </cell>
          <cell r="G93" t="str">
            <v/>
          </cell>
          <cell r="H93" t="str">
            <v/>
          </cell>
          <cell r="I93" t="str">
            <v/>
          </cell>
          <cell r="J93" t="str">
            <v>05042010</v>
          </cell>
          <cell r="K93" t="str">
            <v>2</v>
          </cell>
          <cell r="L93" t="str">
            <v>06</v>
          </cell>
          <cell r="M93" t="str">
            <v>M</v>
          </cell>
          <cell r="N93" t="str">
            <v>2 - NORMAL</v>
          </cell>
        </row>
        <row r="94">
          <cell r="A94" t="str">
            <v>0000782X</v>
          </cell>
          <cell r="B94" t="str">
            <v>ADRIANA SOUZA NASCIMENTO</v>
          </cell>
          <cell r="C94" t="str">
            <v>000000006</v>
          </cell>
          <cell r="D94" t="str">
            <v>040409000000</v>
          </cell>
          <cell r="E94" t="str">
            <v>ST</v>
          </cell>
          <cell r="F94" t="str">
            <v>30</v>
          </cell>
          <cell r="G94" t="str">
            <v/>
          </cell>
          <cell r="H94" t="str">
            <v/>
          </cell>
          <cell r="I94" t="str">
            <v/>
          </cell>
          <cell r="J94" t="str">
            <v>05042010</v>
          </cell>
          <cell r="K94" t="str">
            <v>3</v>
          </cell>
          <cell r="L94" t="str">
            <v>09</v>
          </cell>
          <cell r="M94" t="str">
            <v>F</v>
          </cell>
          <cell r="N94" t="str">
            <v>2 - NORMAL</v>
          </cell>
        </row>
        <row r="95">
          <cell r="A95" t="str">
            <v>00007862</v>
          </cell>
          <cell r="B95" t="str">
            <v>FLAVIO RIBEIRO DE MESQUITA</v>
          </cell>
          <cell r="C95" t="str">
            <v>000000002</v>
          </cell>
          <cell r="D95" t="str">
            <v>040408060000</v>
          </cell>
          <cell r="E95" t="str">
            <v>AS</v>
          </cell>
          <cell r="F95" t="str">
            <v>34</v>
          </cell>
          <cell r="G95" t="str">
            <v/>
          </cell>
          <cell r="H95" t="str">
            <v/>
          </cell>
          <cell r="I95" t="str">
            <v/>
          </cell>
          <cell r="J95" t="str">
            <v>05042010</v>
          </cell>
          <cell r="K95" t="str">
            <v>1</v>
          </cell>
          <cell r="L95" t="str">
            <v>02</v>
          </cell>
          <cell r="M95" t="str">
            <v>M</v>
          </cell>
          <cell r="N95" t="str">
            <v>2 - NORMAL</v>
          </cell>
        </row>
        <row r="96">
          <cell r="A96" t="str">
            <v>00007870</v>
          </cell>
          <cell r="B96" t="str">
            <v>LUDILSON ANTONIO CRUZ DE SOUZA</v>
          </cell>
          <cell r="C96" t="str">
            <v>000000002</v>
          </cell>
          <cell r="D96" t="str">
            <v>040409070000</v>
          </cell>
          <cell r="E96" t="str">
            <v>AS</v>
          </cell>
          <cell r="F96" t="str">
            <v>34</v>
          </cell>
          <cell r="G96" t="str">
            <v/>
          </cell>
          <cell r="H96" t="str">
            <v/>
          </cell>
          <cell r="I96" t="str">
            <v/>
          </cell>
          <cell r="J96" t="str">
            <v>05042010</v>
          </cell>
          <cell r="K96" t="str">
            <v>22</v>
          </cell>
          <cell r="L96" t="str">
            <v>06</v>
          </cell>
          <cell r="M96" t="str">
            <v>M</v>
          </cell>
          <cell r="N96" t="str">
            <v>2 - NORMAL</v>
          </cell>
        </row>
        <row r="97">
          <cell r="A97" t="str">
            <v>00007897</v>
          </cell>
          <cell r="B97" t="str">
            <v>LETICIA PASTOR GOMEZ MARTINEZ</v>
          </cell>
          <cell r="C97" t="str">
            <v>000000006</v>
          </cell>
          <cell r="D97" t="str">
            <v>040402000000</v>
          </cell>
          <cell r="E97" t="str">
            <v>ST</v>
          </cell>
          <cell r="F97" t="str">
            <v>30</v>
          </cell>
          <cell r="G97" t="str">
            <v/>
          </cell>
          <cell r="H97" t="str">
            <v/>
          </cell>
          <cell r="I97" t="str">
            <v/>
          </cell>
          <cell r="J97" t="str">
            <v>12042010</v>
          </cell>
          <cell r="K97" t="str">
            <v>14</v>
          </cell>
          <cell r="L97" t="str">
            <v>11</v>
          </cell>
          <cell r="M97" t="str">
            <v>F</v>
          </cell>
          <cell r="N97" t="str">
            <v>2 - NORMAL</v>
          </cell>
        </row>
        <row r="98">
          <cell r="A98" t="str">
            <v>00007900</v>
          </cell>
          <cell r="B98" t="str">
            <v>RENATA CABUS DIAS BATISTA</v>
          </cell>
          <cell r="C98" t="str">
            <v>000000006</v>
          </cell>
          <cell r="D98" t="str">
            <v>040409040000</v>
          </cell>
          <cell r="E98" t="str">
            <v>ST</v>
          </cell>
          <cell r="F98" t="str">
            <v>25</v>
          </cell>
          <cell r="G98" t="str">
            <v/>
          </cell>
          <cell r="H98" t="str">
            <v/>
          </cell>
          <cell r="I98" t="str">
            <v/>
          </cell>
          <cell r="J98" t="str">
            <v>12042010</v>
          </cell>
          <cell r="K98" t="str">
            <v>10</v>
          </cell>
          <cell r="L98" t="str">
            <v>06</v>
          </cell>
          <cell r="M98" t="str">
            <v>F</v>
          </cell>
          <cell r="N98" t="str">
            <v>2 - NORMAL</v>
          </cell>
        </row>
        <row r="99">
          <cell r="A99" t="str">
            <v>00007927</v>
          </cell>
          <cell r="B99" t="str">
            <v>AMANDA VIDIGAL VENTURIM DE CARVALHO</v>
          </cell>
          <cell r="C99" t="str">
            <v>000000006</v>
          </cell>
          <cell r="D99" t="str">
            <v>040408060000</v>
          </cell>
          <cell r="E99" t="str">
            <v>ST</v>
          </cell>
          <cell r="F99" t="str">
            <v>26</v>
          </cell>
          <cell r="G99" t="str">
            <v>12200068</v>
          </cell>
          <cell r="H99" t="str">
            <v>FG</v>
          </cell>
          <cell r="I99" t="str">
            <v>03</v>
          </cell>
          <cell r="J99" t="str">
            <v>12042010</v>
          </cell>
          <cell r="K99" t="str">
            <v>1</v>
          </cell>
          <cell r="L99" t="str">
            <v>04</v>
          </cell>
          <cell r="M99" t="str">
            <v>F</v>
          </cell>
          <cell r="N99" t="str">
            <v>2 - NORMAL</v>
          </cell>
        </row>
        <row r="100">
          <cell r="A100" t="str">
            <v>00007935</v>
          </cell>
          <cell r="B100" t="str">
            <v>CLAUDIA COELHO DE ASSIS</v>
          </cell>
          <cell r="C100" t="str">
            <v>000000006</v>
          </cell>
          <cell r="D100" t="str">
            <v>040409070000</v>
          </cell>
          <cell r="E100" t="str">
            <v>ST</v>
          </cell>
          <cell r="F100" t="str">
            <v>30</v>
          </cell>
          <cell r="G100" t="str">
            <v/>
          </cell>
          <cell r="H100" t="str">
            <v/>
          </cell>
          <cell r="I100" t="str">
            <v/>
          </cell>
          <cell r="J100" t="str">
            <v>12042010</v>
          </cell>
          <cell r="K100" t="str">
            <v>23</v>
          </cell>
          <cell r="L100" t="str">
            <v>05</v>
          </cell>
          <cell r="M100" t="str">
            <v>F</v>
          </cell>
          <cell r="N100" t="str">
            <v>2 - NORMAL</v>
          </cell>
        </row>
        <row r="101">
          <cell r="A101" t="str">
            <v>00007943</v>
          </cell>
          <cell r="B101" t="str">
            <v>ISABELLA CARLOTA SOUZA BELO</v>
          </cell>
          <cell r="C101" t="str">
            <v>000000006</v>
          </cell>
          <cell r="D101" t="str">
            <v>040401000000</v>
          </cell>
          <cell r="E101" t="str">
            <v>ST</v>
          </cell>
          <cell r="F101" t="str">
            <v>27</v>
          </cell>
          <cell r="G101" t="str">
            <v/>
          </cell>
          <cell r="H101" t="str">
            <v/>
          </cell>
          <cell r="I101" t="str">
            <v/>
          </cell>
          <cell r="J101" t="str">
            <v>12042010</v>
          </cell>
          <cell r="K101" t="str">
            <v>3</v>
          </cell>
          <cell r="L101" t="str">
            <v>03</v>
          </cell>
          <cell r="M101" t="str">
            <v>F</v>
          </cell>
          <cell r="N101" t="str">
            <v>2 - NORMAL</v>
          </cell>
        </row>
        <row r="102">
          <cell r="A102" t="str">
            <v>00007951</v>
          </cell>
          <cell r="B102" t="str">
            <v>JULIANO DE OLIVEIRA E SILVA</v>
          </cell>
          <cell r="C102" t="str">
            <v>000000006</v>
          </cell>
          <cell r="D102" t="str">
            <v>040409010000</v>
          </cell>
          <cell r="E102" t="str">
            <v>ST</v>
          </cell>
          <cell r="F102" t="str">
            <v>27</v>
          </cell>
          <cell r="G102" t="str">
            <v/>
          </cell>
          <cell r="H102" t="str">
            <v/>
          </cell>
          <cell r="I102" t="str">
            <v/>
          </cell>
          <cell r="J102" t="str">
            <v>19032010</v>
          </cell>
          <cell r="K102" t="str">
            <v>1</v>
          </cell>
          <cell r="L102" t="str">
            <v>04</v>
          </cell>
          <cell r="M102" t="str">
            <v>M</v>
          </cell>
          <cell r="N102" t="str">
            <v>2 - NORMAL</v>
          </cell>
        </row>
        <row r="103">
          <cell r="A103" t="str">
            <v>0000796X</v>
          </cell>
          <cell r="B103" t="str">
            <v>CARLOS EDUARDO SILVEIRA GOULART</v>
          </cell>
          <cell r="C103" t="str">
            <v>000000006</v>
          </cell>
          <cell r="D103" t="str">
            <v>040404000000</v>
          </cell>
          <cell r="E103" t="str">
            <v>ST</v>
          </cell>
          <cell r="F103" t="str">
            <v>30</v>
          </cell>
          <cell r="G103" t="str">
            <v/>
          </cell>
          <cell r="H103" t="str">
            <v/>
          </cell>
          <cell r="I103" t="str">
            <v/>
          </cell>
          <cell r="J103" t="str">
            <v>19042010</v>
          </cell>
          <cell r="K103" t="str">
            <v>1</v>
          </cell>
          <cell r="L103" t="str">
            <v>05</v>
          </cell>
          <cell r="M103" t="str">
            <v>M</v>
          </cell>
          <cell r="N103" t="str">
            <v>2 - NORMAL</v>
          </cell>
        </row>
        <row r="104">
          <cell r="A104" t="str">
            <v>00007986</v>
          </cell>
          <cell r="B104" t="str">
            <v>FABIO RENATO DA SILVA RODRIGUES</v>
          </cell>
          <cell r="C104" t="str">
            <v>000000006</v>
          </cell>
          <cell r="D104" t="str">
            <v>040409040000</v>
          </cell>
          <cell r="E104" t="str">
            <v>ST</v>
          </cell>
          <cell r="F104" t="str">
            <v>21</v>
          </cell>
          <cell r="G104" t="str">
            <v/>
          </cell>
          <cell r="H104" t="str">
            <v/>
          </cell>
          <cell r="I104" t="str">
            <v/>
          </cell>
          <cell r="J104" t="str">
            <v>26042010</v>
          </cell>
          <cell r="K104" t="str">
            <v>24</v>
          </cell>
          <cell r="L104" t="str">
            <v>06</v>
          </cell>
          <cell r="M104" t="str">
            <v>M</v>
          </cell>
          <cell r="N104" t="str">
            <v>2 - NORMAL</v>
          </cell>
        </row>
        <row r="105">
          <cell r="A105" t="str">
            <v>00008052</v>
          </cell>
          <cell r="B105" t="str">
            <v>ROGERIO PUERTA</v>
          </cell>
          <cell r="C105" t="str">
            <v>000000006</v>
          </cell>
          <cell r="D105" t="str">
            <v>040409050000</v>
          </cell>
          <cell r="E105" t="str">
            <v>ST</v>
          </cell>
          <cell r="F105" t="str">
            <v>30</v>
          </cell>
          <cell r="G105" t="str">
            <v/>
          </cell>
          <cell r="H105" t="str">
            <v/>
          </cell>
          <cell r="I105" t="str">
            <v/>
          </cell>
          <cell r="J105" t="str">
            <v>01072010</v>
          </cell>
          <cell r="K105" t="str">
            <v>23</v>
          </cell>
          <cell r="L105" t="str">
            <v>10</v>
          </cell>
          <cell r="M105" t="str">
            <v>M</v>
          </cell>
          <cell r="N105" t="str">
            <v>2 - NORMAL</v>
          </cell>
        </row>
        <row r="106">
          <cell r="A106" t="str">
            <v>00008311</v>
          </cell>
          <cell r="B106" t="str">
            <v>GILMAR BATISTELLA</v>
          </cell>
          <cell r="C106" t="str">
            <v>000000006</v>
          </cell>
          <cell r="D106" t="str">
            <v>040408020000</v>
          </cell>
          <cell r="E106" t="str">
            <v>ST</v>
          </cell>
          <cell r="F106" t="str">
            <v>26</v>
          </cell>
          <cell r="G106" t="str">
            <v/>
          </cell>
          <cell r="H106" t="str">
            <v/>
          </cell>
          <cell r="I106" t="str">
            <v/>
          </cell>
          <cell r="J106" t="str">
            <v>20022011</v>
          </cell>
          <cell r="K106" t="str">
            <v>9</v>
          </cell>
          <cell r="L106" t="str">
            <v>05</v>
          </cell>
          <cell r="M106" t="str">
            <v>M</v>
          </cell>
          <cell r="N106" t="str">
            <v>2 - NORMAL</v>
          </cell>
        </row>
        <row r="107">
          <cell r="A107" t="str">
            <v>00008338</v>
          </cell>
          <cell r="B107" t="str">
            <v>LIDIA RODRIGUES FERREIRA JARDIM</v>
          </cell>
          <cell r="C107" t="str">
            <v>000000006</v>
          </cell>
          <cell r="D107" t="str">
            <v>040409050000</v>
          </cell>
          <cell r="E107" t="str">
            <v>ST</v>
          </cell>
          <cell r="F107" t="str">
            <v>25</v>
          </cell>
          <cell r="G107" t="str">
            <v/>
          </cell>
          <cell r="H107" t="str">
            <v/>
          </cell>
          <cell r="I107" t="str">
            <v/>
          </cell>
          <cell r="J107" t="str">
            <v>20022011</v>
          </cell>
          <cell r="K107" t="str">
            <v>21</v>
          </cell>
          <cell r="L107" t="str">
            <v>11</v>
          </cell>
          <cell r="M107" t="str">
            <v>F</v>
          </cell>
          <cell r="N107" t="str">
            <v>2 - NORMAL</v>
          </cell>
        </row>
        <row r="108">
          <cell r="A108" t="str">
            <v>00008354</v>
          </cell>
          <cell r="B108" t="str">
            <v>MURIEL DE OLIVEIRA GUEDES</v>
          </cell>
          <cell r="C108" t="str">
            <v>000000006</v>
          </cell>
          <cell r="D108" t="str">
            <v>040408080000</v>
          </cell>
          <cell r="E108" t="str">
            <v>ST</v>
          </cell>
          <cell r="F108" t="str">
            <v>26</v>
          </cell>
          <cell r="G108" t="str">
            <v/>
          </cell>
          <cell r="H108" t="str">
            <v/>
          </cell>
          <cell r="I108" t="str">
            <v/>
          </cell>
          <cell r="J108" t="str">
            <v>20022011</v>
          </cell>
          <cell r="K108" t="str">
            <v>9</v>
          </cell>
          <cell r="L108" t="str">
            <v>06</v>
          </cell>
          <cell r="M108" t="str">
            <v>F</v>
          </cell>
          <cell r="N108" t="str">
            <v>2 - NORMAL</v>
          </cell>
        </row>
        <row r="109">
          <cell r="A109" t="str">
            <v>00008362</v>
          </cell>
          <cell r="B109" t="str">
            <v>JOAO GABRIEL CESAR PALERMO</v>
          </cell>
          <cell r="C109" t="str">
            <v>000000006</v>
          </cell>
          <cell r="D109" t="str">
            <v>040409060000</v>
          </cell>
          <cell r="E109" t="str">
            <v>ST</v>
          </cell>
          <cell r="F109" t="str">
            <v>25</v>
          </cell>
          <cell r="G109" t="str">
            <v>12200079</v>
          </cell>
          <cell r="H109" t="str">
            <v>FG</v>
          </cell>
          <cell r="I109" t="str">
            <v>03</v>
          </cell>
          <cell r="J109" t="str">
            <v>20022011</v>
          </cell>
          <cell r="K109" t="str">
            <v>14</v>
          </cell>
          <cell r="L109" t="str">
            <v>12</v>
          </cell>
          <cell r="M109" t="str">
            <v>M</v>
          </cell>
          <cell r="N109" t="str">
            <v>2 - NORMAL</v>
          </cell>
        </row>
        <row r="110">
          <cell r="A110" t="str">
            <v>00008370</v>
          </cell>
          <cell r="B110" t="str">
            <v>MAGALI DE AVILA FORTES</v>
          </cell>
          <cell r="C110" t="str">
            <v>000000006</v>
          </cell>
          <cell r="D110" t="str">
            <v>040409020000</v>
          </cell>
          <cell r="E110" t="str">
            <v>ST</v>
          </cell>
          <cell r="F110" t="str">
            <v>27</v>
          </cell>
          <cell r="G110" t="str">
            <v>12200075</v>
          </cell>
          <cell r="H110" t="str">
            <v>FG</v>
          </cell>
          <cell r="I110" t="str">
            <v>03</v>
          </cell>
          <cell r="J110" t="str">
            <v>20022011</v>
          </cell>
          <cell r="K110" t="str">
            <v>17</v>
          </cell>
          <cell r="L110" t="str">
            <v>07</v>
          </cell>
          <cell r="M110" t="str">
            <v>F</v>
          </cell>
          <cell r="N110" t="str">
            <v>2 - NORMAL</v>
          </cell>
        </row>
        <row r="111">
          <cell r="A111" t="str">
            <v>00008397</v>
          </cell>
          <cell r="B111" t="str">
            <v>SERGIO RUFINO MACIEL</v>
          </cell>
          <cell r="C111" t="str">
            <v>000000006</v>
          </cell>
          <cell r="D111" t="str">
            <v>040409030000</v>
          </cell>
          <cell r="E111" t="str">
            <v>ST</v>
          </cell>
          <cell r="F111" t="str">
            <v>26</v>
          </cell>
          <cell r="G111" t="str">
            <v/>
          </cell>
          <cell r="H111" t="str">
            <v/>
          </cell>
          <cell r="I111" t="str">
            <v/>
          </cell>
          <cell r="J111" t="str">
            <v>20022011</v>
          </cell>
          <cell r="K111" t="str">
            <v>9</v>
          </cell>
          <cell r="L111" t="str">
            <v>05</v>
          </cell>
          <cell r="M111" t="str">
            <v>M</v>
          </cell>
          <cell r="N111" t="str">
            <v>2 - NORMAL</v>
          </cell>
        </row>
        <row r="112">
          <cell r="A112" t="str">
            <v>00008419</v>
          </cell>
          <cell r="B112" t="str">
            <v>FABIO ROBERTO TEIXEIRA COSTA</v>
          </cell>
          <cell r="C112" t="str">
            <v>000000010</v>
          </cell>
          <cell r="D112" t="str">
            <v>040409060000</v>
          </cell>
          <cell r="E112" t="str">
            <v>ST</v>
          </cell>
          <cell r="F112" t="str">
            <v>18</v>
          </cell>
          <cell r="G112" t="str">
            <v/>
          </cell>
          <cell r="H112" t="str">
            <v/>
          </cell>
          <cell r="I112" t="str">
            <v/>
          </cell>
          <cell r="J112" t="str">
            <v>20022011</v>
          </cell>
          <cell r="K112" t="str">
            <v>28</v>
          </cell>
          <cell r="L112" t="str">
            <v>11</v>
          </cell>
          <cell r="M112" t="str">
            <v>M</v>
          </cell>
          <cell r="N112" t="str">
            <v>2 - NORMAL</v>
          </cell>
        </row>
        <row r="113">
          <cell r="A113" t="str">
            <v>00008427</v>
          </cell>
          <cell r="B113" t="str">
            <v>ADRIANA LOPES RIBEIRO LELIS</v>
          </cell>
          <cell r="C113" t="str">
            <v>000000006</v>
          </cell>
          <cell r="D113" t="str">
            <v>040408070000</v>
          </cell>
          <cell r="E113" t="str">
            <v>ST</v>
          </cell>
          <cell r="F113" t="str">
            <v>26</v>
          </cell>
          <cell r="G113" t="str">
            <v/>
          </cell>
          <cell r="H113" t="str">
            <v/>
          </cell>
          <cell r="I113" t="str">
            <v/>
          </cell>
          <cell r="J113" t="str">
            <v>21022011</v>
          </cell>
          <cell r="K113" t="str">
            <v>26</v>
          </cell>
          <cell r="L113" t="str">
            <v>05</v>
          </cell>
          <cell r="M113" t="str">
            <v>F</v>
          </cell>
          <cell r="N113" t="str">
            <v>2 - NORMAL</v>
          </cell>
        </row>
        <row r="114">
          <cell r="A114" t="str">
            <v>00008435</v>
          </cell>
          <cell r="B114" t="str">
            <v>RAFAEL VENTORIM RODRIGUES DE OLIVEIRA</v>
          </cell>
          <cell r="C114" t="str">
            <v>000000006</v>
          </cell>
          <cell r="D114" t="str">
            <v>040408010000</v>
          </cell>
          <cell r="E114" t="str">
            <v>ST</v>
          </cell>
          <cell r="F114" t="str">
            <v>22</v>
          </cell>
          <cell r="G114" t="str">
            <v>12200063</v>
          </cell>
          <cell r="H114" t="str">
            <v>FG</v>
          </cell>
          <cell r="I114" t="str">
            <v>03</v>
          </cell>
          <cell r="J114" t="str">
            <v>20022011</v>
          </cell>
          <cell r="K114" t="str">
            <v>4</v>
          </cell>
          <cell r="L114" t="str">
            <v>04</v>
          </cell>
          <cell r="M114" t="str">
            <v>M</v>
          </cell>
          <cell r="N114" t="str">
            <v>2 - NORMAL</v>
          </cell>
        </row>
        <row r="115">
          <cell r="A115" t="str">
            <v>00008451</v>
          </cell>
          <cell r="B115" t="str">
            <v>RAQUEL IVANICSKA SORIANO DE MELLO ARAUJO</v>
          </cell>
          <cell r="C115" t="str">
            <v>000000006</v>
          </cell>
          <cell r="D115" t="str">
            <v>040408080000</v>
          </cell>
          <cell r="E115" t="str">
            <v>ST</v>
          </cell>
          <cell r="F115" t="str">
            <v>19</v>
          </cell>
          <cell r="G115" t="str">
            <v/>
          </cell>
          <cell r="H115" t="str">
            <v/>
          </cell>
          <cell r="I115" t="str">
            <v/>
          </cell>
          <cell r="J115" t="str">
            <v>20022011</v>
          </cell>
          <cell r="K115" t="str">
            <v>22</v>
          </cell>
          <cell r="L115" t="str">
            <v>11</v>
          </cell>
          <cell r="M115" t="str">
            <v>F</v>
          </cell>
          <cell r="N115" t="str">
            <v>2 - NORMAL</v>
          </cell>
        </row>
        <row r="116">
          <cell r="A116" t="str">
            <v>0000846X</v>
          </cell>
          <cell r="B116" t="str">
            <v>RAFAEL LIMA DE MEDEIROS</v>
          </cell>
          <cell r="C116" t="str">
            <v>000000006</v>
          </cell>
          <cell r="D116" t="str">
            <v>040408040000</v>
          </cell>
          <cell r="E116" t="str">
            <v>ST</v>
          </cell>
          <cell r="F116" t="str">
            <v>26</v>
          </cell>
          <cell r="G116" t="str">
            <v/>
          </cell>
          <cell r="H116" t="str">
            <v/>
          </cell>
          <cell r="I116" t="str">
            <v/>
          </cell>
          <cell r="J116" t="str">
            <v>21022011</v>
          </cell>
          <cell r="K116" t="str">
            <v>6</v>
          </cell>
          <cell r="L116" t="str">
            <v>05</v>
          </cell>
          <cell r="M116" t="str">
            <v>M</v>
          </cell>
          <cell r="N116" t="str">
            <v>2 - NORMAL</v>
          </cell>
        </row>
        <row r="117">
          <cell r="A117" t="str">
            <v>00008486</v>
          </cell>
          <cell r="B117" t="str">
            <v>EDSON KUBOTA</v>
          </cell>
          <cell r="C117" t="str">
            <v>000000002</v>
          </cell>
          <cell r="D117" t="str">
            <v>040409020000</v>
          </cell>
          <cell r="E117" t="str">
            <v>AS</v>
          </cell>
          <cell r="F117" t="str">
            <v>35</v>
          </cell>
          <cell r="G117" t="str">
            <v/>
          </cell>
          <cell r="H117" t="str">
            <v/>
          </cell>
          <cell r="I117" t="str">
            <v/>
          </cell>
          <cell r="J117" t="str">
            <v>20022011</v>
          </cell>
          <cell r="K117" t="str">
            <v>30</v>
          </cell>
          <cell r="L117" t="str">
            <v>04</v>
          </cell>
          <cell r="M117" t="str">
            <v>M</v>
          </cell>
          <cell r="N117" t="str">
            <v>2 - NORMAL</v>
          </cell>
        </row>
        <row r="118">
          <cell r="A118" t="str">
            <v>00008494</v>
          </cell>
          <cell r="B118" t="str">
            <v>DENISE SAMPAIO VAZ DE MELO</v>
          </cell>
          <cell r="C118" t="str">
            <v>000000006</v>
          </cell>
          <cell r="D118" t="str">
            <v>040408040000</v>
          </cell>
          <cell r="E118" t="str">
            <v>ST</v>
          </cell>
          <cell r="F118" t="str">
            <v>26</v>
          </cell>
          <cell r="G118" t="str">
            <v/>
          </cell>
          <cell r="H118" t="str">
            <v/>
          </cell>
          <cell r="I118" t="str">
            <v/>
          </cell>
          <cell r="J118" t="str">
            <v>20022011</v>
          </cell>
          <cell r="K118" t="str">
            <v>19</v>
          </cell>
          <cell r="L118" t="str">
            <v>02</v>
          </cell>
          <cell r="M118" t="str">
            <v>F</v>
          </cell>
          <cell r="N118" t="str">
            <v>2 - NORMAL</v>
          </cell>
        </row>
        <row r="119">
          <cell r="A119" t="str">
            <v>00008508</v>
          </cell>
          <cell r="B119" t="str">
            <v>FABIANO IBRAIM REGIS CARVALHO</v>
          </cell>
          <cell r="C119" t="str">
            <v>000000006</v>
          </cell>
          <cell r="D119" t="str">
            <v>040408080000</v>
          </cell>
          <cell r="E119" t="str">
            <v>ST</v>
          </cell>
          <cell r="F119" t="str">
            <v>26</v>
          </cell>
          <cell r="G119" t="str">
            <v>12200070</v>
          </cell>
          <cell r="H119" t="str">
            <v>FG</v>
          </cell>
          <cell r="I119" t="str">
            <v>03</v>
          </cell>
          <cell r="J119" t="str">
            <v>20022011</v>
          </cell>
          <cell r="K119" t="str">
            <v>2</v>
          </cell>
          <cell r="L119" t="str">
            <v>09</v>
          </cell>
          <cell r="M119" t="str">
            <v>M</v>
          </cell>
          <cell r="N119" t="str">
            <v>2 - NORMAL</v>
          </cell>
        </row>
        <row r="120">
          <cell r="A120" t="str">
            <v>00008516</v>
          </cell>
          <cell r="B120" t="str">
            <v>MARCELO RUAS E SOUZA MELO</v>
          </cell>
          <cell r="C120" t="str">
            <v>000000006</v>
          </cell>
          <cell r="D120" t="str">
            <v>040409060000</v>
          </cell>
          <cell r="E120" t="str">
            <v>ST</v>
          </cell>
          <cell r="F120" t="str">
            <v>25</v>
          </cell>
          <cell r="G120" t="str">
            <v/>
          </cell>
          <cell r="H120" t="str">
            <v/>
          </cell>
          <cell r="I120" t="str">
            <v/>
          </cell>
          <cell r="J120" t="str">
            <v>02032011</v>
          </cell>
          <cell r="K120" t="str">
            <v>2</v>
          </cell>
          <cell r="L120" t="str">
            <v>08</v>
          </cell>
          <cell r="M120" t="str">
            <v>M</v>
          </cell>
          <cell r="N120" t="str">
            <v>2 - NORMAL</v>
          </cell>
        </row>
        <row r="121">
          <cell r="A121" t="str">
            <v>00008524</v>
          </cell>
          <cell r="B121" t="str">
            <v>PATRICIA RODRIGUES SOUZA LEITE</v>
          </cell>
          <cell r="C121" t="str">
            <v>000000002</v>
          </cell>
          <cell r="D121" t="str">
            <v>040408030000</v>
          </cell>
          <cell r="E121" t="str">
            <v>AS</v>
          </cell>
          <cell r="F121" t="str">
            <v>33</v>
          </cell>
          <cell r="G121" t="str">
            <v/>
          </cell>
          <cell r="H121" t="str">
            <v/>
          </cell>
          <cell r="I121" t="str">
            <v/>
          </cell>
          <cell r="J121" t="str">
            <v>04032011</v>
          </cell>
          <cell r="K121" t="str">
            <v>1</v>
          </cell>
          <cell r="L121" t="str">
            <v>03</v>
          </cell>
          <cell r="M121" t="str">
            <v>F</v>
          </cell>
          <cell r="N121" t="str">
            <v>2 - NORMAL</v>
          </cell>
        </row>
        <row r="122">
          <cell r="A122" t="str">
            <v>00008567</v>
          </cell>
          <cell r="B122" t="str">
            <v>DANIELLE DA ROSA AMARAL</v>
          </cell>
          <cell r="C122" t="str">
            <v>000000006</v>
          </cell>
          <cell r="D122" t="str">
            <v>040405000000</v>
          </cell>
          <cell r="E122" t="str">
            <v>ST</v>
          </cell>
          <cell r="F122" t="str">
            <v>26</v>
          </cell>
          <cell r="G122" t="str">
            <v/>
          </cell>
          <cell r="H122" t="str">
            <v/>
          </cell>
          <cell r="I122" t="str">
            <v/>
          </cell>
          <cell r="J122" t="str">
            <v>15042011</v>
          </cell>
          <cell r="K122" t="str">
            <v>11</v>
          </cell>
          <cell r="L122" t="str">
            <v>07</v>
          </cell>
          <cell r="M122" t="str">
            <v>F</v>
          </cell>
          <cell r="N122" t="str">
            <v>2 - NORMAL</v>
          </cell>
        </row>
        <row r="123">
          <cell r="A123" t="str">
            <v>00008842</v>
          </cell>
          <cell r="B123" t="str">
            <v>FLORENCE MARIE BERTHIER</v>
          </cell>
          <cell r="C123" t="str">
            <v>000000006</v>
          </cell>
          <cell r="D123" t="str">
            <v>040409070000</v>
          </cell>
          <cell r="E123" t="str">
            <v>ST</v>
          </cell>
          <cell r="F123" t="str">
            <v>21</v>
          </cell>
          <cell r="G123" t="str">
            <v/>
          </cell>
          <cell r="H123" t="str">
            <v/>
          </cell>
          <cell r="I123" t="str">
            <v/>
          </cell>
          <cell r="J123" t="str">
            <v>06052013</v>
          </cell>
          <cell r="K123" t="str">
            <v>28</v>
          </cell>
          <cell r="L123" t="str">
            <v>08</v>
          </cell>
          <cell r="M123" t="str">
            <v>F</v>
          </cell>
          <cell r="N123" t="str">
            <v>2 - NORMAL</v>
          </cell>
        </row>
        <row r="124">
          <cell r="A124" t="str">
            <v>00008850</v>
          </cell>
          <cell r="B124" t="str">
            <v>CAMILA BRAZ RIBEIRAL</v>
          </cell>
          <cell r="C124" t="str">
            <v>000000006</v>
          </cell>
          <cell r="D124" t="str">
            <v>040401000000</v>
          </cell>
          <cell r="E124" t="str">
            <v>ST</v>
          </cell>
          <cell r="F124" t="str">
            <v>21</v>
          </cell>
          <cell r="G124" t="str">
            <v/>
          </cell>
          <cell r="H124" t="str">
            <v/>
          </cell>
          <cell r="I124" t="str">
            <v/>
          </cell>
          <cell r="J124" t="str">
            <v>06052013</v>
          </cell>
          <cell r="K124" t="str">
            <v>8</v>
          </cell>
          <cell r="L124" t="str">
            <v>12</v>
          </cell>
          <cell r="M124" t="str">
            <v>F</v>
          </cell>
          <cell r="N124" t="str">
            <v>2 - NORMAL</v>
          </cell>
        </row>
        <row r="125">
          <cell r="A125" t="str">
            <v>00008877</v>
          </cell>
          <cell r="B125" t="str">
            <v>MAISA MANDELLI LORENZONI SCARPELINI</v>
          </cell>
          <cell r="C125" t="str">
            <v>000000006</v>
          </cell>
          <cell r="D125" t="str">
            <v>040408050000</v>
          </cell>
          <cell r="E125" t="str">
            <v>ST</v>
          </cell>
          <cell r="F125" t="str">
            <v>20</v>
          </cell>
          <cell r="G125" t="str">
            <v/>
          </cell>
          <cell r="H125" t="str">
            <v/>
          </cell>
          <cell r="I125" t="str">
            <v/>
          </cell>
          <cell r="J125" t="str">
            <v>06052013</v>
          </cell>
          <cell r="K125" t="str">
            <v>28</v>
          </cell>
          <cell r="L125" t="str">
            <v>05</v>
          </cell>
          <cell r="M125" t="str">
            <v>F</v>
          </cell>
          <cell r="N125" t="str">
            <v>2 - NORMAL</v>
          </cell>
        </row>
        <row r="126">
          <cell r="A126" t="str">
            <v>00008885</v>
          </cell>
          <cell r="B126" t="str">
            <v>JOAO RICARDO RAMOS SOARES</v>
          </cell>
          <cell r="C126" t="str">
            <v>000000006</v>
          </cell>
          <cell r="D126" t="str">
            <v>040409020000</v>
          </cell>
          <cell r="E126" t="str">
            <v>ST</v>
          </cell>
          <cell r="F126" t="str">
            <v>21</v>
          </cell>
          <cell r="G126" t="str">
            <v/>
          </cell>
          <cell r="H126" t="str">
            <v/>
          </cell>
          <cell r="I126" t="str">
            <v/>
          </cell>
          <cell r="J126" t="str">
            <v>06052013</v>
          </cell>
          <cell r="K126" t="str">
            <v>18</v>
          </cell>
          <cell r="L126" t="str">
            <v>05</v>
          </cell>
          <cell r="M126" t="str">
            <v>M</v>
          </cell>
          <cell r="N126" t="str">
            <v>2 - NORMAL</v>
          </cell>
        </row>
        <row r="127">
          <cell r="A127" t="str">
            <v>00008893</v>
          </cell>
          <cell r="B127" t="str">
            <v>LEIDE SARA LOPES DE MORAES BORGES</v>
          </cell>
          <cell r="C127" t="str">
            <v>000000002</v>
          </cell>
          <cell r="D127" t="str">
            <v>040405000000</v>
          </cell>
          <cell r="E127" t="str">
            <v>AS</v>
          </cell>
          <cell r="F127" t="str">
            <v>31</v>
          </cell>
          <cell r="G127" t="str">
            <v/>
          </cell>
          <cell r="H127" t="str">
            <v/>
          </cell>
          <cell r="I127" t="str">
            <v/>
          </cell>
          <cell r="J127" t="str">
            <v>06052013</v>
          </cell>
          <cell r="K127" t="str">
            <v>25</v>
          </cell>
          <cell r="L127" t="str">
            <v>05</v>
          </cell>
          <cell r="M127" t="str">
            <v>F</v>
          </cell>
          <cell r="N127" t="str">
            <v>2 - NORMAL</v>
          </cell>
        </row>
        <row r="128">
          <cell r="A128" t="str">
            <v>00008907</v>
          </cell>
          <cell r="B128" t="str">
            <v>JOSEANE LIMA FERREIRA LELIS</v>
          </cell>
          <cell r="C128" t="str">
            <v>000000006</v>
          </cell>
          <cell r="D128" t="str">
            <v>040409010000</v>
          </cell>
          <cell r="E128" t="str">
            <v>ST</v>
          </cell>
          <cell r="F128" t="str">
            <v>21</v>
          </cell>
          <cell r="G128" t="str">
            <v/>
          </cell>
          <cell r="H128" t="str">
            <v/>
          </cell>
          <cell r="I128" t="str">
            <v/>
          </cell>
          <cell r="J128" t="str">
            <v>06052013</v>
          </cell>
          <cell r="K128" t="str">
            <v>15</v>
          </cell>
          <cell r="L128" t="str">
            <v>09</v>
          </cell>
          <cell r="M128" t="str">
            <v>F</v>
          </cell>
          <cell r="N128" t="str">
            <v>2 - NORMAL</v>
          </cell>
        </row>
        <row r="129">
          <cell r="A129" t="str">
            <v>00008923</v>
          </cell>
          <cell r="B129" t="str">
            <v>DANIEL RODRIGUES OLIVEIRA</v>
          </cell>
          <cell r="C129" t="str">
            <v>000000006</v>
          </cell>
          <cell r="D129" t="str">
            <v>040408050000</v>
          </cell>
          <cell r="E129" t="str">
            <v>ST</v>
          </cell>
          <cell r="F129" t="str">
            <v>20</v>
          </cell>
          <cell r="G129" t="str">
            <v/>
          </cell>
          <cell r="H129" t="str">
            <v/>
          </cell>
          <cell r="I129" t="str">
            <v/>
          </cell>
          <cell r="J129" t="str">
            <v>06052013</v>
          </cell>
          <cell r="K129" t="str">
            <v>26</v>
          </cell>
          <cell r="L129" t="str">
            <v>11</v>
          </cell>
          <cell r="M129" t="str">
            <v>M</v>
          </cell>
          <cell r="N129" t="str">
            <v>2 - NORMAL</v>
          </cell>
        </row>
        <row r="130">
          <cell r="A130" t="str">
            <v>00008931</v>
          </cell>
          <cell r="B130" t="str">
            <v>ADELINO SERVATO FERREIRA</v>
          </cell>
          <cell r="C130" t="str">
            <v>000000006</v>
          </cell>
          <cell r="D130" t="str">
            <v>040409020000</v>
          </cell>
          <cell r="E130" t="str">
            <v>ST</v>
          </cell>
          <cell r="F130" t="str">
            <v>21</v>
          </cell>
          <cell r="G130" t="str">
            <v/>
          </cell>
          <cell r="H130" t="str">
            <v/>
          </cell>
          <cell r="I130" t="str">
            <v/>
          </cell>
          <cell r="J130" t="str">
            <v>06052013</v>
          </cell>
          <cell r="K130" t="str">
            <v>16</v>
          </cell>
          <cell r="L130" t="str">
            <v>07</v>
          </cell>
          <cell r="M130" t="str">
            <v>M</v>
          </cell>
          <cell r="N130" t="str">
            <v>2 - NORMAL</v>
          </cell>
        </row>
        <row r="131">
          <cell r="A131" t="str">
            <v>0000894X</v>
          </cell>
          <cell r="B131" t="str">
            <v>MARCIO MEIRELLES MACHADO</v>
          </cell>
          <cell r="C131" t="str">
            <v>000000006</v>
          </cell>
          <cell r="D131" t="str">
            <v>040408060000</v>
          </cell>
          <cell r="E131" t="str">
            <v>ST</v>
          </cell>
          <cell r="F131" t="str">
            <v>21</v>
          </cell>
          <cell r="G131" t="str">
            <v/>
          </cell>
          <cell r="H131" t="str">
            <v/>
          </cell>
          <cell r="I131" t="str">
            <v/>
          </cell>
          <cell r="J131" t="str">
            <v>06052013</v>
          </cell>
          <cell r="K131" t="str">
            <v>9</v>
          </cell>
          <cell r="L131" t="str">
            <v>06</v>
          </cell>
          <cell r="M131" t="str">
            <v>M</v>
          </cell>
          <cell r="N131" t="str">
            <v>2 - NORMAL</v>
          </cell>
        </row>
        <row r="132">
          <cell r="A132" t="str">
            <v>00008958</v>
          </cell>
          <cell r="B132" t="str">
            <v>MAIRA TEIXEIRA DE ANDRADE</v>
          </cell>
          <cell r="C132" t="str">
            <v>000000006</v>
          </cell>
          <cell r="D132" t="str">
            <v>040409070000</v>
          </cell>
          <cell r="E132" t="str">
            <v>ST</v>
          </cell>
          <cell r="F132" t="str">
            <v>21</v>
          </cell>
          <cell r="G132" t="str">
            <v/>
          </cell>
          <cell r="H132" t="str">
            <v/>
          </cell>
          <cell r="I132" t="str">
            <v/>
          </cell>
          <cell r="J132" t="str">
            <v>06052013</v>
          </cell>
          <cell r="K132" t="str">
            <v>4</v>
          </cell>
          <cell r="L132" t="str">
            <v>12</v>
          </cell>
          <cell r="M132" t="str">
            <v>F</v>
          </cell>
          <cell r="N132" t="str">
            <v>2 - NORMAL</v>
          </cell>
        </row>
        <row r="133">
          <cell r="A133" t="str">
            <v>00008966</v>
          </cell>
          <cell r="B133" t="str">
            <v>FELIPE CAMARGO DE PAULA CARDOSO</v>
          </cell>
          <cell r="C133" t="str">
            <v>000000006</v>
          </cell>
          <cell r="D133" t="str">
            <v>040408040000</v>
          </cell>
          <cell r="E133" t="str">
            <v>ST</v>
          </cell>
          <cell r="F133" t="str">
            <v>21</v>
          </cell>
          <cell r="G133" t="str">
            <v/>
          </cell>
          <cell r="H133" t="str">
            <v/>
          </cell>
          <cell r="I133" t="str">
            <v/>
          </cell>
          <cell r="J133" t="str">
            <v>06052013</v>
          </cell>
          <cell r="K133" t="str">
            <v>7</v>
          </cell>
          <cell r="L133" t="str">
            <v>04</v>
          </cell>
          <cell r="M133" t="str">
            <v>M</v>
          </cell>
          <cell r="N133" t="str">
            <v>2 - NORMAL</v>
          </cell>
        </row>
        <row r="134">
          <cell r="A134" t="str">
            <v>00008974</v>
          </cell>
          <cell r="B134" t="str">
            <v>ALVARO LUIZ MARINHO CASTRO</v>
          </cell>
          <cell r="C134" t="str">
            <v>000000006</v>
          </cell>
          <cell r="D134" t="str">
            <v>040406000000</v>
          </cell>
          <cell r="E134" t="str">
            <v>ST</v>
          </cell>
          <cell r="F134" t="str">
            <v>21</v>
          </cell>
          <cell r="G134" t="str">
            <v>12200060</v>
          </cell>
          <cell r="H134" t="str">
            <v>FG</v>
          </cell>
          <cell r="I134" t="str">
            <v>03</v>
          </cell>
          <cell r="J134" t="str">
            <v>06052013</v>
          </cell>
          <cell r="K134" t="str">
            <v>30</v>
          </cell>
          <cell r="L134" t="str">
            <v>01</v>
          </cell>
          <cell r="M134" t="str">
            <v>M</v>
          </cell>
          <cell r="N134" t="str">
            <v>2 - NORMAL</v>
          </cell>
        </row>
        <row r="135">
          <cell r="A135" t="str">
            <v>00009024</v>
          </cell>
          <cell r="B135" t="str">
            <v>EDUARDO WAGNER DAMASIO DA SILVA</v>
          </cell>
          <cell r="C135" t="str">
            <v>000000006</v>
          </cell>
          <cell r="D135" t="str">
            <v>040408060000</v>
          </cell>
          <cell r="E135" t="str">
            <v>ST</v>
          </cell>
          <cell r="F135" t="str">
            <v>21</v>
          </cell>
          <cell r="G135" t="str">
            <v/>
          </cell>
          <cell r="H135" t="str">
            <v/>
          </cell>
          <cell r="I135" t="str">
            <v/>
          </cell>
          <cell r="J135" t="str">
            <v>06052013</v>
          </cell>
          <cell r="K135" t="str">
            <v>14</v>
          </cell>
          <cell r="L135" t="str">
            <v>09</v>
          </cell>
          <cell r="M135" t="str">
            <v>M</v>
          </cell>
          <cell r="N135" t="str">
            <v>2 - NORMAL</v>
          </cell>
        </row>
        <row r="136">
          <cell r="A136" t="str">
            <v>00009067</v>
          </cell>
          <cell r="B136" t="str">
            <v>LUCAS PACHECO MAXIMO DE ALMEIDA</v>
          </cell>
          <cell r="C136" t="str">
            <v>000000006</v>
          </cell>
          <cell r="D136" t="str">
            <v>040408070000</v>
          </cell>
          <cell r="E136" t="str">
            <v>ST</v>
          </cell>
          <cell r="F136" t="str">
            <v>19</v>
          </cell>
          <cell r="G136" t="str">
            <v>12200069</v>
          </cell>
          <cell r="H136" t="str">
            <v>FG</v>
          </cell>
          <cell r="I136" t="str">
            <v>03</v>
          </cell>
          <cell r="J136" t="str">
            <v>11062013</v>
          </cell>
          <cell r="K136" t="str">
            <v>20</v>
          </cell>
          <cell r="L136" t="str">
            <v>11</v>
          </cell>
          <cell r="M136" t="str">
            <v>M</v>
          </cell>
          <cell r="N136" t="str">
            <v>2 - NORMAL</v>
          </cell>
        </row>
        <row r="137">
          <cell r="A137" t="str">
            <v>00009075</v>
          </cell>
          <cell r="B137" t="str">
            <v>CLAUDINEI MACHADO VIEIRA</v>
          </cell>
          <cell r="C137" t="str">
            <v>000000006</v>
          </cell>
          <cell r="D137" t="str">
            <v>040409070000</v>
          </cell>
          <cell r="E137" t="str">
            <v>ST</v>
          </cell>
          <cell r="F137" t="str">
            <v>21</v>
          </cell>
          <cell r="G137" t="str">
            <v>12200080</v>
          </cell>
          <cell r="H137" t="str">
            <v>FG</v>
          </cell>
          <cell r="I137" t="str">
            <v>03</v>
          </cell>
          <cell r="J137" t="str">
            <v>17062013</v>
          </cell>
          <cell r="K137" t="str">
            <v>19</v>
          </cell>
          <cell r="L137" t="str">
            <v>07</v>
          </cell>
          <cell r="M137" t="str">
            <v>M</v>
          </cell>
          <cell r="N137" t="str">
            <v>2 - NORMAL</v>
          </cell>
        </row>
        <row r="138">
          <cell r="A138" t="str">
            <v>00009083</v>
          </cell>
          <cell r="B138" t="str">
            <v>ANA ELIZABETH DA SILVA BALTAR</v>
          </cell>
          <cell r="C138" t="str">
            <v>000000006</v>
          </cell>
          <cell r="D138" t="str">
            <v>040403000000</v>
          </cell>
          <cell r="E138" t="str">
            <v>ST</v>
          </cell>
          <cell r="F138" t="str">
            <v>21</v>
          </cell>
          <cell r="G138" t="str">
            <v/>
          </cell>
          <cell r="H138" t="str">
            <v/>
          </cell>
          <cell r="I138" t="str">
            <v/>
          </cell>
          <cell r="J138" t="str">
            <v>01082013</v>
          </cell>
          <cell r="K138" t="str">
            <v>11</v>
          </cell>
          <cell r="L138" t="str">
            <v>07</v>
          </cell>
          <cell r="M138" t="str">
            <v>F</v>
          </cell>
          <cell r="N138" t="str">
            <v>2 - NORMAL</v>
          </cell>
        </row>
        <row r="139">
          <cell r="A139" t="str">
            <v>0000913X</v>
          </cell>
          <cell r="B139" t="str">
            <v>LEONEL PEREIRA DE COUTO</v>
          </cell>
          <cell r="C139" t="str">
            <v>000000022</v>
          </cell>
          <cell r="D139" t="str">
            <v>040409040000</v>
          </cell>
          <cell r="E139" t="str">
            <v>AS</v>
          </cell>
          <cell r="F139" t="str">
            <v>19</v>
          </cell>
          <cell r="G139" t="str">
            <v/>
          </cell>
          <cell r="H139" t="str">
            <v/>
          </cell>
          <cell r="I139" t="str">
            <v/>
          </cell>
          <cell r="J139" t="str">
            <v>04112013</v>
          </cell>
          <cell r="K139" t="str">
            <v>2</v>
          </cell>
          <cell r="L139" t="str">
            <v>04</v>
          </cell>
          <cell r="M139" t="str">
            <v>M</v>
          </cell>
          <cell r="N139" t="str">
            <v>2 - NORMAL</v>
          </cell>
        </row>
        <row r="140">
          <cell r="A140" t="str">
            <v>00009148</v>
          </cell>
          <cell r="B140" t="str">
            <v>ARNALDO AUGUSTO DA SILVEIRA</v>
          </cell>
          <cell r="C140" t="str">
            <v>000000006</v>
          </cell>
          <cell r="D140" t="str">
            <v>040409010000</v>
          </cell>
          <cell r="E140" t="str">
            <v>ST</v>
          </cell>
          <cell r="F140" t="str">
            <v>16</v>
          </cell>
          <cell r="G140" t="str">
            <v/>
          </cell>
          <cell r="H140" t="str">
            <v/>
          </cell>
          <cell r="I140" t="str">
            <v/>
          </cell>
          <cell r="J140" t="str">
            <v>04112013</v>
          </cell>
          <cell r="K140" t="str">
            <v>27</v>
          </cell>
          <cell r="L140" t="str">
            <v>05</v>
          </cell>
          <cell r="M140" t="str">
            <v>M</v>
          </cell>
          <cell r="N140" t="str">
            <v>2 - NORMAL</v>
          </cell>
        </row>
        <row r="141">
          <cell r="A141" t="str">
            <v>00009202</v>
          </cell>
          <cell r="B141" t="str">
            <v>PAULO HENRIQUE DE MELO ALVARES</v>
          </cell>
          <cell r="C141" t="str">
            <v>000000010</v>
          </cell>
          <cell r="D141" t="str">
            <v>040405000000</v>
          </cell>
          <cell r="E141" t="str">
            <v>ST</v>
          </cell>
          <cell r="F141" t="str">
            <v>12</v>
          </cell>
          <cell r="G141" t="str">
            <v/>
          </cell>
          <cell r="H141" t="str">
            <v/>
          </cell>
          <cell r="I141" t="str">
            <v/>
          </cell>
          <cell r="J141" t="str">
            <v>02012014</v>
          </cell>
          <cell r="K141" t="str">
            <v>20</v>
          </cell>
          <cell r="L141" t="str">
            <v>09</v>
          </cell>
          <cell r="M141" t="str">
            <v>M</v>
          </cell>
          <cell r="N141" t="str">
            <v>2 - NORMAL</v>
          </cell>
        </row>
        <row r="142">
          <cell r="A142" t="str">
            <v>00009210</v>
          </cell>
          <cell r="B142" t="str">
            <v>IRAN DOURADO DIAS</v>
          </cell>
          <cell r="C142" t="str">
            <v>000000006</v>
          </cell>
          <cell r="D142" t="str">
            <v>040408010000</v>
          </cell>
          <cell r="E142" t="str">
            <v>ST</v>
          </cell>
          <cell r="F142" t="str">
            <v>20</v>
          </cell>
          <cell r="G142" t="str">
            <v/>
          </cell>
          <cell r="H142" t="str">
            <v/>
          </cell>
          <cell r="I142" t="str">
            <v/>
          </cell>
          <cell r="J142" t="str">
            <v>02012014</v>
          </cell>
          <cell r="K142" t="str">
            <v>19</v>
          </cell>
          <cell r="L142" t="str">
            <v>10</v>
          </cell>
          <cell r="M142" t="str">
            <v>M</v>
          </cell>
          <cell r="N142" t="str">
            <v>2 - NORMAL</v>
          </cell>
        </row>
        <row r="143">
          <cell r="A143" t="str">
            <v>00009229</v>
          </cell>
          <cell r="B143" t="str">
            <v>ALESSANDRO DA SILVA RANGEL</v>
          </cell>
          <cell r="C143" t="str">
            <v>000000006</v>
          </cell>
          <cell r="D143" t="str">
            <v>040408090000</v>
          </cell>
          <cell r="E143" t="str">
            <v>ST</v>
          </cell>
          <cell r="F143" t="str">
            <v>20</v>
          </cell>
          <cell r="G143" t="str">
            <v>12200071</v>
          </cell>
          <cell r="H143" t="str">
            <v>FG</v>
          </cell>
          <cell r="I143" t="str">
            <v>03</v>
          </cell>
          <cell r="J143" t="str">
            <v>02012014</v>
          </cell>
          <cell r="K143" t="str">
            <v>11</v>
          </cell>
          <cell r="L143" t="str">
            <v>08</v>
          </cell>
          <cell r="M143" t="str">
            <v>M</v>
          </cell>
          <cell r="N143" t="str">
            <v>2 - NORMAL</v>
          </cell>
        </row>
        <row r="144">
          <cell r="A144" t="str">
            <v>00009237</v>
          </cell>
          <cell r="B144" t="str">
            <v>VANESSA LIRA DA SILVA</v>
          </cell>
          <cell r="C144" t="str">
            <v>000000006</v>
          </cell>
          <cell r="D144" t="str">
            <v>040407000000</v>
          </cell>
          <cell r="E144" t="str">
            <v>ST</v>
          </cell>
          <cell r="F144" t="str">
            <v>18</v>
          </cell>
          <cell r="G144" t="str">
            <v/>
          </cell>
          <cell r="H144" t="str">
            <v/>
          </cell>
          <cell r="I144" t="str">
            <v/>
          </cell>
          <cell r="J144" t="str">
            <v>02012014</v>
          </cell>
          <cell r="K144" t="str">
            <v>18</v>
          </cell>
          <cell r="L144" t="str">
            <v>09</v>
          </cell>
          <cell r="M144" t="str">
            <v>F</v>
          </cell>
          <cell r="N144" t="str">
            <v>2 - NORMAL</v>
          </cell>
        </row>
        <row r="145">
          <cell r="A145" t="str">
            <v>00009245</v>
          </cell>
          <cell r="B145" t="str">
            <v>FLAVIO BONESSO PINHEIRO</v>
          </cell>
          <cell r="C145" t="str">
            <v>000000010</v>
          </cell>
          <cell r="D145" t="str">
            <v>040405000000</v>
          </cell>
          <cell r="E145" t="str">
            <v>ST</v>
          </cell>
          <cell r="F145" t="str">
            <v>12</v>
          </cell>
          <cell r="G145" t="str">
            <v/>
          </cell>
          <cell r="H145" t="str">
            <v/>
          </cell>
          <cell r="I145" t="str">
            <v/>
          </cell>
          <cell r="J145" t="str">
            <v>02012014</v>
          </cell>
          <cell r="K145" t="str">
            <v>25</v>
          </cell>
          <cell r="L145" t="str">
            <v>04</v>
          </cell>
          <cell r="M145" t="str">
            <v>M</v>
          </cell>
          <cell r="N145" t="str">
            <v>2 - NORMAL</v>
          </cell>
        </row>
        <row r="146">
          <cell r="A146" t="str">
            <v>00009253</v>
          </cell>
          <cell r="B146" t="str">
            <v>KLEITON RODRIGUES AQUILES</v>
          </cell>
          <cell r="C146" t="str">
            <v>000000006</v>
          </cell>
          <cell r="D146" t="str">
            <v>040409040000</v>
          </cell>
          <cell r="E146" t="str">
            <v>ST</v>
          </cell>
          <cell r="F146" t="str">
            <v>20</v>
          </cell>
          <cell r="G146" t="str">
            <v/>
          </cell>
          <cell r="H146" t="str">
            <v/>
          </cell>
          <cell r="I146" t="str">
            <v/>
          </cell>
          <cell r="J146" t="str">
            <v>02012014</v>
          </cell>
          <cell r="K146" t="str">
            <v>18</v>
          </cell>
          <cell r="L146" t="str">
            <v>09</v>
          </cell>
          <cell r="M146" t="str">
            <v>M</v>
          </cell>
          <cell r="N146" t="str">
            <v>2 - NORMAL</v>
          </cell>
        </row>
        <row r="147">
          <cell r="A147" t="str">
            <v>00009261</v>
          </cell>
          <cell r="B147" t="str">
            <v>ICLEA ALMEIDA DE QUEIROS SILVA</v>
          </cell>
          <cell r="C147" t="str">
            <v>000000006</v>
          </cell>
          <cell r="D147" t="str">
            <v>040403000000</v>
          </cell>
          <cell r="E147" t="str">
            <v>ST</v>
          </cell>
          <cell r="F147" t="str">
            <v>20</v>
          </cell>
          <cell r="G147" t="str">
            <v/>
          </cell>
          <cell r="H147" t="str">
            <v/>
          </cell>
          <cell r="I147" t="str">
            <v/>
          </cell>
          <cell r="J147" t="str">
            <v>02012014</v>
          </cell>
          <cell r="K147" t="str">
            <v>12</v>
          </cell>
          <cell r="L147" t="str">
            <v>10</v>
          </cell>
          <cell r="M147" t="str">
            <v>F</v>
          </cell>
          <cell r="N147" t="str">
            <v>2 - NORMAL</v>
          </cell>
        </row>
        <row r="148">
          <cell r="A148" t="str">
            <v>0000927X</v>
          </cell>
          <cell r="B148" t="str">
            <v>DOUGLAS MARIZ DE ANDRADE</v>
          </cell>
          <cell r="C148" t="str">
            <v>000000006</v>
          </cell>
          <cell r="D148" t="str">
            <v>040408010000</v>
          </cell>
          <cell r="E148" t="str">
            <v>ST</v>
          </cell>
          <cell r="F148" t="str">
            <v>20</v>
          </cell>
          <cell r="G148" t="str">
            <v/>
          </cell>
          <cell r="H148" t="str">
            <v/>
          </cell>
          <cell r="I148" t="str">
            <v/>
          </cell>
          <cell r="J148" t="str">
            <v>02012014</v>
          </cell>
          <cell r="K148" t="str">
            <v>28</v>
          </cell>
          <cell r="L148" t="str">
            <v>12</v>
          </cell>
          <cell r="M148" t="str">
            <v>M</v>
          </cell>
          <cell r="N148" t="str">
            <v>2 - NORMAL</v>
          </cell>
        </row>
        <row r="149">
          <cell r="A149" t="str">
            <v>00009288</v>
          </cell>
          <cell r="B149" t="str">
            <v>SOLIENE PARTATA RAMOS</v>
          </cell>
          <cell r="C149" t="str">
            <v>000000006</v>
          </cell>
          <cell r="D149" t="str">
            <v>040409040000</v>
          </cell>
          <cell r="E149" t="str">
            <v>ST</v>
          </cell>
          <cell r="F149" t="str">
            <v>20</v>
          </cell>
          <cell r="G149" t="str">
            <v/>
          </cell>
          <cell r="H149" t="str">
            <v/>
          </cell>
          <cell r="I149" t="str">
            <v/>
          </cell>
          <cell r="J149" t="str">
            <v>02012014</v>
          </cell>
          <cell r="K149" t="str">
            <v>14</v>
          </cell>
          <cell r="L149" t="str">
            <v>12</v>
          </cell>
          <cell r="M149" t="str">
            <v>F</v>
          </cell>
          <cell r="N149" t="str">
            <v>2 - NORMAL</v>
          </cell>
        </row>
        <row r="150">
          <cell r="A150" t="str">
            <v>0000930X</v>
          </cell>
          <cell r="B150" t="str">
            <v>FREDERICO FRANCO BOURROUL NEVES</v>
          </cell>
          <cell r="C150" t="str">
            <v>000000006</v>
          </cell>
          <cell r="D150" t="str">
            <v>040404000000</v>
          </cell>
          <cell r="E150" t="str">
            <v>ST</v>
          </cell>
          <cell r="F150" t="str">
            <v>20</v>
          </cell>
          <cell r="G150" t="str">
            <v/>
          </cell>
          <cell r="H150" t="str">
            <v/>
          </cell>
          <cell r="I150" t="str">
            <v/>
          </cell>
          <cell r="J150" t="str">
            <v>02012014</v>
          </cell>
          <cell r="K150" t="str">
            <v>5</v>
          </cell>
          <cell r="L150" t="str">
            <v>08</v>
          </cell>
          <cell r="M150" t="str">
            <v>M</v>
          </cell>
          <cell r="N150" t="str">
            <v>2 - NORMAL</v>
          </cell>
        </row>
        <row r="151">
          <cell r="A151" t="str">
            <v>00009318</v>
          </cell>
          <cell r="B151" t="str">
            <v>BRUNA SOEIRO BELEOSOFF</v>
          </cell>
          <cell r="C151" t="str">
            <v>000000006</v>
          </cell>
          <cell r="D151" t="str">
            <v>040408000000</v>
          </cell>
          <cell r="E151" t="str">
            <v>ST</v>
          </cell>
          <cell r="F151" t="str">
            <v>20</v>
          </cell>
          <cell r="G151" t="str">
            <v>12200062</v>
          </cell>
          <cell r="H151" t="str">
            <v>FG</v>
          </cell>
          <cell r="I151" t="str">
            <v>02</v>
          </cell>
          <cell r="J151" t="str">
            <v>02012014</v>
          </cell>
          <cell r="K151" t="str">
            <v>23</v>
          </cell>
          <cell r="L151" t="str">
            <v>08</v>
          </cell>
          <cell r="M151" t="str">
            <v>F</v>
          </cell>
          <cell r="N151" t="str">
            <v>2 - NORMAL</v>
          </cell>
        </row>
        <row r="152">
          <cell r="A152" t="str">
            <v>00009342</v>
          </cell>
          <cell r="B152" t="str">
            <v>GISELLE BEBER CANINI</v>
          </cell>
          <cell r="C152" t="str">
            <v>000000006</v>
          </cell>
          <cell r="D152" t="str">
            <v>040408030000</v>
          </cell>
          <cell r="E152" t="str">
            <v>ST</v>
          </cell>
          <cell r="F152" t="str">
            <v>20</v>
          </cell>
          <cell r="G152" t="str">
            <v/>
          </cell>
          <cell r="H152" t="str">
            <v/>
          </cell>
          <cell r="I152" t="str">
            <v/>
          </cell>
          <cell r="J152" t="str">
            <v>02012014</v>
          </cell>
          <cell r="K152" t="str">
            <v>2</v>
          </cell>
          <cell r="L152" t="str">
            <v>12</v>
          </cell>
          <cell r="M152" t="str">
            <v>F</v>
          </cell>
          <cell r="N152" t="str">
            <v>2 - NORMAL</v>
          </cell>
        </row>
        <row r="153">
          <cell r="A153" t="str">
            <v>00009350</v>
          </cell>
          <cell r="B153" t="str">
            <v>ADRIANA RODRIGUES ZICA</v>
          </cell>
          <cell r="C153" t="str">
            <v>000000006</v>
          </cell>
          <cell r="D153" t="str">
            <v>040401000000</v>
          </cell>
          <cell r="E153" t="str">
            <v>ST</v>
          </cell>
          <cell r="F153" t="str">
            <v>18</v>
          </cell>
          <cell r="G153" t="str">
            <v/>
          </cell>
          <cell r="H153" t="str">
            <v/>
          </cell>
          <cell r="I153" t="str">
            <v/>
          </cell>
          <cell r="J153" t="str">
            <v>02012014</v>
          </cell>
          <cell r="K153" t="str">
            <v>17</v>
          </cell>
          <cell r="L153" t="str">
            <v>09</v>
          </cell>
          <cell r="M153" t="str">
            <v>F</v>
          </cell>
          <cell r="N153" t="str">
            <v>2 - NORMAL</v>
          </cell>
        </row>
        <row r="154">
          <cell r="A154" t="str">
            <v>00009369</v>
          </cell>
          <cell r="B154" t="str">
            <v>PRISCYLLA PEREIRA BARACAT GERMENDORFF</v>
          </cell>
          <cell r="C154" t="str">
            <v>000000006</v>
          </cell>
          <cell r="D154" t="str">
            <v>040408090000</v>
          </cell>
          <cell r="E154" t="str">
            <v>ST</v>
          </cell>
          <cell r="F154" t="str">
            <v>16</v>
          </cell>
          <cell r="G154" t="str">
            <v/>
          </cell>
          <cell r="H154" t="str">
            <v/>
          </cell>
          <cell r="I154" t="str">
            <v/>
          </cell>
          <cell r="J154" t="str">
            <v>02012014</v>
          </cell>
          <cell r="K154" t="str">
            <v>15</v>
          </cell>
          <cell r="L154" t="str">
            <v>09</v>
          </cell>
          <cell r="M154" t="str">
            <v>F</v>
          </cell>
          <cell r="N154" t="str">
            <v>2 - NORMAL</v>
          </cell>
        </row>
        <row r="155">
          <cell r="A155" t="str">
            <v>00009377</v>
          </cell>
          <cell r="B155" t="str">
            <v>ZAIDA REGINA ALMEIDA DA SILVA</v>
          </cell>
          <cell r="C155" t="str">
            <v>000000006</v>
          </cell>
          <cell r="D155" t="str">
            <v>040402000000</v>
          </cell>
          <cell r="E155" t="str">
            <v>ST</v>
          </cell>
          <cell r="F155" t="str">
            <v>19</v>
          </cell>
          <cell r="G155" t="str">
            <v/>
          </cell>
          <cell r="H155" t="str">
            <v/>
          </cell>
          <cell r="I155" t="str">
            <v/>
          </cell>
          <cell r="J155" t="str">
            <v>02012014</v>
          </cell>
          <cell r="K155" t="str">
            <v>31</v>
          </cell>
          <cell r="L155" t="str">
            <v>05</v>
          </cell>
          <cell r="M155" t="str">
            <v>F</v>
          </cell>
          <cell r="N155" t="str">
            <v>2 - NORMAL</v>
          </cell>
        </row>
        <row r="156">
          <cell r="A156" t="str">
            <v>00009385</v>
          </cell>
          <cell r="B156" t="str">
            <v>WILLIAM SOARES BARBOSA</v>
          </cell>
          <cell r="C156" t="str">
            <v>000000006</v>
          </cell>
          <cell r="D156" t="str">
            <v>040408100000</v>
          </cell>
          <cell r="E156" t="str">
            <v>ST</v>
          </cell>
          <cell r="F156" t="str">
            <v>20</v>
          </cell>
          <cell r="G156" t="str">
            <v>12200072</v>
          </cell>
          <cell r="H156" t="str">
            <v>FG</v>
          </cell>
          <cell r="I156" t="str">
            <v>03</v>
          </cell>
          <cell r="J156" t="str">
            <v>02012014</v>
          </cell>
          <cell r="K156" t="str">
            <v>10</v>
          </cell>
          <cell r="L156" t="str">
            <v>05</v>
          </cell>
          <cell r="M156" t="str">
            <v>M</v>
          </cell>
          <cell r="N156" t="str">
            <v>2 - NORMAL</v>
          </cell>
        </row>
        <row r="157">
          <cell r="A157" t="str">
            <v>00009393</v>
          </cell>
          <cell r="B157" t="str">
            <v>THAIS DE ASSIS GASPAR DE CARVALHO</v>
          </cell>
          <cell r="C157" t="str">
            <v>000000006</v>
          </cell>
          <cell r="D157" t="str">
            <v>040409030000</v>
          </cell>
          <cell r="E157" t="str">
            <v>ST</v>
          </cell>
          <cell r="F157" t="str">
            <v>19</v>
          </cell>
          <cell r="G157" t="str">
            <v/>
          </cell>
          <cell r="H157" t="str">
            <v/>
          </cell>
          <cell r="I157" t="str">
            <v/>
          </cell>
          <cell r="J157" t="str">
            <v>02012014</v>
          </cell>
          <cell r="K157" t="str">
            <v>26</v>
          </cell>
          <cell r="L157" t="str">
            <v>06</v>
          </cell>
          <cell r="M157" t="str">
            <v>F</v>
          </cell>
          <cell r="N157" t="str">
            <v>2 - NORMAL</v>
          </cell>
        </row>
        <row r="158">
          <cell r="A158" t="str">
            <v>00009407</v>
          </cell>
          <cell r="B158" t="str">
            <v>JOSE ROBERTO DO NASCIMENTO SOUSA</v>
          </cell>
          <cell r="C158" t="str">
            <v>000000022</v>
          </cell>
          <cell r="D158" t="str">
            <v>040408050000</v>
          </cell>
          <cell r="E158" t="str">
            <v>AS</v>
          </cell>
          <cell r="F158" t="str">
            <v>18</v>
          </cell>
          <cell r="G158" t="str">
            <v/>
          </cell>
          <cell r="H158" t="str">
            <v/>
          </cell>
          <cell r="I158" t="str">
            <v/>
          </cell>
          <cell r="J158" t="str">
            <v>02012014</v>
          </cell>
          <cell r="K158" t="str">
            <v>14</v>
          </cell>
          <cell r="L158" t="str">
            <v>11</v>
          </cell>
          <cell r="M158" t="str">
            <v>M</v>
          </cell>
          <cell r="N158" t="str">
            <v>2 - NORMAL</v>
          </cell>
        </row>
        <row r="159">
          <cell r="A159" t="str">
            <v>00009431</v>
          </cell>
          <cell r="B159" t="str">
            <v>MAURICIO DE ALMEIDA GONCALVES</v>
          </cell>
          <cell r="C159" t="str">
            <v>000000006</v>
          </cell>
          <cell r="D159" t="str">
            <v>040409080000</v>
          </cell>
          <cell r="E159" t="str">
            <v>ST</v>
          </cell>
          <cell r="F159" t="str">
            <v>19</v>
          </cell>
          <cell r="G159" t="str">
            <v/>
          </cell>
          <cell r="H159" t="str">
            <v/>
          </cell>
          <cell r="I159" t="str">
            <v/>
          </cell>
          <cell r="J159" t="str">
            <v>02012014</v>
          </cell>
          <cell r="K159" t="str">
            <v>10</v>
          </cell>
          <cell r="L159" t="str">
            <v>04</v>
          </cell>
          <cell r="M159" t="str">
            <v>M</v>
          </cell>
          <cell r="N159" t="str">
            <v>2 - NORMAL</v>
          </cell>
        </row>
        <row r="160">
          <cell r="A160" t="str">
            <v>0000944X</v>
          </cell>
          <cell r="B160" t="str">
            <v>MARCIA DE SOUSA VERAS</v>
          </cell>
          <cell r="C160" t="str">
            <v>000000006</v>
          </cell>
          <cell r="D160" t="str">
            <v>040409040000</v>
          </cell>
          <cell r="E160" t="str">
            <v>ST</v>
          </cell>
          <cell r="F160" t="str">
            <v>14</v>
          </cell>
          <cell r="G160" t="str">
            <v/>
          </cell>
          <cell r="H160" t="str">
            <v/>
          </cell>
          <cell r="I160" t="str">
            <v/>
          </cell>
          <cell r="J160" t="str">
            <v>02012014</v>
          </cell>
          <cell r="K160" t="str">
            <v>14</v>
          </cell>
          <cell r="L160" t="str">
            <v>11</v>
          </cell>
          <cell r="M160" t="str">
            <v>F</v>
          </cell>
          <cell r="N160" t="str">
            <v>2 - NORMAL</v>
          </cell>
        </row>
        <row r="161">
          <cell r="A161" t="str">
            <v>00009458</v>
          </cell>
          <cell r="B161" t="str">
            <v>PAULO FERNANDO DE SIQUEIRA GAUDIO</v>
          </cell>
          <cell r="C161" t="str">
            <v>000000006</v>
          </cell>
          <cell r="D161" t="str">
            <v>040408060000</v>
          </cell>
          <cell r="E161" t="str">
            <v>ST</v>
          </cell>
          <cell r="F161" t="str">
            <v>20</v>
          </cell>
          <cell r="G161" t="str">
            <v/>
          </cell>
          <cell r="H161" t="str">
            <v/>
          </cell>
          <cell r="I161" t="str">
            <v/>
          </cell>
          <cell r="J161" t="str">
            <v>02012014</v>
          </cell>
          <cell r="K161" t="str">
            <v>7</v>
          </cell>
          <cell r="L161" t="str">
            <v>11</v>
          </cell>
          <cell r="M161" t="str">
            <v>M</v>
          </cell>
          <cell r="N161" t="str">
            <v>2 - NORMAL</v>
          </cell>
        </row>
        <row r="162">
          <cell r="A162" t="str">
            <v>00009466</v>
          </cell>
          <cell r="B162" t="str">
            <v>NADJA DE MOURA PIRES OLIVEIRA</v>
          </cell>
          <cell r="C162" t="str">
            <v>000000006</v>
          </cell>
          <cell r="D162" t="str">
            <v>040409020000</v>
          </cell>
          <cell r="E162" t="str">
            <v>ST</v>
          </cell>
          <cell r="F162" t="str">
            <v>20</v>
          </cell>
          <cell r="G162" t="str">
            <v/>
          </cell>
          <cell r="H162" t="str">
            <v/>
          </cell>
          <cell r="I162" t="str">
            <v/>
          </cell>
          <cell r="J162" t="str">
            <v>02012014</v>
          </cell>
          <cell r="K162" t="str">
            <v>2</v>
          </cell>
          <cell r="L162" t="str">
            <v>11</v>
          </cell>
          <cell r="M162" t="str">
            <v>F</v>
          </cell>
          <cell r="N162" t="str">
            <v>2 - NORMAL</v>
          </cell>
        </row>
        <row r="163">
          <cell r="A163" t="str">
            <v>00009474</v>
          </cell>
          <cell r="B163" t="str">
            <v>HEBERT ALMEIDA FIGUEIREDO SILVA</v>
          </cell>
          <cell r="C163" t="str">
            <v>000000006</v>
          </cell>
          <cell r="D163" t="str">
            <v>040408030000</v>
          </cell>
          <cell r="E163" t="str">
            <v>ST</v>
          </cell>
          <cell r="F163" t="str">
            <v>20</v>
          </cell>
          <cell r="G163" t="str">
            <v/>
          </cell>
          <cell r="H163" t="str">
            <v/>
          </cell>
          <cell r="I163" t="str">
            <v/>
          </cell>
          <cell r="J163" t="str">
            <v>02012014</v>
          </cell>
          <cell r="K163" t="str">
            <v>6</v>
          </cell>
          <cell r="L163" t="str">
            <v>10</v>
          </cell>
          <cell r="M163" t="str">
            <v>M</v>
          </cell>
          <cell r="N163" t="str">
            <v>2 - NORMAL</v>
          </cell>
        </row>
        <row r="164">
          <cell r="A164" t="str">
            <v>00009490</v>
          </cell>
          <cell r="B164" t="str">
            <v>FAUSTO VEIGA DE ALVARENGA</v>
          </cell>
          <cell r="C164" t="str">
            <v>000000006</v>
          </cell>
          <cell r="D164" t="str">
            <v>040409080000</v>
          </cell>
          <cell r="E164" t="str">
            <v>ST</v>
          </cell>
          <cell r="F164" t="str">
            <v>20</v>
          </cell>
          <cell r="G164" t="str">
            <v/>
          </cell>
          <cell r="H164" t="str">
            <v/>
          </cell>
          <cell r="I164" t="str">
            <v/>
          </cell>
          <cell r="J164" t="str">
            <v>02012014</v>
          </cell>
          <cell r="K164" t="str">
            <v>11</v>
          </cell>
          <cell r="L164" t="str">
            <v>10</v>
          </cell>
          <cell r="M164" t="str">
            <v>M</v>
          </cell>
          <cell r="N164" t="str">
            <v>2 - NORMAL</v>
          </cell>
        </row>
        <row r="165">
          <cell r="A165" t="str">
            <v>00009512</v>
          </cell>
          <cell r="B165" t="str">
            <v>MICHELLE OLIVEIRA COSTA</v>
          </cell>
          <cell r="C165" t="str">
            <v>000000006</v>
          </cell>
          <cell r="D165" t="str">
            <v>040409020000</v>
          </cell>
          <cell r="E165" t="str">
            <v>ST</v>
          </cell>
          <cell r="F165" t="str">
            <v>20</v>
          </cell>
          <cell r="G165" t="str">
            <v/>
          </cell>
          <cell r="H165" t="str">
            <v/>
          </cell>
          <cell r="I165" t="str">
            <v/>
          </cell>
          <cell r="J165" t="str">
            <v>02012014</v>
          </cell>
          <cell r="K165" t="str">
            <v>27</v>
          </cell>
          <cell r="L165" t="str">
            <v>02</v>
          </cell>
          <cell r="M165" t="str">
            <v>F</v>
          </cell>
          <cell r="N165" t="str">
            <v>2 - NORMAL</v>
          </cell>
        </row>
        <row r="166">
          <cell r="A166" t="str">
            <v>00009520</v>
          </cell>
          <cell r="B166" t="str">
            <v>LEANDRO MORAES DE SOUZA</v>
          </cell>
          <cell r="C166" t="str">
            <v>000000006</v>
          </cell>
          <cell r="D166" t="str">
            <v>040408050000</v>
          </cell>
          <cell r="E166" t="str">
            <v>ST</v>
          </cell>
          <cell r="F166" t="str">
            <v>20</v>
          </cell>
          <cell r="G166" t="str">
            <v>12200067</v>
          </cell>
          <cell r="H166" t="str">
            <v>FG</v>
          </cell>
          <cell r="I166" t="str">
            <v>03</v>
          </cell>
          <cell r="J166" t="str">
            <v>02012014</v>
          </cell>
          <cell r="K166" t="str">
            <v>9</v>
          </cell>
          <cell r="L166" t="str">
            <v>04</v>
          </cell>
          <cell r="M166" t="str">
            <v>M</v>
          </cell>
          <cell r="N166" t="str">
            <v>2 - NORMAL</v>
          </cell>
        </row>
        <row r="167">
          <cell r="A167" t="str">
            <v>00009555</v>
          </cell>
          <cell r="B167" t="str">
            <v>JAIR MORAIS TOSTES</v>
          </cell>
          <cell r="C167" t="str">
            <v>000000006</v>
          </cell>
          <cell r="D167" t="str">
            <v>040404000000</v>
          </cell>
          <cell r="E167" t="str">
            <v>ST</v>
          </cell>
          <cell r="F167" t="str">
            <v>20</v>
          </cell>
          <cell r="G167" t="str">
            <v/>
          </cell>
          <cell r="H167" t="str">
            <v/>
          </cell>
          <cell r="I167" t="str">
            <v/>
          </cell>
          <cell r="J167" t="str">
            <v>02012014</v>
          </cell>
          <cell r="K167" t="str">
            <v>7</v>
          </cell>
          <cell r="L167" t="str">
            <v>11</v>
          </cell>
          <cell r="M167" t="str">
            <v>M</v>
          </cell>
          <cell r="N167" t="str">
            <v>2 - NORMAL</v>
          </cell>
        </row>
        <row r="168">
          <cell r="A168" t="str">
            <v>00009563</v>
          </cell>
          <cell r="B168" t="str">
            <v>FERNANDA BARBOSA DE SOUSA LIMA</v>
          </cell>
          <cell r="C168" t="str">
            <v>000000010</v>
          </cell>
          <cell r="D168" t="str">
            <v>040402000000</v>
          </cell>
          <cell r="E168" t="str">
            <v>ST</v>
          </cell>
          <cell r="F168" t="str">
            <v>12</v>
          </cell>
          <cell r="G168" t="str">
            <v/>
          </cell>
          <cell r="H168" t="str">
            <v/>
          </cell>
          <cell r="I168" t="str">
            <v/>
          </cell>
          <cell r="J168" t="str">
            <v>02012014</v>
          </cell>
          <cell r="K168" t="str">
            <v>12</v>
          </cell>
          <cell r="L168" t="str">
            <v>04</v>
          </cell>
          <cell r="M168" t="str">
            <v>F</v>
          </cell>
          <cell r="N168" t="str">
            <v>2 - NORMAL</v>
          </cell>
        </row>
        <row r="169">
          <cell r="A169" t="str">
            <v>00009571</v>
          </cell>
          <cell r="B169" t="str">
            <v>BRUNO CAETANO FIGUEREDO SILVA</v>
          </cell>
          <cell r="C169" t="str">
            <v>000000006</v>
          </cell>
          <cell r="D169" t="str">
            <v>040409030000</v>
          </cell>
          <cell r="E169" t="str">
            <v>ST</v>
          </cell>
          <cell r="F169" t="str">
            <v>19</v>
          </cell>
          <cell r="G169" t="str">
            <v/>
          </cell>
          <cell r="H169" t="str">
            <v/>
          </cell>
          <cell r="I169" t="str">
            <v/>
          </cell>
          <cell r="J169" t="str">
            <v>02012014</v>
          </cell>
          <cell r="K169" t="str">
            <v>6</v>
          </cell>
          <cell r="L169" t="str">
            <v>09</v>
          </cell>
          <cell r="M169" t="str">
            <v>M</v>
          </cell>
          <cell r="N169" t="str">
            <v>2 - NORMAL</v>
          </cell>
        </row>
        <row r="170">
          <cell r="A170" t="str">
            <v>0000958X</v>
          </cell>
          <cell r="B170" t="str">
            <v>RICARDO DE MAGALHAES LUZ</v>
          </cell>
          <cell r="C170" t="str">
            <v>000000006</v>
          </cell>
          <cell r="D170" t="str">
            <v>040408020000</v>
          </cell>
          <cell r="E170" t="str">
            <v>ST</v>
          </cell>
          <cell r="F170" t="str">
            <v>20</v>
          </cell>
          <cell r="G170" t="str">
            <v/>
          </cell>
          <cell r="H170" t="str">
            <v/>
          </cell>
          <cell r="I170" t="str">
            <v/>
          </cell>
          <cell r="J170" t="str">
            <v>02012014</v>
          </cell>
          <cell r="K170" t="str">
            <v>30</v>
          </cell>
          <cell r="L170" t="str">
            <v>08</v>
          </cell>
          <cell r="M170" t="str">
            <v>M</v>
          </cell>
          <cell r="N170" t="str">
            <v>2 - NORMAL</v>
          </cell>
        </row>
        <row r="171">
          <cell r="A171" t="str">
            <v>0000961X</v>
          </cell>
          <cell r="B171" t="str">
            <v>ANNE CAROLINE LOBO BORGES</v>
          </cell>
          <cell r="C171" t="str">
            <v>000000006</v>
          </cell>
          <cell r="D171" t="str">
            <v>040403000000</v>
          </cell>
          <cell r="E171" t="str">
            <v>ST</v>
          </cell>
          <cell r="F171" t="str">
            <v>20</v>
          </cell>
          <cell r="G171" t="str">
            <v/>
          </cell>
          <cell r="H171" t="str">
            <v/>
          </cell>
          <cell r="I171" t="str">
            <v/>
          </cell>
          <cell r="J171" t="str">
            <v>02012014</v>
          </cell>
          <cell r="K171" t="str">
            <v>22</v>
          </cell>
          <cell r="L171" t="str">
            <v>02</v>
          </cell>
          <cell r="M171" t="str">
            <v>F</v>
          </cell>
          <cell r="N171" t="str">
            <v>2 - NORMAL</v>
          </cell>
        </row>
        <row r="172">
          <cell r="A172" t="str">
            <v>00009636</v>
          </cell>
          <cell r="B172" t="str">
            <v>EDER ANDRADE RIBEIRO</v>
          </cell>
          <cell r="C172" t="str">
            <v>000000002</v>
          </cell>
          <cell r="D172" t="str">
            <v>040408100000</v>
          </cell>
          <cell r="E172" t="str">
            <v>AS</v>
          </cell>
          <cell r="F172" t="str">
            <v>30</v>
          </cell>
          <cell r="G172" t="str">
            <v/>
          </cell>
          <cell r="H172" t="str">
            <v/>
          </cell>
          <cell r="I172" t="str">
            <v/>
          </cell>
          <cell r="J172" t="str">
            <v>02012014</v>
          </cell>
          <cell r="K172" t="str">
            <v>13</v>
          </cell>
          <cell r="L172" t="str">
            <v>07</v>
          </cell>
          <cell r="M172" t="str">
            <v>M</v>
          </cell>
          <cell r="N172" t="str">
            <v>2 - NORMAL</v>
          </cell>
        </row>
        <row r="173">
          <cell r="A173" t="str">
            <v>00009660</v>
          </cell>
          <cell r="B173" t="str">
            <v>DONIEL FRANCISCO DOS SANTOS</v>
          </cell>
          <cell r="C173" t="str">
            <v>000000002</v>
          </cell>
          <cell r="D173" t="str">
            <v>040404000000</v>
          </cell>
          <cell r="E173" t="str">
            <v>AS</v>
          </cell>
          <cell r="F173" t="str">
            <v>30</v>
          </cell>
          <cell r="G173" t="str">
            <v/>
          </cell>
          <cell r="H173" t="str">
            <v/>
          </cell>
          <cell r="I173" t="str">
            <v/>
          </cell>
          <cell r="J173" t="str">
            <v>02012014</v>
          </cell>
          <cell r="K173" t="str">
            <v>4</v>
          </cell>
          <cell r="L173" t="str">
            <v>10</v>
          </cell>
          <cell r="M173" t="str">
            <v>M</v>
          </cell>
          <cell r="N173" t="str">
            <v>2 - NORMAL</v>
          </cell>
        </row>
        <row r="174">
          <cell r="A174" t="str">
            <v>00009687</v>
          </cell>
          <cell r="B174" t="str">
            <v>THAIS SOARES E SILVA CHAVES</v>
          </cell>
          <cell r="C174" t="str">
            <v>000000002</v>
          </cell>
          <cell r="D174" t="str">
            <v>040409050000</v>
          </cell>
          <cell r="E174" t="str">
            <v>AS</v>
          </cell>
          <cell r="F174" t="str">
            <v>30</v>
          </cell>
          <cell r="G174" t="str">
            <v/>
          </cell>
          <cell r="H174" t="str">
            <v/>
          </cell>
          <cell r="I174" t="str">
            <v/>
          </cell>
          <cell r="J174" t="str">
            <v>02012014</v>
          </cell>
          <cell r="K174" t="str">
            <v>12</v>
          </cell>
          <cell r="L174" t="str">
            <v>01</v>
          </cell>
          <cell r="M174" t="str">
            <v>F</v>
          </cell>
          <cell r="N174" t="str">
            <v>2 - NORMAL</v>
          </cell>
        </row>
        <row r="175">
          <cell r="A175" t="str">
            <v>00009695</v>
          </cell>
          <cell r="B175" t="str">
            <v>CAMILA LIMA FIORESE LUZ</v>
          </cell>
          <cell r="C175" t="str">
            <v>000000002</v>
          </cell>
          <cell r="D175" t="str">
            <v>040402000000</v>
          </cell>
          <cell r="E175" t="str">
            <v>AS</v>
          </cell>
          <cell r="F175" t="str">
            <v>30</v>
          </cell>
          <cell r="G175" t="str">
            <v/>
          </cell>
          <cell r="H175" t="str">
            <v/>
          </cell>
          <cell r="I175" t="str">
            <v/>
          </cell>
          <cell r="J175" t="str">
            <v>02012014</v>
          </cell>
          <cell r="K175" t="str">
            <v>16</v>
          </cell>
          <cell r="L175" t="str">
            <v>05</v>
          </cell>
          <cell r="M175" t="str">
            <v>F</v>
          </cell>
          <cell r="N175" t="str">
            <v>2 - NORMAL</v>
          </cell>
        </row>
        <row r="176">
          <cell r="A176" t="str">
            <v>00009725</v>
          </cell>
          <cell r="B176" t="str">
            <v>MAXIMILIANO TADEU MEMORIA CARDOSO</v>
          </cell>
          <cell r="C176" t="str">
            <v>000000006</v>
          </cell>
          <cell r="D176" t="str">
            <v>040408040000</v>
          </cell>
          <cell r="E176" t="str">
            <v>ST</v>
          </cell>
          <cell r="F176" t="str">
            <v>20</v>
          </cell>
          <cell r="G176" t="str">
            <v/>
          </cell>
          <cell r="H176" t="str">
            <v/>
          </cell>
          <cell r="I176" t="str">
            <v/>
          </cell>
          <cell r="J176" t="str">
            <v>02012014</v>
          </cell>
          <cell r="K176" t="str">
            <v>29</v>
          </cell>
          <cell r="L176" t="str">
            <v>07</v>
          </cell>
          <cell r="M176" t="str">
            <v>M</v>
          </cell>
          <cell r="N176" t="str">
            <v>2 - NORMAL</v>
          </cell>
        </row>
        <row r="177">
          <cell r="A177" t="str">
            <v>00009733</v>
          </cell>
          <cell r="B177" t="str">
            <v>CLARISSA CAMPOS FERREIRA</v>
          </cell>
          <cell r="C177" t="str">
            <v>000000006</v>
          </cell>
          <cell r="D177" t="str">
            <v>040409060000</v>
          </cell>
          <cell r="E177" t="str">
            <v>ST</v>
          </cell>
          <cell r="F177" t="str">
            <v>20</v>
          </cell>
          <cell r="G177" t="str">
            <v/>
          </cell>
          <cell r="H177" t="str">
            <v/>
          </cell>
          <cell r="I177" t="str">
            <v/>
          </cell>
          <cell r="J177" t="str">
            <v>02012014</v>
          </cell>
          <cell r="K177" t="str">
            <v>19</v>
          </cell>
          <cell r="L177" t="str">
            <v>02</v>
          </cell>
          <cell r="M177" t="str">
            <v>F</v>
          </cell>
          <cell r="N177" t="str">
            <v>2 - NORMAL</v>
          </cell>
        </row>
        <row r="178">
          <cell r="A178" t="str">
            <v>00009741</v>
          </cell>
          <cell r="B178" t="str">
            <v>KEILA SOARES XISTO DE SOUZA</v>
          </cell>
          <cell r="C178" t="str">
            <v>000000006</v>
          </cell>
          <cell r="D178" t="str">
            <v>040409080000</v>
          </cell>
          <cell r="E178" t="str">
            <v>ST</v>
          </cell>
          <cell r="F178" t="str">
            <v>20</v>
          </cell>
          <cell r="G178" t="str">
            <v>12200081</v>
          </cell>
          <cell r="H178" t="str">
            <v>FG</v>
          </cell>
          <cell r="I178" t="str">
            <v>03</v>
          </cell>
          <cell r="J178" t="str">
            <v>02012014</v>
          </cell>
          <cell r="K178" t="str">
            <v>21</v>
          </cell>
          <cell r="L178" t="str">
            <v>08</v>
          </cell>
          <cell r="M178" t="str">
            <v>F</v>
          </cell>
          <cell r="N178" t="str">
            <v>2 - NORMAL</v>
          </cell>
        </row>
        <row r="179">
          <cell r="A179" t="str">
            <v>0000975X</v>
          </cell>
          <cell r="B179" t="str">
            <v>RENATO DE CARVALHO LOPES</v>
          </cell>
          <cell r="C179" t="str">
            <v>000000006</v>
          </cell>
          <cell r="D179" t="str">
            <v>040409080000</v>
          </cell>
          <cell r="E179" t="str">
            <v>ST</v>
          </cell>
          <cell r="F179" t="str">
            <v>20</v>
          </cell>
          <cell r="G179" t="str">
            <v/>
          </cell>
          <cell r="H179" t="str">
            <v/>
          </cell>
          <cell r="I179" t="str">
            <v/>
          </cell>
          <cell r="J179" t="str">
            <v>02012014</v>
          </cell>
          <cell r="K179" t="str">
            <v>18</v>
          </cell>
          <cell r="L179" t="str">
            <v>12</v>
          </cell>
          <cell r="M179" t="str">
            <v>M</v>
          </cell>
          <cell r="N179" t="str">
            <v>2 - NORMAL</v>
          </cell>
        </row>
        <row r="180">
          <cell r="A180" t="str">
            <v>00009768</v>
          </cell>
          <cell r="B180" t="str">
            <v>JOAO VICTOR BERGAMO GONCALVES</v>
          </cell>
          <cell r="C180" t="str">
            <v>000000002</v>
          </cell>
          <cell r="D180" t="str">
            <v>040409050000</v>
          </cell>
          <cell r="E180" t="str">
            <v>AS</v>
          </cell>
          <cell r="F180" t="str">
            <v>30</v>
          </cell>
          <cell r="G180" t="str">
            <v/>
          </cell>
          <cell r="H180" t="str">
            <v/>
          </cell>
          <cell r="I180" t="str">
            <v/>
          </cell>
          <cell r="J180" t="str">
            <v>02012014</v>
          </cell>
          <cell r="K180" t="str">
            <v>4</v>
          </cell>
          <cell r="L180" t="str">
            <v>06</v>
          </cell>
          <cell r="M180" t="str">
            <v>M</v>
          </cell>
          <cell r="N180" t="str">
            <v>2 - NORMAL</v>
          </cell>
        </row>
        <row r="181">
          <cell r="A181" t="str">
            <v>00009776</v>
          </cell>
          <cell r="B181" t="str">
            <v>BRUNO ARAUJO OLIVEIRA</v>
          </cell>
          <cell r="C181" t="str">
            <v>000000010</v>
          </cell>
          <cell r="D181" t="str">
            <v>040408070000</v>
          </cell>
          <cell r="E181" t="str">
            <v>ST</v>
          </cell>
          <cell r="F181" t="str">
            <v>06</v>
          </cell>
          <cell r="G181" t="str">
            <v/>
          </cell>
          <cell r="H181" t="str">
            <v/>
          </cell>
          <cell r="I181" t="str">
            <v/>
          </cell>
          <cell r="J181" t="str">
            <v>02012014</v>
          </cell>
          <cell r="K181" t="str">
            <v>14</v>
          </cell>
          <cell r="L181" t="str">
            <v>05</v>
          </cell>
          <cell r="M181" t="str">
            <v>M</v>
          </cell>
          <cell r="N181" t="str">
            <v>2 - NORMAL</v>
          </cell>
        </row>
        <row r="182">
          <cell r="A182" t="str">
            <v>00009792</v>
          </cell>
          <cell r="B182" t="str">
            <v>AURELIANO MORAIS DANTAS</v>
          </cell>
          <cell r="C182" t="str">
            <v>000000006</v>
          </cell>
          <cell r="D182" t="str">
            <v>040408010000</v>
          </cell>
          <cell r="E182" t="str">
            <v>ST</v>
          </cell>
          <cell r="F182" t="str">
            <v>20</v>
          </cell>
          <cell r="G182" t="str">
            <v/>
          </cell>
          <cell r="H182" t="str">
            <v/>
          </cell>
          <cell r="I182" t="str">
            <v/>
          </cell>
          <cell r="J182" t="str">
            <v>02012014</v>
          </cell>
          <cell r="K182" t="str">
            <v>1</v>
          </cell>
          <cell r="L182" t="str">
            <v>10</v>
          </cell>
          <cell r="M182" t="str">
            <v>M</v>
          </cell>
          <cell r="N182" t="str">
            <v>2 - NORMAL</v>
          </cell>
        </row>
        <row r="183">
          <cell r="A183" t="str">
            <v>00009806</v>
          </cell>
          <cell r="B183" t="str">
            <v>FERNANDO LANDIM BRANDAO</v>
          </cell>
          <cell r="C183" t="str">
            <v>000000006</v>
          </cell>
          <cell r="D183" t="str">
            <v>040408100000</v>
          </cell>
          <cell r="E183" t="str">
            <v>ST</v>
          </cell>
          <cell r="F183" t="str">
            <v>14</v>
          </cell>
          <cell r="G183" t="str">
            <v/>
          </cell>
          <cell r="H183" t="str">
            <v/>
          </cell>
          <cell r="I183" t="str">
            <v/>
          </cell>
          <cell r="J183" t="str">
            <v>02012014</v>
          </cell>
          <cell r="K183" t="str">
            <v>1</v>
          </cell>
          <cell r="L183" t="str">
            <v>12</v>
          </cell>
          <cell r="M183" t="str">
            <v>M</v>
          </cell>
          <cell r="N183" t="str">
            <v>2 - NORMAL</v>
          </cell>
        </row>
        <row r="184">
          <cell r="A184" t="str">
            <v>0000037X</v>
          </cell>
          <cell r="B184" t="str">
            <v>MARIA RITA ESTANISLAU DE ATAIDE</v>
          </cell>
          <cell r="C184" t="str">
            <v>000000002</v>
          </cell>
          <cell r="D184" t="str">
            <v>040300000000</v>
          </cell>
          <cell r="E184" t="str">
            <v>AS</v>
          </cell>
          <cell r="F184" t="str">
            <v>55</v>
          </cell>
          <cell r="G184" t="str">
            <v>12200047</v>
          </cell>
          <cell r="H184" t="str">
            <v>FG</v>
          </cell>
          <cell r="I184" t="str">
            <v>05</v>
          </cell>
          <cell r="J184" t="str">
            <v>21081978</v>
          </cell>
          <cell r="K184" t="str">
            <v>16</v>
          </cell>
          <cell r="L184" t="str">
            <v>01</v>
          </cell>
          <cell r="M184" t="str">
            <v>F</v>
          </cell>
          <cell r="N184" t="str">
            <v>2 - NORMAL</v>
          </cell>
        </row>
        <row r="185">
          <cell r="A185" t="str">
            <v>00000639</v>
          </cell>
          <cell r="B185" t="str">
            <v>LUZINEIDE AMARO BARBOSA ALVES</v>
          </cell>
          <cell r="C185" t="str">
            <v>000000002</v>
          </cell>
          <cell r="D185" t="str">
            <v>040204000000</v>
          </cell>
          <cell r="E185" t="str">
            <v>AS</v>
          </cell>
          <cell r="F185" t="str">
            <v>55</v>
          </cell>
          <cell r="G185" t="str">
            <v/>
          </cell>
          <cell r="H185" t="str">
            <v/>
          </cell>
          <cell r="I185" t="str">
            <v/>
          </cell>
          <cell r="J185" t="str">
            <v>26061979</v>
          </cell>
          <cell r="K185" t="str">
            <v>9</v>
          </cell>
          <cell r="L185" t="str">
            <v>03</v>
          </cell>
          <cell r="M185" t="str">
            <v>F</v>
          </cell>
          <cell r="N185" t="str">
            <v>2 - NORMAL</v>
          </cell>
        </row>
        <row r="186">
          <cell r="A186" t="str">
            <v>00000752</v>
          </cell>
          <cell r="B186" t="str">
            <v>JOSE GIL SOARES DE MORAIS</v>
          </cell>
          <cell r="C186" t="str">
            <v>000000008</v>
          </cell>
          <cell r="D186" t="str">
            <v>040305000000</v>
          </cell>
          <cell r="E186" t="str">
            <v>ST</v>
          </cell>
          <cell r="F186" t="str">
            <v>52</v>
          </cell>
          <cell r="G186" t="str">
            <v/>
          </cell>
          <cell r="H186" t="str">
            <v/>
          </cell>
          <cell r="I186" t="str">
            <v/>
          </cell>
          <cell r="J186" t="str">
            <v>14111979</v>
          </cell>
          <cell r="K186" t="str">
            <v>28</v>
          </cell>
          <cell r="L186" t="str">
            <v>12</v>
          </cell>
          <cell r="M186" t="str">
            <v>M</v>
          </cell>
          <cell r="N186" t="str">
            <v>2 - NORMAL</v>
          </cell>
        </row>
        <row r="187">
          <cell r="A187" t="str">
            <v>00000817</v>
          </cell>
          <cell r="B187" t="str">
            <v>ORLANDO PAULA MOREIRA FILHO</v>
          </cell>
          <cell r="C187" t="str">
            <v>000000002</v>
          </cell>
          <cell r="D187" t="str">
            <v>030500000000</v>
          </cell>
          <cell r="E187" t="str">
            <v>AS</v>
          </cell>
          <cell r="F187" t="str">
            <v>55</v>
          </cell>
          <cell r="G187" t="str">
            <v>12200009</v>
          </cell>
          <cell r="H187" t="str">
            <v>EC</v>
          </cell>
          <cell r="I187" t="str">
            <v>03</v>
          </cell>
          <cell r="J187" t="str">
            <v>04031980</v>
          </cell>
          <cell r="K187" t="str">
            <v>26</v>
          </cell>
          <cell r="L187" t="str">
            <v>10</v>
          </cell>
          <cell r="M187" t="str">
            <v>M</v>
          </cell>
          <cell r="N187" t="str">
            <v>2 - NORMAL</v>
          </cell>
        </row>
        <row r="188">
          <cell r="A188" t="str">
            <v>00001457</v>
          </cell>
          <cell r="B188" t="str">
            <v>MIRIAN BRAZ DE OLIVEIRA DOSE</v>
          </cell>
          <cell r="C188" t="str">
            <v>000000002</v>
          </cell>
          <cell r="D188" t="str">
            <v>040305000000</v>
          </cell>
          <cell r="E188" t="str">
            <v>AS</v>
          </cell>
          <cell r="F188" t="str">
            <v>55</v>
          </cell>
          <cell r="G188" t="str">
            <v/>
          </cell>
          <cell r="H188" t="str">
            <v/>
          </cell>
          <cell r="I188" t="str">
            <v/>
          </cell>
          <cell r="J188" t="str">
            <v>09121981</v>
          </cell>
          <cell r="K188" t="str">
            <v>30</v>
          </cell>
          <cell r="L188" t="str">
            <v>08</v>
          </cell>
          <cell r="M188" t="str">
            <v>F</v>
          </cell>
          <cell r="N188" t="str">
            <v>2 - NORMAL</v>
          </cell>
        </row>
        <row r="189">
          <cell r="A189" t="str">
            <v>00001465</v>
          </cell>
          <cell r="B189" t="str">
            <v>MARTA MARIA DA SILVA ROCHA</v>
          </cell>
          <cell r="C189" t="str">
            <v>000000002</v>
          </cell>
          <cell r="D189" t="str">
            <v>040305000000</v>
          </cell>
          <cell r="E189" t="str">
            <v>AS</v>
          </cell>
          <cell r="F189" t="str">
            <v>55</v>
          </cell>
          <cell r="G189" t="str">
            <v/>
          </cell>
          <cell r="H189" t="str">
            <v/>
          </cell>
          <cell r="I189" t="str">
            <v/>
          </cell>
          <cell r="J189" t="str">
            <v>09121981</v>
          </cell>
          <cell r="K189" t="str">
            <v>22</v>
          </cell>
          <cell r="L189" t="str">
            <v>08</v>
          </cell>
          <cell r="M189" t="str">
            <v>F</v>
          </cell>
          <cell r="N189" t="str">
            <v>2 - NORMAL</v>
          </cell>
        </row>
        <row r="190">
          <cell r="A190" t="str">
            <v>00001562</v>
          </cell>
          <cell r="B190" t="str">
            <v>SOLANGE MARIA FERNANDES NOVAES CHALEGA</v>
          </cell>
          <cell r="C190" t="str">
            <v>000000002</v>
          </cell>
          <cell r="D190" t="str">
            <v>030200000000</v>
          </cell>
          <cell r="E190" t="str">
            <v>AS</v>
          </cell>
          <cell r="F190" t="str">
            <v>55</v>
          </cell>
          <cell r="G190" t="str">
            <v/>
          </cell>
          <cell r="H190" t="str">
            <v/>
          </cell>
          <cell r="I190" t="str">
            <v/>
          </cell>
          <cell r="J190" t="str">
            <v>09031982</v>
          </cell>
          <cell r="K190" t="str">
            <v>19</v>
          </cell>
          <cell r="L190" t="str">
            <v>03</v>
          </cell>
          <cell r="M190" t="str">
            <v>F</v>
          </cell>
          <cell r="N190" t="str">
            <v>2 - NORMAL</v>
          </cell>
        </row>
        <row r="191">
          <cell r="A191" t="str">
            <v>00001821</v>
          </cell>
          <cell r="B191" t="str">
            <v>JOSUE MENDES DO AMARAL</v>
          </cell>
          <cell r="C191" t="str">
            <v>000000008</v>
          </cell>
          <cell r="D191" t="str">
            <v>040202000000</v>
          </cell>
          <cell r="E191" t="str">
            <v>ST</v>
          </cell>
          <cell r="F191" t="str">
            <v>53</v>
          </cell>
          <cell r="G191" t="str">
            <v/>
          </cell>
          <cell r="H191" t="str">
            <v/>
          </cell>
          <cell r="I191" t="str">
            <v/>
          </cell>
          <cell r="J191" t="str">
            <v>01071982</v>
          </cell>
          <cell r="K191" t="str">
            <v>11</v>
          </cell>
          <cell r="L191" t="str">
            <v>09</v>
          </cell>
          <cell r="M191" t="str">
            <v>M</v>
          </cell>
          <cell r="N191" t="str">
            <v>2 - NORMAL</v>
          </cell>
        </row>
        <row r="192">
          <cell r="A192" t="str">
            <v>00001864</v>
          </cell>
          <cell r="B192" t="str">
            <v>JOAO ALVES NOGUEIRA</v>
          </cell>
          <cell r="C192" t="str">
            <v>000000004</v>
          </cell>
          <cell r="D192" t="str">
            <v>030500000000</v>
          </cell>
          <cell r="E192" t="str">
            <v>AS</v>
          </cell>
          <cell r="F192" t="str">
            <v>53</v>
          </cell>
          <cell r="G192" t="str">
            <v/>
          </cell>
          <cell r="H192" t="str">
            <v/>
          </cell>
          <cell r="I192" t="str">
            <v/>
          </cell>
          <cell r="J192" t="str">
            <v>13071982</v>
          </cell>
          <cell r="K192" t="str">
            <v>23</v>
          </cell>
          <cell r="L192" t="str">
            <v>04</v>
          </cell>
          <cell r="M192" t="str">
            <v>M</v>
          </cell>
          <cell r="N192" t="str">
            <v>2 - NORMAL</v>
          </cell>
        </row>
        <row r="193">
          <cell r="A193" t="str">
            <v>00001872</v>
          </cell>
          <cell r="B193" t="str">
            <v>IRACEMA GOMES DE OLIVEIRA</v>
          </cell>
          <cell r="C193" t="str">
            <v>000000002</v>
          </cell>
          <cell r="D193" t="str">
            <v>040304000000</v>
          </cell>
          <cell r="E193" t="str">
            <v>AS</v>
          </cell>
          <cell r="F193" t="str">
            <v>55</v>
          </cell>
          <cell r="G193" t="str">
            <v/>
          </cell>
          <cell r="H193" t="str">
            <v/>
          </cell>
          <cell r="I193" t="str">
            <v/>
          </cell>
          <cell r="J193" t="str">
            <v>14071982</v>
          </cell>
          <cell r="K193" t="str">
            <v>5</v>
          </cell>
          <cell r="L193" t="str">
            <v>01</v>
          </cell>
          <cell r="M193" t="str">
            <v>F</v>
          </cell>
          <cell r="N193" t="str">
            <v>2 - NORMAL</v>
          </cell>
        </row>
        <row r="194">
          <cell r="A194" t="str">
            <v>00001953</v>
          </cell>
          <cell r="B194" t="str">
            <v>LUIZ AUGUSTO ROCHA</v>
          </cell>
          <cell r="C194" t="str">
            <v>000000006</v>
          </cell>
          <cell r="D194" t="str">
            <v>030100000000</v>
          </cell>
          <cell r="E194" t="str">
            <v>ST</v>
          </cell>
          <cell r="F194" t="str">
            <v>53</v>
          </cell>
          <cell r="G194" t="str">
            <v/>
          </cell>
          <cell r="H194" t="str">
            <v/>
          </cell>
          <cell r="I194" t="str">
            <v/>
          </cell>
          <cell r="J194" t="str">
            <v>22111982</v>
          </cell>
          <cell r="K194" t="str">
            <v>21</v>
          </cell>
          <cell r="L194" t="str">
            <v>06</v>
          </cell>
          <cell r="M194" t="str">
            <v>M</v>
          </cell>
          <cell r="N194" t="str">
            <v>2 - NORMAL</v>
          </cell>
        </row>
        <row r="195">
          <cell r="A195" t="str">
            <v>0000197X</v>
          </cell>
          <cell r="B195" t="str">
            <v>WALDEVINA RODRIGUES MOREIRA CASTRO</v>
          </cell>
          <cell r="C195" t="str">
            <v>000000002</v>
          </cell>
          <cell r="D195" t="str">
            <v>040204000000</v>
          </cell>
          <cell r="E195" t="str">
            <v>AS</v>
          </cell>
          <cell r="F195" t="str">
            <v>55</v>
          </cell>
          <cell r="G195" t="str">
            <v/>
          </cell>
          <cell r="H195" t="str">
            <v/>
          </cell>
          <cell r="I195" t="str">
            <v/>
          </cell>
          <cell r="J195" t="str">
            <v>01121982</v>
          </cell>
          <cell r="K195" t="str">
            <v>28</v>
          </cell>
          <cell r="L195" t="str">
            <v>07</v>
          </cell>
          <cell r="M195" t="str">
            <v>F</v>
          </cell>
          <cell r="N195" t="str">
            <v>2 - NORMAL</v>
          </cell>
        </row>
        <row r="196">
          <cell r="A196" t="str">
            <v>00002054</v>
          </cell>
          <cell r="B196" t="str">
            <v>CARLOS CESAR VIEIRA DA LUZ</v>
          </cell>
          <cell r="C196" t="str">
            <v>000000006</v>
          </cell>
          <cell r="D196" t="str">
            <v>040100000000</v>
          </cell>
          <cell r="E196" t="str">
            <v>ST</v>
          </cell>
          <cell r="F196" t="str">
            <v>51</v>
          </cell>
          <cell r="G196" t="str">
            <v/>
          </cell>
          <cell r="H196" t="str">
            <v/>
          </cell>
          <cell r="I196" t="str">
            <v/>
          </cell>
          <cell r="J196" t="str">
            <v>09051983</v>
          </cell>
          <cell r="K196" t="str">
            <v>23</v>
          </cell>
          <cell r="L196" t="str">
            <v>10</v>
          </cell>
          <cell r="M196" t="str">
            <v>M</v>
          </cell>
          <cell r="N196" t="str">
            <v>2 - NORMAL</v>
          </cell>
        </row>
        <row r="197">
          <cell r="A197" t="str">
            <v>00002534</v>
          </cell>
          <cell r="B197" t="str">
            <v>NEVIO GONCALVES GUIMARAES</v>
          </cell>
          <cell r="C197" t="str">
            <v>000000010</v>
          </cell>
          <cell r="D197" t="str">
            <v>040100000000</v>
          </cell>
          <cell r="E197" t="str">
            <v>ST</v>
          </cell>
          <cell r="F197" t="str">
            <v>43</v>
          </cell>
          <cell r="G197" t="str">
            <v>12200022</v>
          </cell>
          <cell r="H197" t="str">
            <v>EC</v>
          </cell>
          <cell r="I197" t="str">
            <v>02</v>
          </cell>
          <cell r="J197" t="str">
            <v>01101984</v>
          </cell>
          <cell r="K197" t="str">
            <v>8</v>
          </cell>
          <cell r="L197" t="str">
            <v>05</v>
          </cell>
          <cell r="M197" t="str">
            <v>M</v>
          </cell>
          <cell r="N197" t="str">
            <v>2 - NORMAL</v>
          </cell>
        </row>
        <row r="198">
          <cell r="A198" t="str">
            <v>00002798</v>
          </cell>
          <cell r="B198" t="str">
            <v>JURANDI PINTO DE SOUSA</v>
          </cell>
          <cell r="C198" t="str">
            <v>000000016</v>
          </cell>
          <cell r="D198" t="str">
            <v>040305000000</v>
          </cell>
          <cell r="E198" t="str">
            <v>AS</v>
          </cell>
          <cell r="F198" t="str">
            <v>28</v>
          </cell>
          <cell r="G198" t="str">
            <v/>
          </cell>
          <cell r="H198" t="str">
            <v/>
          </cell>
          <cell r="I198" t="str">
            <v/>
          </cell>
          <cell r="J198" t="str">
            <v>07031985</v>
          </cell>
          <cell r="K198" t="str">
            <v>26</v>
          </cell>
          <cell r="L198" t="str">
            <v>12</v>
          </cell>
          <cell r="M198" t="str">
            <v>M</v>
          </cell>
          <cell r="N198" t="str">
            <v>2 - NORMAL</v>
          </cell>
        </row>
        <row r="199">
          <cell r="A199" t="str">
            <v>00002879</v>
          </cell>
          <cell r="B199" t="str">
            <v>SILVANA DAS GRACAS REINERT</v>
          </cell>
          <cell r="C199" t="str">
            <v>000000002</v>
          </cell>
          <cell r="D199" t="str">
            <v>040202000000</v>
          </cell>
          <cell r="E199" t="str">
            <v>AS</v>
          </cell>
          <cell r="F199" t="str">
            <v>55</v>
          </cell>
          <cell r="G199" t="str">
            <v/>
          </cell>
          <cell r="H199" t="str">
            <v/>
          </cell>
          <cell r="I199" t="str">
            <v/>
          </cell>
          <cell r="J199" t="str">
            <v>06051985</v>
          </cell>
          <cell r="K199" t="str">
            <v>28</v>
          </cell>
          <cell r="L199" t="str">
            <v>04</v>
          </cell>
          <cell r="M199" t="str">
            <v>F</v>
          </cell>
          <cell r="N199" t="str">
            <v>2 - NORMAL</v>
          </cell>
        </row>
        <row r="200">
          <cell r="A200" t="str">
            <v>00003204</v>
          </cell>
          <cell r="B200" t="str">
            <v>NELSON MARINHO DE CASTRO</v>
          </cell>
          <cell r="C200" t="str">
            <v>000000006</v>
          </cell>
          <cell r="D200" t="str">
            <v>040200000000</v>
          </cell>
          <cell r="E200" t="str">
            <v>ST</v>
          </cell>
          <cell r="F200" t="str">
            <v>53</v>
          </cell>
          <cell r="G200" t="str">
            <v/>
          </cell>
          <cell r="H200" t="str">
            <v/>
          </cell>
          <cell r="I200" t="str">
            <v/>
          </cell>
          <cell r="J200" t="str">
            <v>17061986</v>
          </cell>
          <cell r="K200" t="str">
            <v>26</v>
          </cell>
          <cell r="L200" t="str">
            <v>01</v>
          </cell>
          <cell r="M200" t="str">
            <v>M</v>
          </cell>
          <cell r="N200" t="str">
            <v>2 - NORMAL</v>
          </cell>
        </row>
        <row r="201">
          <cell r="A201" t="str">
            <v>00003255</v>
          </cell>
          <cell r="B201" t="str">
            <v>SUMAR MAGALHAES GANEM</v>
          </cell>
          <cell r="C201" t="str">
            <v>000000006</v>
          </cell>
          <cell r="D201" t="str">
            <v>040100000000</v>
          </cell>
          <cell r="E201" t="str">
            <v>ST</v>
          </cell>
          <cell r="F201" t="str">
            <v>53</v>
          </cell>
          <cell r="G201" t="str">
            <v/>
          </cell>
          <cell r="H201" t="str">
            <v/>
          </cell>
          <cell r="I201" t="str">
            <v/>
          </cell>
          <cell r="J201" t="str">
            <v>17061986</v>
          </cell>
          <cell r="K201" t="str">
            <v>14</v>
          </cell>
          <cell r="L201" t="str">
            <v>01</v>
          </cell>
          <cell r="M201" t="str">
            <v>M</v>
          </cell>
          <cell r="N201" t="str">
            <v>2 - NORMAL</v>
          </cell>
        </row>
        <row r="202">
          <cell r="A202" t="str">
            <v>00003441</v>
          </cell>
          <cell r="B202" t="str">
            <v>ISABEL CRISTINA DA CUNHA LIMA</v>
          </cell>
          <cell r="C202" t="str">
            <v>000000010</v>
          </cell>
          <cell r="D202" t="str">
            <v>040200000000</v>
          </cell>
          <cell r="E202" t="str">
            <v>ST</v>
          </cell>
          <cell r="F202" t="str">
            <v>43</v>
          </cell>
          <cell r="G202" t="str">
            <v>12200040</v>
          </cell>
          <cell r="H202" t="str">
            <v>FG</v>
          </cell>
          <cell r="I202" t="str">
            <v>01</v>
          </cell>
          <cell r="J202" t="str">
            <v>06071987</v>
          </cell>
          <cell r="K202" t="str">
            <v>16</v>
          </cell>
          <cell r="L202" t="str">
            <v>03</v>
          </cell>
          <cell r="M202" t="str">
            <v>F</v>
          </cell>
          <cell r="N202" t="str">
            <v>2 - NORMAL</v>
          </cell>
        </row>
        <row r="203">
          <cell r="A203" t="str">
            <v>0000345X</v>
          </cell>
          <cell r="B203" t="str">
            <v>SELMA APARECIDA TAVARES</v>
          </cell>
          <cell r="C203" t="str">
            <v>000000010</v>
          </cell>
          <cell r="D203" t="str">
            <v>040100000000</v>
          </cell>
          <cell r="E203" t="str">
            <v>ST</v>
          </cell>
          <cell r="F203" t="str">
            <v>43</v>
          </cell>
          <cell r="G203" t="str">
            <v>12200021</v>
          </cell>
          <cell r="H203" t="str">
            <v>EC</v>
          </cell>
          <cell r="I203" t="str">
            <v>02</v>
          </cell>
          <cell r="J203" t="str">
            <v>03081987</v>
          </cell>
          <cell r="K203" t="str">
            <v>16</v>
          </cell>
          <cell r="L203" t="str">
            <v>05</v>
          </cell>
          <cell r="M203" t="str">
            <v>F</v>
          </cell>
          <cell r="N203" t="str">
            <v>2 - NORMAL</v>
          </cell>
        </row>
        <row r="204">
          <cell r="A204" t="str">
            <v>00003557</v>
          </cell>
          <cell r="B204" t="str">
            <v>SERGIO DIAS ORSI</v>
          </cell>
          <cell r="C204" t="str">
            <v>000000006</v>
          </cell>
          <cell r="D204" t="str">
            <v>040100000000</v>
          </cell>
          <cell r="E204" t="str">
            <v>ST</v>
          </cell>
          <cell r="F204" t="str">
            <v>53</v>
          </cell>
          <cell r="G204" t="str">
            <v/>
          </cell>
          <cell r="H204" t="str">
            <v/>
          </cell>
          <cell r="I204" t="str">
            <v/>
          </cell>
          <cell r="J204" t="str">
            <v>12071988</v>
          </cell>
          <cell r="K204" t="str">
            <v>8</v>
          </cell>
          <cell r="L204" t="str">
            <v>01</v>
          </cell>
          <cell r="M204" t="str">
            <v>M</v>
          </cell>
          <cell r="N204" t="str">
            <v>2 - NORMAL</v>
          </cell>
        </row>
        <row r="205">
          <cell r="A205" t="str">
            <v>00003638</v>
          </cell>
          <cell r="B205" t="str">
            <v>JOAO DE DEUS ABREU SOARES</v>
          </cell>
          <cell r="C205" t="str">
            <v>000000002</v>
          </cell>
          <cell r="D205" t="str">
            <v>040304000000</v>
          </cell>
          <cell r="E205" t="str">
            <v>AS</v>
          </cell>
          <cell r="F205" t="str">
            <v>55</v>
          </cell>
          <cell r="G205" t="str">
            <v/>
          </cell>
          <cell r="H205" t="str">
            <v/>
          </cell>
          <cell r="I205" t="str">
            <v/>
          </cell>
          <cell r="J205" t="str">
            <v>02081988</v>
          </cell>
          <cell r="K205" t="str">
            <v>4</v>
          </cell>
          <cell r="L205" t="str">
            <v>09</v>
          </cell>
          <cell r="M205" t="str">
            <v>M</v>
          </cell>
          <cell r="N205" t="str">
            <v>2 - NORMAL</v>
          </cell>
        </row>
        <row r="206">
          <cell r="A206" t="str">
            <v>00003662</v>
          </cell>
          <cell r="B206" t="str">
            <v>ANTONIO DANTAS COSTA JUNIOR</v>
          </cell>
          <cell r="C206" t="str">
            <v>000000006</v>
          </cell>
          <cell r="D206" t="str">
            <v>040000000000</v>
          </cell>
          <cell r="E206" t="str">
            <v>ST</v>
          </cell>
          <cell r="F206" t="str">
            <v>51</v>
          </cell>
          <cell r="G206" t="str">
            <v>12200011</v>
          </cell>
          <cell r="H206" t="str">
            <v>CN</v>
          </cell>
          <cell r="I206" t="str">
            <v>01</v>
          </cell>
          <cell r="J206" t="str">
            <v>21091988</v>
          </cell>
          <cell r="K206" t="str">
            <v>23</v>
          </cell>
          <cell r="L206" t="str">
            <v>06</v>
          </cell>
          <cell r="M206" t="str">
            <v>M</v>
          </cell>
          <cell r="N206" t="str">
            <v>2 - NORMAL</v>
          </cell>
        </row>
        <row r="207">
          <cell r="A207" t="str">
            <v>00003786</v>
          </cell>
          <cell r="B207" t="str">
            <v>MARCELO PEREIRA</v>
          </cell>
          <cell r="C207" t="str">
            <v>000000006</v>
          </cell>
          <cell r="D207" t="str">
            <v>040201000000</v>
          </cell>
          <cell r="E207" t="str">
            <v>ST</v>
          </cell>
          <cell r="F207" t="str">
            <v>49</v>
          </cell>
          <cell r="G207" t="str">
            <v>12200042</v>
          </cell>
          <cell r="H207" t="str">
            <v>FG</v>
          </cell>
          <cell r="I207" t="str">
            <v>03</v>
          </cell>
          <cell r="J207" t="str">
            <v>13021989</v>
          </cell>
          <cell r="K207" t="str">
            <v>31</v>
          </cell>
          <cell r="L207" t="str">
            <v>03</v>
          </cell>
          <cell r="M207" t="str">
            <v>M</v>
          </cell>
          <cell r="N207" t="str">
            <v>2 - NORMAL</v>
          </cell>
        </row>
        <row r="208">
          <cell r="A208" t="str">
            <v>00004103</v>
          </cell>
          <cell r="B208" t="str">
            <v>MARILDA MEDEIROS SANTOS</v>
          </cell>
          <cell r="C208" t="str">
            <v>000000016</v>
          </cell>
          <cell r="D208" t="str">
            <v>040305000000</v>
          </cell>
          <cell r="E208" t="str">
            <v>AS</v>
          </cell>
          <cell r="F208" t="str">
            <v>28</v>
          </cell>
          <cell r="G208" t="str">
            <v/>
          </cell>
          <cell r="H208" t="str">
            <v/>
          </cell>
          <cell r="I208" t="str">
            <v/>
          </cell>
          <cell r="J208" t="str">
            <v>24091991</v>
          </cell>
          <cell r="K208" t="str">
            <v>14</v>
          </cell>
          <cell r="L208" t="str">
            <v>04</v>
          </cell>
          <cell r="M208" t="str">
            <v>F</v>
          </cell>
          <cell r="N208" t="str">
            <v>2 - NORMAL</v>
          </cell>
        </row>
        <row r="209">
          <cell r="A209" t="str">
            <v>00004243</v>
          </cell>
          <cell r="B209" t="str">
            <v>GERVASIO CARDOSO VIEIRA</v>
          </cell>
          <cell r="C209" t="str">
            <v>000000014</v>
          </cell>
          <cell r="D209" t="str">
            <v>040203000000</v>
          </cell>
          <cell r="E209" t="str">
            <v>AS</v>
          </cell>
          <cell r="F209" t="str">
            <v>53</v>
          </cell>
          <cell r="G209" t="str">
            <v/>
          </cell>
          <cell r="H209" t="str">
            <v/>
          </cell>
          <cell r="I209" t="str">
            <v/>
          </cell>
          <cell r="J209" t="str">
            <v>02011992</v>
          </cell>
          <cell r="K209" t="str">
            <v>26</v>
          </cell>
          <cell r="L209" t="str">
            <v>08</v>
          </cell>
          <cell r="M209" t="str">
            <v>M</v>
          </cell>
          <cell r="N209" t="str">
            <v>2 - NORMAL</v>
          </cell>
        </row>
        <row r="210">
          <cell r="A210" t="str">
            <v>0000426X</v>
          </cell>
          <cell r="B210" t="str">
            <v>MEIRE MARIA PINTO</v>
          </cell>
          <cell r="C210" t="str">
            <v>000000002</v>
          </cell>
          <cell r="D210" t="str">
            <v>040304000000</v>
          </cell>
          <cell r="E210" t="str">
            <v>AS</v>
          </cell>
          <cell r="F210" t="str">
            <v>52</v>
          </cell>
          <cell r="G210" t="str">
            <v/>
          </cell>
          <cell r="H210" t="str">
            <v/>
          </cell>
          <cell r="I210" t="str">
            <v/>
          </cell>
          <cell r="J210" t="str">
            <v>02011992</v>
          </cell>
          <cell r="K210" t="str">
            <v>10</v>
          </cell>
          <cell r="L210" t="str">
            <v>06</v>
          </cell>
          <cell r="M210" t="str">
            <v>F</v>
          </cell>
          <cell r="N210" t="str">
            <v>2 - NORMAL</v>
          </cell>
        </row>
        <row r="211">
          <cell r="A211" t="str">
            <v>00004278</v>
          </cell>
          <cell r="B211" t="str">
            <v>FRANCISCA FONSECA DA SILVA</v>
          </cell>
          <cell r="C211" t="str">
            <v>000000002</v>
          </cell>
          <cell r="D211" t="str">
            <v>030100000000</v>
          </cell>
          <cell r="E211" t="str">
            <v>AS</v>
          </cell>
          <cell r="F211" t="str">
            <v>53</v>
          </cell>
          <cell r="G211" t="str">
            <v>12200004</v>
          </cell>
          <cell r="H211" t="str">
            <v>FG</v>
          </cell>
          <cell r="I211" t="str">
            <v>04</v>
          </cell>
          <cell r="J211" t="str">
            <v>02011992</v>
          </cell>
          <cell r="K211" t="str">
            <v>28</v>
          </cell>
          <cell r="L211" t="str">
            <v>05</v>
          </cell>
          <cell r="M211" t="str">
            <v>F</v>
          </cell>
          <cell r="N211" t="str">
            <v>2 - NORMAL</v>
          </cell>
        </row>
        <row r="212">
          <cell r="A212" t="str">
            <v>00004294</v>
          </cell>
          <cell r="B212" t="str">
            <v>ROBERTO BEMFICA RUBIN</v>
          </cell>
          <cell r="C212" t="str">
            <v>000000006</v>
          </cell>
          <cell r="D212" t="str">
            <v>040100000000</v>
          </cell>
          <cell r="E212" t="str">
            <v>ST</v>
          </cell>
          <cell r="F212" t="str">
            <v>53</v>
          </cell>
          <cell r="G212" t="str">
            <v>12200023</v>
          </cell>
          <cell r="H212" t="str">
            <v>EC</v>
          </cell>
          <cell r="I212" t="str">
            <v>02</v>
          </cell>
          <cell r="J212" t="str">
            <v>02011992</v>
          </cell>
          <cell r="K212" t="str">
            <v>24</v>
          </cell>
          <cell r="L212" t="str">
            <v>09</v>
          </cell>
          <cell r="M212" t="str">
            <v>M</v>
          </cell>
          <cell r="N212" t="str">
            <v>2 - NORMAL</v>
          </cell>
        </row>
        <row r="213">
          <cell r="A213" t="str">
            <v>00004766</v>
          </cell>
          <cell r="B213" t="str">
            <v>NAZARENO MARQUES DA SILVA</v>
          </cell>
          <cell r="C213" t="str">
            <v>000000022</v>
          </cell>
          <cell r="D213" t="str">
            <v>040305000000</v>
          </cell>
          <cell r="E213" t="str">
            <v>AS</v>
          </cell>
          <cell r="F213" t="str">
            <v>38</v>
          </cell>
          <cell r="G213" t="str">
            <v/>
          </cell>
          <cell r="H213" t="str">
            <v/>
          </cell>
          <cell r="I213" t="str">
            <v/>
          </cell>
          <cell r="J213" t="str">
            <v>14061993</v>
          </cell>
          <cell r="K213" t="str">
            <v>15</v>
          </cell>
          <cell r="L213" t="str">
            <v>03</v>
          </cell>
          <cell r="M213" t="str">
            <v>M</v>
          </cell>
          <cell r="N213" t="str">
            <v>2 - NORMAL</v>
          </cell>
        </row>
        <row r="214">
          <cell r="A214" t="str">
            <v>00005223</v>
          </cell>
          <cell r="B214" t="str">
            <v>ALEXANDRE DE OLIVEIRA BERNARDES</v>
          </cell>
          <cell r="C214" t="str">
            <v>000000002</v>
          </cell>
          <cell r="D214" t="str">
            <v>040302000000</v>
          </cell>
          <cell r="E214" t="str">
            <v>AS</v>
          </cell>
          <cell r="F214" t="str">
            <v>49</v>
          </cell>
          <cell r="G214" t="str">
            <v/>
          </cell>
          <cell r="H214" t="str">
            <v/>
          </cell>
          <cell r="I214" t="str">
            <v/>
          </cell>
          <cell r="J214" t="str">
            <v>22021994</v>
          </cell>
          <cell r="K214" t="str">
            <v>4</v>
          </cell>
          <cell r="L214" t="str">
            <v>04</v>
          </cell>
          <cell r="M214" t="str">
            <v>M</v>
          </cell>
          <cell r="N214" t="str">
            <v>2 - NORMAL</v>
          </cell>
        </row>
        <row r="215">
          <cell r="A215" t="str">
            <v>00005274</v>
          </cell>
          <cell r="B215" t="str">
            <v>DILSON RESENDE DE ALMEIDA</v>
          </cell>
          <cell r="C215" t="str">
            <v>000000006</v>
          </cell>
          <cell r="D215" t="str">
            <v>040200000000</v>
          </cell>
          <cell r="E215" t="str">
            <v>ST</v>
          </cell>
          <cell r="F215" t="str">
            <v>50</v>
          </cell>
          <cell r="G215" t="str">
            <v/>
          </cell>
          <cell r="H215" t="str">
            <v/>
          </cell>
          <cell r="I215" t="str">
            <v/>
          </cell>
          <cell r="J215" t="str">
            <v>01031994</v>
          </cell>
          <cell r="K215" t="str">
            <v>18</v>
          </cell>
          <cell r="L215" t="str">
            <v>12</v>
          </cell>
          <cell r="M215" t="str">
            <v>M</v>
          </cell>
          <cell r="N215" t="str">
            <v>2 - NORMAL</v>
          </cell>
        </row>
        <row r="216">
          <cell r="A216" t="str">
            <v>00005371</v>
          </cell>
          <cell r="B216" t="str">
            <v>SHEILA MARIA SOUZA NUNES</v>
          </cell>
          <cell r="C216" t="str">
            <v>000000010</v>
          </cell>
          <cell r="D216" t="str">
            <v>030100000000</v>
          </cell>
          <cell r="E216" t="str">
            <v>ST</v>
          </cell>
          <cell r="F216" t="str">
            <v>40</v>
          </cell>
          <cell r="G216" t="str">
            <v>12200003</v>
          </cell>
          <cell r="H216" t="str">
            <v>EC</v>
          </cell>
          <cell r="I216" t="str">
            <v>01</v>
          </cell>
          <cell r="J216" t="str">
            <v>19041994</v>
          </cell>
          <cell r="K216" t="str">
            <v>3</v>
          </cell>
          <cell r="L216" t="str">
            <v>07</v>
          </cell>
          <cell r="M216" t="str">
            <v>F</v>
          </cell>
          <cell r="N216" t="str">
            <v>2 - NORMAL</v>
          </cell>
        </row>
        <row r="217">
          <cell r="A217" t="str">
            <v>00005436</v>
          </cell>
          <cell r="B217" t="str">
            <v>LUCIANO MENDES DA SILVA</v>
          </cell>
          <cell r="C217" t="str">
            <v>000000010</v>
          </cell>
          <cell r="D217" t="str">
            <v>103060100903</v>
          </cell>
          <cell r="E217" t="str">
            <v>ST</v>
          </cell>
          <cell r="F217" t="str">
            <v>38</v>
          </cell>
          <cell r="G217" t="str">
            <v/>
          </cell>
          <cell r="H217" t="str">
            <v/>
          </cell>
          <cell r="I217" t="str">
            <v/>
          </cell>
          <cell r="J217" t="str">
            <v>09061994</v>
          </cell>
          <cell r="K217" t="str">
            <v>16</v>
          </cell>
          <cell r="L217" t="str">
            <v>04</v>
          </cell>
          <cell r="M217" t="str">
            <v>M</v>
          </cell>
          <cell r="N217" t="str">
            <v>2 - NORMAL</v>
          </cell>
        </row>
        <row r="218">
          <cell r="A218" t="str">
            <v>00005517</v>
          </cell>
          <cell r="B218" t="str">
            <v>MARIA DE FATIMA PEREIRA</v>
          </cell>
          <cell r="C218" t="str">
            <v>000000008</v>
          </cell>
          <cell r="D218" t="str">
            <v>030500000000</v>
          </cell>
          <cell r="E218" t="str">
            <v>ST</v>
          </cell>
          <cell r="F218" t="str">
            <v>44</v>
          </cell>
          <cell r="G218" t="str">
            <v/>
          </cell>
          <cell r="H218" t="str">
            <v/>
          </cell>
          <cell r="I218" t="str">
            <v/>
          </cell>
          <cell r="J218" t="str">
            <v>16091994</v>
          </cell>
          <cell r="K218" t="str">
            <v>22</v>
          </cell>
          <cell r="L218" t="str">
            <v>12</v>
          </cell>
          <cell r="M218" t="str">
            <v>F</v>
          </cell>
          <cell r="N218" t="str">
            <v>2 - NORMAL</v>
          </cell>
        </row>
        <row r="219">
          <cell r="A219" t="str">
            <v>00006084</v>
          </cell>
          <cell r="B219" t="str">
            <v>DENISE ANDRADE DA FONSECA</v>
          </cell>
          <cell r="C219" t="str">
            <v>000000008</v>
          </cell>
          <cell r="D219" t="str">
            <v>030000000000</v>
          </cell>
          <cell r="E219" t="str">
            <v>ST</v>
          </cell>
          <cell r="F219" t="str">
            <v>43</v>
          </cell>
          <cell r="G219" t="str">
            <v>12200001</v>
          </cell>
          <cell r="H219" t="str">
            <v>CN</v>
          </cell>
          <cell r="I219" t="str">
            <v>01</v>
          </cell>
          <cell r="J219" t="str">
            <v>20031998</v>
          </cell>
          <cell r="K219" t="str">
            <v>27</v>
          </cell>
          <cell r="L219" t="str">
            <v>05</v>
          </cell>
          <cell r="M219" t="str">
            <v>F</v>
          </cell>
          <cell r="N219" t="str">
            <v>2 - NORMAL</v>
          </cell>
        </row>
        <row r="220">
          <cell r="A220" t="str">
            <v>00006858</v>
          </cell>
          <cell r="B220" t="str">
            <v>LOISELENE CARVALHO DA TRINDADE ROCHA</v>
          </cell>
          <cell r="C220" t="str">
            <v>000000006</v>
          </cell>
          <cell r="D220" t="str">
            <v>040100000000</v>
          </cell>
          <cell r="E220" t="str">
            <v>ST</v>
          </cell>
          <cell r="F220" t="str">
            <v>34</v>
          </cell>
          <cell r="G220" t="str">
            <v>12200016</v>
          </cell>
          <cell r="H220" t="str">
            <v>EC</v>
          </cell>
          <cell r="I220" t="str">
            <v>02</v>
          </cell>
          <cell r="J220" t="str">
            <v>01032006</v>
          </cell>
          <cell r="K220" t="str">
            <v>30</v>
          </cell>
          <cell r="L220" t="str">
            <v>03</v>
          </cell>
          <cell r="M220" t="str">
            <v>F</v>
          </cell>
          <cell r="N220" t="str">
            <v>2 - NORMAL</v>
          </cell>
        </row>
        <row r="221">
          <cell r="A221" t="str">
            <v>0000734X</v>
          </cell>
          <cell r="B221" t="str">
            <v>FERNANDO RODRIGUES PEIXOTO</v>
          </cell>
          <cell r="C221" t="str">
            <v>000000008</v>
          </cell>
          <cell r="D221" t="str">
            <v>030200000000</v>
          </cell>
          <cell r="E221" t="str">
            <v>ST</v>
          </cell>
          <cell r="F221" t="str">
            <v>30</v>
          </cell>
          <cell r="G221" t="str">
            <v>12200006</v>
          </cell>
          <cell r="H221" t="str">
            <v>EC</v>
          </cell>
          <cell r="I221" t="str">
            <v>01</v>
          </cell>
          <cell r="J221" t="str">
            <v>05032010</v>
          </cell>
          <cell r="K221" t="str">
            <v>6</v>
          </cell>
          <cell r="L221" t="str">
            <v>05</v>
          </cell>
          <cell r="M221" t="str">
            <v>M</v>
          </cell>
          <cell r="N221" t="str">
            <v>2 - NORMAL</v>
          </cell>
        </row>
        <row r="222">
          <cell r="A222" t="str">
            <v>00007374</v>
          </cell>
          <cell r="B222" t="str">
            <v>JOSE CARLOS CARVALHO</v>
          </cell>
          <cell r="C222" t="str">
            <v>000000026</v>
          </cell>
          <cell r="D222" t="str">
            <v>040305000000</v>
          </cell>
          <cell r="E222" t="str">
            <v>AS</v>
          </cell>
          <cell r="F222" t="str">
            <v>34</v>
          </cell>
          <cell r="G222" t="str">
            <v/>
          </cell>
          <cell r="H222" t="str">
            <v/>
          </cell>
          <cell r="I222" t="str">
            <v/>
          </cell>
          <cell r="J222" t="str">
            <v>05032010</v>
          </cell>
          <cell r="K222" t="str">
            <v>17</v>
          </cell>
          <cell r="L222" t="str">
            <v>09</v>
          </cell>
          <cell r="M222" t="str">
            <v>M</v>
          </cell>
          <cell r="N222" t="str">
            <v>2 - NORMAL</v>
          </cell>
        </row>
        <row r="223">
          <cell r="A223" t="str">
            <v>00007382</v>
          </cell>
          <cell r="B223" t="str">
            <v>FABIO PINTO MATOS</v>
          </cell>
          <cell r="C223" t="str">
            <v>000000030</v>
          </cell>
          <cell r="D223" t="str">
            <v>040203000000</v>
          </cell>
          <cell r="E223" t="str">
            <v>AS</v>
          </cell>
          <cell r="F223" t="str">
            <v>40</v>
          </cell>
          <cell r="G223" t="str">
            <v/>
          </cell>
          <cell r="H223" t="str">
            <v/>
          </cell>
          <cell r="I223" t="str">
            <v/>
          </cell>
          <cell r="J223" t="str">
            <v>05032010</v>
          </cell>
          <cell r="K223" t="str">
            <v>11</v>
          </cell>
          <cell r="L223" t="str">
            <v>11</v>
          </cell>
          <cell r="M223" t="str">
            <v>M</v>
          </cell>
          <cell r="N223" t="str">
            <v>2 - NORMAL</v>
          </cell>
        </row>
        <row r="224">
          <cell r="A224" t="str">
            <v>00007404</v>
          </cell>
          <cell r="B224" t="str">
            <v>LUISA MAGALHAES COELHO AVILA PAZ</v>
          </cell>
          <cell r="C224" t="str">
            <v>000000008</v>
          </cell>
          <cell r="D224" t="str">
            <v>040201000000</v>
          </cell>
          <cell r="E224" t="str">
            <v>ST</v>
          </cell>
          <cell r="F224" t="str">
            <v>30</v>
          </cell>
          <cell r="G224" t="str">
            <v/>
          </cell>
          <cell r="H224" t="str">
            <v/>
          </cell>
          <cell r="I224" t="str">
            <v/>
          </cell>
          <cell r="J224" t="str">
            <v>08032010</v>
          </cell>
          <cell r="K224" t="str">
            <v>16</v>
          </cell>
          <cell r="L224" t="str">
            <v>02</v>
          </cell>
          <cell r="M224" t="str">
            <v>F</v>
          </cell>
          <cell r="N224" t="str">
            <v>2 - NORMAL</v>
          </cell>
        </row>
        <row r="225">
          <cell r="A225" t="str">
            <v>00007447</v>
          </cell>
          <cell r="B225" t="str">
            <v>DIANDRIA MARIA DE MARTINS DAIA</v>
          </cell>
          <cell r="C225" t="str">
            <v>000000008</v>
          </cell>
          <cell r="D225" t="str">
            <v>030400000000</v>
          </cell>
          <cell r="E225" t="str">
            <v>ST</v>
          </cell>
          <cell r="F225" t="str">
            <v>24</v>
          </cell>
          <cell r="G225" t="str">
            <v/>
          </cell>
          <cell r="H225" t="str">
            <v/>
          </cell>
          <cell r="I225" t="str">
            <v/>
          </cell>
          <cell r="J225" t="str">
            <v>08032010</v>
          </cell>
          <cell r="K225" t="str">
            <v>20</v>
          </cell>
          <cell r="L225" t="str">
            <v>08</v>
          </cell>
          <cell r="M225" t="str">
            <v>F</v>
          </cell>
          <cell r="N225" t="str">
            <v>2 - NORMAL</v>
          </cell>
        </row>
        <row r="226">
          <cell r="A226" t="str">
            <v>00007501</v>
          </cell>
          <cell r="B226" t="str">
            <v>HENRIQUE LOURENCO PACHECO</v>
          </cell>
          <cell r="C226" t="str">
            <v>000000008</v>
          </cell>
          <cell r="D226" t="str">
            <v>040301000000</v>
          </cell>
          <cell r="E226" t="str">
            <v>ST</v>
          </cell>
          <cell r="F226" t="str">
            <v>24</v>
          </cell>
          <cell r="G226" t="str">
            <v>12200048</v>
          </cell>
          <cell r="H226" t="str">
            <v>FG</v>
          </cell>
          <cell r="I226" t="str">
            <v>03</v>
          </cell>
          <cell r="J226" t="str">
            <v>05032010</v>
          </cell>
          <cell r="K226" t="str">
            <v>14</v>
          </cell>
          <cell r="L226" t="str">
            <v>06</v>
          </cell>
          <cell r="M226" t="str">
            <v>M</v>
          </cell>
          <cell r="N226" t="str">
            <v>2 - NORMAL</v>
          </cell>
        </row>
        <row r="227">
          <cell r="A227" t="str">
            <v>00007544</v>
          </cell>
          <cell r="B227" t="str">
            <v>MISSUKY GASPARINI NASCIMENTO</v>
          </cell>
          <cell r="C227" t="str">
            <v>000000008</v>
          </cell>
          <cell r="D227" t="str">
            <v>040302000000</v>
          </cell>
          <cell r="E227" t="str">
            <v>ST</v>
          </cell>
          <cell r="F227" t="str">
            <v>27</v>
          </cell>
          <cell r="G227" t="str">
            <v>12200049</v>
          </cell>
          <cell r="H227" t="str">
            <v>FG</v>
          </cell>
          <cell r="I227" t="str">
            <v>03</v>
          </cell>
          <cell r="J227" t="str">
            <v>05032010</v>
          </cell>
          <cell r="K227" t="str">
            <v>12</v>
          </cell>
          <cell r="L227" t="str">
            <v>07</v>
          </cell>
          <cell r="M227" t="str">
            <v>M</v>
          </cell>
          <cell r="N227" t="str">
            <v>2 - NORMAL</v>
          </cell>
        </row>
        <row r="228">
          <cell r="A228" t="str">
            <v>00007552</v>
          </cell>
          <cell r="B228" t="str">
            <v>MARIA DA CONCEICAO MARTINS BEZERRA</v>
          </cell>
          <cell r="C228" t="str">
            <v>000000006</v>
          </cell>
          <cell r="D228" t="str">
            <v>040201000000</v>
          </cell>
          <cell r="E228" t="str">
            <v>ST</v>
          </cell>
          <cell r="F228" t="str">
            <v>30</v>
          </cell>
          <cell r="G228" t="str">
            <v/>
          </cell>
          <cell r="H228" t="str">
            <v/>
          </cell>
          <cell r="I228" t="str">
            <v/>
          </cell>
          <cell r="J228" t="str">
            <v>05032010</v>
          </cell>
          <cell r="K228" t="str">
            <v>29</v>
          </cell>
          <cell r="L228" t="str">
            <v>02</v>
          </cell>
          <cell r="M228" t="str">
            <v>F</v>
          </cell>
          <cell r="N228" t="str">
            <v>2 - NORMAL</v>
          </cell>
        </row>
        <row r="229">
          <cell r="A229" t="str">
            <v>00007625</v>
          </cell>
          <cell r="B229" t="str">
            <v>ECARLOS CARNEIRO DA SILVA</v>
          </cell>
          <cell r="C229" t="str">
            <v>000000008</v>
          </cell>
          <cell r="D229" t="str">
            <v>040305000000</v>
          </cell>
          <cell r="E229" t="str">
            <v>ST</v>
          </cell>
          <cell r="F229" t="str">
            <v>27</v>
          </cell>
          <cell r="G229" t="str">
            <v>12200052</v>
          </cell>
          <cell r="H229" t="str">
            <v>FG</v>
          </cell>
          <cell r="I229" t="str">
            <v>03</v>
          </cell>
          <cell r="J229" t="str">
            <v>05032010</v>
          </cell>
          <cell r="K229" t="str">
            <v>26</v>
          </cell>
          <cell r="L229" t="str">
            <v>10</v>
          </cell>
          <cell r="M229" t="str">
            <v>M</v>
          </cell>
          <cell r="N229" t="str">
            <v>2 - NORMAL</v>
          </cell>
        </row>
        <row r="230">
          <cell r="A230" t="str">
            <v>00007676</v>
          </cell>
          <cell r="B230" t="str">
            <v>BRUNO DE MELLO AQUINO</v>
          </cell>
          <cell r="C230" t="str">
            <v>000000008</v>
          </cell>
          <cell r="D230" t="str">
            <v>040304000000</v>
          </cell>
          <cell r="E230" t="str">
            <v>ST</v>
          </cell>
          <cell r="F230" t="str">
            <v>28</v>
          </cell>
          <cell r="G230" t="str">
            <v/>
          </cell>
          <cell r="H230" t="str">
            <v/>
          </cell>
          <cell r="I230" t="str">
            <v/>
          </cell>
          <cell r="J230" t="str">
            <v>05032010</v>
          </cell>
          <cell r="K230" t="str">
            <v>8</v>
          </cell>
          <cell r="L230" t="str">
            <v>07</v>
          </cell>
          <cell r="M230" t="str">
            <v>M</v>
          </cell>
          <cell r="N230" t="str">
            <v>2 - NORMAL</v>
          </cell>
        </row>
        <row r="231">
          <cell r="A231" t="str">
            <v>00007684</v>
          </cell>
          <cell r="B231" t="str">
            <v>FLAVIO RODRIGO BENASSULY MAUES PEREIRA</v>
          </cell>
          <cell r="C231" t="str">
            <v>000000002</v>
          </cell>
          <cell r="D231" t="str">
            <v>040200000000</v>
          </cell>
          <cell r="E231" t="str">
            <v>AS</v>
          </cell>
          <cell r="F231" t="str">
            <v>34</v>
          </cell>
          <cell r="G231" t="str">
            <v>12200041</v>
          </cell>
          <cell r="H231" t="str">
            <v>FG</v>
          </cell>
          <cell r="I231" t="str">
            <v>05</v>
          </cell>
          <cell r="J231" t="str">
            <v>05032010</v>
          </cell>
          <cell r="K231" t="str">
            <v>15</v>
          </cell>
          <cell r="L231" t="str">
            <v>06</v>
          </cell>
          <cell r="M231" t="str">
            <v>M</v>
          </cell>
          <cell r="N231" t="str">
            <v>2 - NORMAL</v>
          </cell>
        </row>
        <row r="232">
          <cell r="A232" t="str">
            <v>00007722</v>
          </cell>
          <cell r="B232" t="str">
            <v>ALEX DOS SANTOS JESUINO</v>
          </cell>
          <cell r="C232" t="str">
            <v>000000028</v>
          </cell>
          <cell r="D232" t="str">
            <v>040305000000</v>
          </cell>
          <cell r="E232" t="str">
            <v>AS</v>
          </cell>
          <cell r="F232" t="str">
            <v>18</v>
          </cell>
          <cell r="G232" t="str">
            <v/>
          </cell>
          <cell r="H232" t="str">
            <v/>
          </cell>
          <cell r="I232" t="str">
            <v/>
          </cell>
          <cell r="J232" t="str">
            <v>05032010</v>
          </cell>
          <cell r="K232" t="str">
            <v>22</v>
          </cell>
          <cell r="L232" t="str">
            <v>12</v>
          </cell>
          <cell r="M232" t="str">
            <v>M</v>
          </cell>
          <cell r="N232" t="str">
            <v>2 - NORMAL</v>
          </cell>
        </row>
        <row r="233">
          <cell r="A233" t="str">
            <v>00007749</v>
          </cell>
          <cell r="B233" t="str">
            <v>LUCIANO MENDES VAZ</v>
          </cell>
          <cell r="C233" t="str">
            <v>000000022</v>
          </cell>
          <cell r="D233" t="str">
            <v>040305000000</v>
          </cell>
          <cell r="E233" t="str">
            <v>AS</v>
          </cell>
          <cell r="F233" t="str">
            <v>22</v>
          </cell>
          <cell r="G233" t="str">
            <v/>
          </cell>
          <cell r="H233" t="str">
            <v/>
          </cell>
          <cell r="I233" t="str">
            <v/>
          </cell>
          <cell r="J233" t="str">
            <v>05032010</v>
          </cell>
          <cell r="K233" t="str">
            <v>5</v>
          </cell>
          <cell r="L233" t="str">
            <v>07</v>
          </cell>
          <cell r="M233" t="str">
            <v>M</v>
          </cell>
          <cell r="N233" t="str">
            <v>2 - NORMAL</v>
          </cell>
        </row>
        <row r="234">
          <cell r="A234" t="str">
            <v>00007781</v>
          </cell>
          <cell r="B234" t="str">
            <v>LIVIA VERISSIMO MAGALHAES</v>
          </cell>
          <cell r="C234" t="str">
            <v>000000008</v>
          </cell>
          <cell r="D234" t="str">
            <v>040304000000</v>
          </cell>
          <cell r="E234" t="str">
            <v>ST</v>
          </cell>
          <cell r="F234" t="str">
            <v>30</v>
          </cell>
          <cell r="G234" t="str">
            <v/>
          </cell>
          <cell r="H234" t="str">
            <v/>
          </cell>
          <cell r="I234" t="str">
            <v/>
          </cell>
          <cell r="J234" t="str">
            <v>05042010</v>
          </cell>
          <cell r="K234" t="str">
            <v>6</v>
          </cell>
          <cell r="L234" t="str">
            <v>11</v>
          </cell>
          <cell r="M234" t="str">
            <v>F</v>
          </cell>
          <cell r="N234" t="str">
            <v>2 - NORMAL</v>
          </cell>
        </row>
        <row r="235">
          <cell r="A235" t="str">
            <v>00007811</v>
          </cell>
          <cell r="B235" t="str">
            <v>ALINE DA SILVA CAVALCANTE</v>
          </cell>
          <cell r="C235" t="str">
            <v>000000002</v>
          </cell>
          <cell r="D235" t="str">
            <v>030100000000</v>
          </cell>
          <cell r="E235" t="str">
            <v>AS</v>
          </cell>
          <cell r="F235" t="str">
            <v>34</v>
          </cell>
          <cell r="G235" t="str">
            <v>12200005</v>
          </cell>
          <cell r="H235" t="str">
            <v>FG</v>
          </cell>
          <cell r="I235" t="str">
            <v>04</v>
          </cell>
          <cell r="J235" t="str">
            <v>05042010</v>
          </cell>
          <cell r="K235" t="str">
            <v>17</v>
          </cell>
          <cell r="L235" t="str">
            <v>05</v>
          </cell>
          <cell r="M235" t="str">
            <v>F</v>
          </cell>
          <cell r="N235" t="str">
            <v>2 - NORMAL</v>
          </cell>
        </row>
        <row r="236">
          <cell r="A236" t="str">
            <v>00007838</v>
          </cell>
          <cell r="B236" t="str">
            <v>CAROLINA VERA CRUZ MAZZARO</v>
          </cell>
          <cell r="C236" t="str">
            <v>000000008</v>
          </cell>
          <cell r="D236" t="str">
            <v>030400000000</v>
          </cell>
          <cell r="E236" t="str">
            <v>ST</v>
          </cell>
          <cell r="F236" t="str">
            <v>28</v>
          </cell>
          <cell r="G236" t="str">
            <v/>
          </cell>
          <cell r="H236" t="str">
            <v/>
          </cell>
          <cell r="I236" t="str">
            <v/>
          </cell>
          <cell r="J236" t="str">
            <v>05042010</v>
          </cell>
          <cell r="K236" t="str">
            <v>7</v>
          </cell>
          <cell r="L236" t="str">
            <v>04</v>
          </cell>
          <cell r="M236" t="str">
            <v>F</v>
          </cell>
          <cell r="N236" t="str">
            <v>2 - NORMAL</v>
          </cell>
        </row>
        <row r="237">
          <cell r="A237" t="str">
            <v>00007846</v>
          </cell>
          <cell r="B237" t="str">
            <v>EDILSON PEREIRA GALVAO JUNIOR</v>
          </cell>
          <cell r="C237" t="str">
            <v>000000002</v>
          </cell>
          <cell r="D237" t="str">
            <v>040301000000</v>
          </cell>
          <cell r="E237" t="str">
            <v>AS</v>
          </cell>
          <cell r="F237" t="str">
            <v>34</v>
          </cell>
          <cell r="G237" t="str">
            <v/>
          </cell>
          <cell r="H237" t="str">
            <v/>
          </cell>
          <cell r="I237" t="str">
            <v/>
          </cell>
          <cell r="J237" t="str">
            <v>05042010</v>
          </cell>
          <cell r="K237" t="str">
            <v>8</v>
          </cell>
          <cell r="L237" t="str">
            <v>11</v>
          </cell>
          <cell r="M237" t="str">
            <v>M</v>
          </cell>
          <cell r="N237" t="str">
            <v>2 - NORMAL</v>
          </cell>
        </row>
        <row r="238">
          <cell r="A238" t="str">
            <v>00007854</v>
          </cell>
          <cell r="B238" t="str">
            <v>FREDSON RODRIGUES SILVA</v>
          </cell>
          <cell r="C238" t="str">
            <v>000000030</v>
          </cell>
          <cell r="D238" t="str">
            <v>040203000000</v>
          </cell>
          <cell r="E238" t="str">
            <v>AS</v>
          </cell>
          <cell r="F238" t="str">
            <v>39</v>
          </cell>
          <cell r="G238" t="str">
            <v/>
          </cell>
          <cell r="H238" t="str">
            <v/>
          </cell>
          <cell r="I238" t="str">
            <v/>
          </cell>
          <cell r="J238" t="str">
            <v>05042010</v>
          </cell>
          <cell r="K238" t="str">
            <v>25</v>
          </cell>
          <cell r="L238" t="str">
            <v>11</v>
          </cell>
          <cell r="M238" t="str">
            <v>M</v>
          </cell>
          <cell r="N238" t="str">
            <v>2 - NORMAL</v>
          </cell>
        </row>
        <row r="239">
          <cell r="A239" t="str">
            <v>00007889</v>
          </cell>
          <cell r="B239" t="str">
            <v>RINALDO COSTA SILVA</v>
          </cell>
          <cell r="C239" t="str">
            <v>000000008</v>
          </cell>
          <cell r="D239" t="str">
            <v>030400000000</v>
          </cell>
          <cell r="E239" t="str">
            <v>ST</v>
          </cell>
          <cell r="F239" t="str">
            <v>20</v>
          </cell>
          <cell r="G239" t="str">
            <v/>
          </cell>
          <cell r="H239" t="str">
            <v/>
          </cell>
          <cell r="I239" t="str">
            <v/>
          </cell>
          <cell r="J239" t="str">
            <v>05042010</v>
          </cell>
          <cell r="K239" t="str">
            <v>10</v>
          </cell>
          <cell r="L239" t="str">
            <v>02</v>
          </cell>
          <cell r="M239" t="str">
            <v>M</v>
          </cell>
          <cell r="N239" t="str">
            <v>2 - NORMAL</v>
          </cell>
        </row>
        <row r="240">
          <cell r="A240" t="str">
            <v>00007978</v>
          </cell>
          <cell r="B240" t="str">
            <v>FABRICIO PORTES BRAGA</v>
          </cell>
          <cell r="C240" t="str">
            <v>000000008</v>
          </cell>
          <cell r="D240" t="str">
            <v>040203000000</v>
          </cell>
          <cell r="E240" t="str">
            <v>ST</v>
          </cell>
          <cell r="F240" t="str">
            <v>30</v>
          </cell>
          <cell r="G240" t="str">
            <v>12200044</v>
          </cell>
          <cell r="H240" t="str">
            <v>FG</v>
          </cell>
          <cell r="I240" t="str">
            <v>03</v>
          </cell>
          <cell r="J240" t="str">
            <v>26042010</v>
          </cell>
          <cell r="K240" t="str">
            <v>6</v>
          </cell>
          <cell r="L240" t="str">
            <v>10</v>
          </cell>
          <cell r="M240" t="str">
            <v>M</v>
          </cell>
          <cell r="N240" t="str">
            <v>2 - NORMAL</v>
          </cell>
        </row>
        <row r="241">
          <cell r="A241" t="str">
            <v>00007994</v>
          </cell>
          <cell r="B241" t="str">
            <v>HERACLITO DA SILVA OLIVEIRA</v>
          </cell>
          <cell r="C241" t="str">
            <v>000000002</v>
          </cell>
          <cell r="D241" t="str">
            <v>103060100903</v>
          </cell>
          <cell r="E241" t="str">
            <v>AS</v>
          </cell>
          <cell r="F241" t="str">
            <v>34</v>
          </cell>
          <cell r="G241" t="str">
            <v/>
          </cell>
          <cell r="H241" t="str">
            <v/>
          </cell>
          <cell r="I241" t="str">
            <v/>
          </cell>
          <cell r="J241" t="str">
            <v>10052010</v>
          </cell>
          <cell r="K241" t="str">
            <v>21</v>
          </cell>
          <cell r="L241" t="str">
            <v>07</v>
          </cell>
          <cell r="M241" t="str">
            <v>M</v>
          </cell>
          <cell r="N241" t="str">
            <v>2 - NORMAL</v>
          </cell>
        </row>
        <row r="242">
          <cell r="A242" t="str">
            <v>00008214</v>
          </cell>
          <cell r="B242" t="str">
            <v>ROSELI GARCIA MEDEIROS DA CUNHA OLIVEIRA</v>
          </cell>
          <cell r="C242" t="str">
            <v>000000006</v>
          </cell>
          <cell r="D242" t="str">
            <v>040100000000</v>
          </cell>
          <cell r="E242" t="str">
            <v>ST</v>
          </cell>
          <cell r="F242" t="str">
            <v>28</v>
          </cell>
          <cell r="G242" t="str">
            <v>12200028</v>
          </cell>
          <cell r="H242" t="str">
            <v>EC</v>
          </cell>
          <cell r="I242" t="str">
            <v>03</v>
          </cell>
          <cell r="J242" t="str">
            <v>01122010</v>
          </cell>
          <cell r="K242" t="str">
            <v>5</v>
          </cell>
          <cell r="L242" t="str">
            <v>09</v>
          </cell>
          <cell r="M242" t="str">
            <v>F</v>
          </cell>
          <cell r="N242" t="str">
            <v>2 - NORMAL</v>
          </cell>
        </row>
        <row r="243">
          <cell r="A243" t="str">
            <v>00008222</v>
          </cell>
          <cell r="B243" t="str">
            <v>YANAE MARTINS VEIGA</v>
          </cell>
          <cell r="C243" t="str">
            <v>000000008</v>
          </cell>
          <cell r="D243" t="str">
            <v>040201000000</v>
          </cell>
          <cell r="E243" t="str">
            <v>ST</v>
          </cell>
          <cell r="F243" t="str">
            <v>30</v>
          </cell>
          <cell r="G243" t="str">
            <v/>
          </cell>
          <cell r="H243" t="str">
            <v/>
          </cell>
          <cell r="I243" t="str">
            <v/>
          </cell>
          <cell r="J243" t="str">
            <v>01122010</v>
          </cell>
          <cell r="K243" t="str">
            <v>16</v>
          </cell>
          <cell r="L243" t="str">
            <v>01</v>
          </cell>
          <cell r="M243" t="str">
            <v>F</v>
          </cell>
          <cell r="N243" t="str">
            <v>2 - NORMAL</v>
          </cell>
        </row>
        <row r="244">
          <cell r="A244" t="str">
            <v>00008273</v>
          </cell>
          <cell r="B244" t="str">
            <v>CLEISON MEDAS DUVAL</v>
          </cell>
          <cell r="C244" t="str">
            <v>000000006</v>
          </cell>
          <cell r="D244" t="str">
            <v>040100000000</v>
          </cell>
          <cell r="E244" t="str">
            <v>ST</v>
          </cell>
          <cell r="F244" t="str">
            <v>26</v>
          </cell>
          <cell r="G244" t="str">
            <v>12200027</v>
          </cell>
          <cell r="H244" t="str">
            <v>EC</v>
          </cell>
          <cell r="I244" t="str">
            <v>03</v>
          </cell>
          <cell r="J244" t="str">
            <v>14022011</v>
          </cell>
          <cell r="K244" t="str">
            <v>3</v>
          </cell>
          <cell r="L244" t="str">
            <v>09</v>
          </cell>
          <cell r="M244" t="str">
            <v>M</v>
          </cell>
          <cell r="N244" t="str">
            <v>2 - NORMAL</v>
          </cell>
        </row>
        <row r="245">
          <cell r="A245" t="str">
            <v>00008303</v>
          </cell>
          <cell r="B245" t="str">
            <v>MARIANA NEVES MALUF DE SOUZA</v>
          </cell>
          <cell r="C245" t="str">
            <v>000000002</v>
          </cell>
          <cell r="D245" t="str">
            <v>040201000000</v>
          </cell>
          <cell r="E245" t="str">
            <v>AS</v>
          </cell>
          <cell r="F245" t="str">
            <v>33</v>
          </cell>
          <cell r="G245" t="str">
            <v/>
          </cell>
          <cell r="H245" t="str">
            <v/>
          </cell>
          <cell r="I245" t="str">
            <v/>
          </cell>
          <cell r="J245" t="str">
            <v>21022011</v>
          </cell>
          <cell r="K245" t="str">
            <v>19</v>
          </cell>
          <cell r="L245" t="str">
            <v>05</v>
          </cell>
          <cell r="M245" t="str">
            <v>F</v>
          </cell>
          <cell r="N245" t="str">
            <v>2 - NORMAL</v>
          </cell>
        </row>
        <row r="246">
          <cell r="A246" t="str">
            <v>0000863X</v>
          </cell>
          <cell r="B246" t="str">
            <v>VINICIUS GONCALVES VALLE</v>
          </cell>
          <cell r="C246" t="str">
            <v>000000008</v>
          </cell>
          <cell r="D246" t="str">
            <v>040201000000</v>
          </cell>
          <cell r="E246" t="str">
            <v>ST</v>
          </cell>
          <cell r="F246" t="str">
            <v>26</v>
          </cell>
          <cell r="G246" t="str">
            <v/>
          </cell>
          <cell r="H246" t="str">
            <v/>
          </cell>
          <cell r="I246" t="str">
            <v/>
          </cell>
          <cell r="J246" t="str">
            <v>09082011</v>
          </cell>
          <cell r="K246" t="str">
            <v>18</v>
          </cell>
          <cell r="L246" t="str">
            <v>10</v>
          </cell>
          <cell r="M246" t="str">
            <v>M</v>
          </cell>
          <cell r="N246" t="str">
            <v>2 - NORMAL</v>
          </cell>
        </row>
        <row r="247">
          <cell r="A247" t="str">
            <v>00008915</v>
          </cell>
          <cell r="B247" t="str">
            <v>GUILHERME NUNES MAIA</v>
          </cell>
          <cell r="C247" t="str">
            <v>000000002</v>
          </cell>
          <cell r="D247" t="str">
            <v>040301000000</v>
          </cell>
          <cell r="E247" t="str">
            <v>AS</v>
          </cell>
          <cell r="F247" t="str">
            <v>31</v>
          </cell>
          <cell r="G247" t="str">
            <v/>
          </cell>
          <cell r="H247" t="str">
            <v/>
          </cell>
          <cell r="I247" t="str">
            <v/>
          </cell>
          <cell r="J247" t="str">
            <v>06052013</v>
          </cell>
          <cell r="K247" t="str">
            <v>31</v>
          </cell>
          <cell r="L247" t="str">
            <v>07</v>
          </cell>
          <cell r="M247" t="str">
            <v>M</v>
          </cell>
          <cell r="N247" t="str">
            <v>2 - NORMAL</v>
          </cell>
        </row>
        <row r="248">
          <cell r="A248" t="str">
            <v>00008990</v>
          </cell>
          <cell r="B248" t="str">
            <v>JORGE ALEXANDRE XAVIER ROCHA</v>
          </cell>
          <cell r="C248" t="str">
            <v>000000002</v>
          </cell>
          <cell r="D248" t="str">
            <v>040303000000</v>
          </cell>
          <cell r="E248" t="str">
            <v>AS</v>
          </cell>
          <cell r="F248" t="str">
            <v>31</v>
          </cell>
          <cell r="G248" t="str">
            <v/>
          </cell>
          <cell r="H248" t="str">
            <v/>
          </cell>
          <cell r="I248" t="str">
            <v/>
          </cell>
          <cell r="J248" t="str">
            <v>06052013</v>
          </cell>
          <cell r="K248" t="str">
            <v>19</v>
          </cell>
          <cell r="L248" t="str">
            <v>06</v>
          </cell>
          <cell r="M248" t="str">
            <v>M</v>
          </cell>
          <cell r="N248" t="str">
            <v>2 - NORMAL</v>
          </cell>
        </row>
        <row r="249">
          <cell r="A249" t="str">
            <v>00009016</v>
          </cell>
          <cell r="B249" t="str">
            <v>WELLINGTON SIMAO DE LIMA</v>
          </cell>
          <cell r="C249" t="str">
            <v>000000008</v>
          </cell>
          <cell r="D249" t="str">
            <v>040204000000</v>
          </cell>
          <cell r="E249" t="str">
            <v>ST</v>
          </cell>
          <cell r="F249" t="str">
            <v>20</v>
          </cell>
          <cell r="G249" t="str">
            <v>12200045</v>
          </cell>
          <cell r="H249" t="str">
            <v>FG</v>
          </cell>
          <cell r="I249" t="str">
            <v>03</v>
          </cell>
          <cell r="J249" t="str">
            <v>06052013</v>
          </cell>
          <cell r="K249" t="str">
            <v>5</v>
          </cell>
          <cell r="L249" t="str">
            <v>02</v>
          </cell>
          <cell r="M249" t="str">
            <v>M</v>
          </cell>
          <cell r="N249" t="str">
            <v>2 - NORMAL</v>
          </cell>
        </row>
        <row r="250">
          <cell r="A250" t="str">
            <v>00009040</v>
          </cell>
          <cell r="B250" t="str">
            <v>EMERSON FERREIRA DO NASCIMENTO</v>
          </cell>
          <cell r="C250" t="str">
            <v>000000008</v>
          </cell>
          <cell r="D250" t="str">
            <v>040100000000</v>
          </cell>
          <cell r="E250" t="str">
            <v>ST</v>
          </cell>
          <cell r="F250" t="str">
            <v>20</v>
          </cell>
          <cell r="G250" t="str">
            <v>12200036</v>
          </cell>
          <cell r="H250" t="str">
            <v>EC</v>
          </cell>
          <cell r="I250" t="str">
            <v>03</v>
          </cell>
          <cell r="J250" t="str">
            <v>27052013</v>
          </cell>
          <cell r="K250" t="str">
            <v>19</v>
          </cell>
          <cell r="L250" t="str">
            <v>02</v>
          </cell>
          <cell r="M250" t="str">
            <v>M</v>
          </cell>
          <cell r="N250" t="str">
            <v>2 - NORMAL</v>
          </cell>
        </row>
        <row r="251">
          <cell r="A251" t="str">
            <v>00009156</v>
          </cell>
          <cell r="B251" t="str">
            <v>JAKELINE SILVA DE OLIVEIRA</v>
          </cell>
          <cell r="C251" t="str">
            <v>000000002</v>
          </cell>
          <cell r="D251" t="str">
            <v>040303000000</v>
          </cell>
          <cell r="E251" t="str">
            <v>AS</v>
          </cell>
          <cell r="F251" t="str">
            <v>31</v>
          </cell>
          <cell r="G251" t="str">
            <v>12200050</v>
          </cell>
          <cell r="H251" t="str">
            <v>FG</v>
          </cell>
          <cell r="I251" t="str">
            <v>03</v>
          </cell>
          <cell r="J251" t="str">
            <v>04112013</v>
          </cell>
          <cell r="K251" t="str">
            <v>6</v>
          </cell>
          <cell r="L251" t="str">
            <v>03</v>
          </cell>
          <cell r="M251" t="str">
            <v>F</v>
          </cell>
          <cell r="N251" t="str">
            <v>2 - NORMAL</v>
          </cell>
        </row>
        <row r="252">
          <cell r="A252" t="str">
            <v>00009164</v>
          </cell>
          <cell r="B252" t="str">
            <v>ALESSANDRO BARBOSA CASADO</v>
          </cell>
          <cell r="C252" t="str">
            <v>000000022</v>
          </cell>
          <cell r="D252" t="str">
            <v>030000000000</v>
          </cell>
          <cell r="E252" t="str">
            <v>AS</v>
          </cell>
          <cell r="F252" t="str">
            <v>19</v>
          </cell>
          <cell r="G252" t="str">
            <v>12200002</v>
          </cell>
          <cell r="H252" t="str">
            <v>FG</v>
          </cell>
          <cell r="I252" t="str">
            <v>06</v>
          </cell>
          <cell r="J252" t="str">
            <v>04112013</v>
          </cell>
          <cell r="K252" t="str">
            <v>21</v>
          </cell>
          <cell r="L252" t="str">
            <v>11</v>
          </cell>
          <cell r="M252" t="str">
            <v>M</v>
          </cell>
          <cell r="N252" t="str">
            <v>2 - NORMAL</v>
          </cell>
        </row>
        <row r="253">
          <cell r="A253" t="str">
            <v>00009296</v>
          </cell>
          <cell r="B253" t="str">
            <v>DENISE CARNEIRO NEIVA DE SOUSA</v>
          </cell>
          <cell r="C253" t="str">
            <v>000000002</v>
          </cell>
          <cell r="D253" t="str">
            <v>040303000000</v>
          </cell>
          <cell r="E253" t="str">
            <v>AS</v>
          </cell>
          <cell r="F253" t="str">
            <v>30</v>
          </cell>
          <cell r="G253" t="str">
            <v/>
          </cell>
          <cell r="H253" t="str">
            <v/>
          </cell>
          <cell r="I253" t="str">
            <v/>
          </cell>
          <cell r="J253" t="str">
            <v>02012014</v>
          </cell>
          <cell r="K253" t="str">
            <v>12</v>
          </cell>
          <cell r="L253" t="str">
            <v>03</v>
          </cell>
          <cell r="M253" t="str">
            <v>F</v>
          </cell>
          <cell r="N253" t="str">
            <v>2 - NORMAL</v>
          </cell>
        </row>
        <row r="254">
          <cell r="A254" t="str">
            <v>00009334</v>
          </cell>
          <cell r="B254" t="str">
            <v>DANIELLA BRAGA DE JULIO</v>
          </cell>
          <cell r="C254" t="str">
            <v>000000002</v>
          </cell>
          <cell r="D254" t="str">
            <v>040303000000</v>
          </cell>
          <cell r="E254" t="str">
            <v>AS</v>
          </cell>
          <cell r="F254" t="str">
            <v>30</v>
          </cell>
          <cell r="G254" t="str">
            <v/>
          </cell>
          <cell r="H254" t="str">
            <v/>
          </cell>
          <cell r="I254" t="str">
            <v/>
          </cell>
          <cell r="J254" t="str">
            <v>02012014</v>
          </cell>
          <cell r="K254" t="str">
            <v>18</v>
          </cell>
          <cell r="L254" t="str">
            <v>09</v>
          </cell>
          <cell r="M254" t="str">
            <v>F</v>
          </cell>
          <cell r="N254" t="str">
            <v>2 - NORMAL</v>
          </cell>
        </row>
        <row r="255">
          <cell r="A255" t="str">
            <v>00009415</v>
          </cell>
          <cell r="B255" t="str">
            <v>ROSANE DA COSTA FERNANDES</v>
          </cell>
          <cell r="C255" t="str">
            <v>000000002</v>
          </cell>
          <cell r="D255" t="str">
            <v>040303000000</v>
          </cell>
          <cell r="E255" t="str">
            <v>AS</v>
          </cell>
          <cell r="F255" t="str">
            <v>30</v>
          </cell>
          <cell r="G255" t="str">
            <v/>
          </cell>
          <cell r="H255" t="str">
            <v/>
          </cell>
          <cell r="I255" t="str">
            <v/>
          </cell>
          <cell r="J255" t="str">
            <v>02012014</v>
          </cell>
          <cell r="K255" t="str">
            <v>2</v>
          </cell>
          <cell r="L255" t="str">
            <v>03</v>
          </cell>
          <cell r="M255" t="str">
            <v>F</v>
          </cell>
          <cell r="N255" t="str">
            <v>2 - NORMAL</v>
          </cell>
        </row>
        <row r="256">
          <cell r="A256" t="str">
            <v>00009482</v>
          </cell>
          <cell r="B256" t="str">
            <v>ADALBERTO TADEU DE ARAUJO</v>
          </cell>
          <cell r="C256" t="str">
            <v>000000008</v>
          </cell>
          <cell r="D256" t="str">
            <v>040300000000</v>
          </cell>
          <cell r="E256" t="str">
            <v>ST</v>
          </cell>
          <cell r="F256" t="str">
            <v>20</v>
          </cell>
          <cell r="G256" t="str">
            <v>12200046</v>
          </cell>
          <cell r="H256" t="str">
            <v>FG</v>
          </cell>
          <cell r="I256" t="str">
            <v>01</v>
          </cell>
          <cell r="J256" t="str">
            <v>02012014</v>
          </cell>
          <cell r="K256" t="str">
            <v>29</v>
          </cell>
          <cell r="L256" t="str">
            <v>07</v>
          </cell>
          <cell r="M256" t="str">
            <v>M</v>
          </cell>
          <cell r="N256" t="str">
            <v>2 - NORMAL</v>
          </cell>
        </row>
        <row r="257">
          <cell r="A257" t="str">
            <v>00009539</v>
          </cell>
          <cell r="B257" t="str">
            <v>MICHELINE RAMOS DE CARVALHO</v>
          </cell>
          <cell r="C257" t="str">
            <v>000000008</v>
          </cell>
          <cell r="D257" t="str">
            <v>040204000000</v>
          </cell>
          <cell r="E257" t="str">
            <v>ST</v>
          </cell>
          <cell r="F257" t="str">
            <v>20</v>
          </cell>
          <cell r="G257" t="str">
            <v/>
          </cell>
          <cell r="H257" t="str">
            <v/>
          </cell>
          <cell r="I257" t="str">
            <v/>
          </cell>
          <cell r="J257" t="str">
            <v>02012014</v>
          </cell>
          <cell r="K257" t="str">
            <v>22</v>
          </cell>
          <cell r="L257" t="str">
            <v>01</v>
          </cell>
          <cell r="M257" t="str">
            <v>F</v>
          </cell>
          <cell r="N257" t="str">
            <v>2 - NORMAL</v>
          </cell>
        </row>
        <row r="258">
          <cell r="A258" t="str">
            <v>00009547</v>
          </cell>
          <cell r="B258" t="str">
            <v>LAZARO RENATO JANUARIO</v>
          </cell>
          <cell r="C258" t="str">
            <v>000000008</v>
          </cell>
          <cell r="D258" t="str">
            <v>040303000000</v>
          </cell>
          <cell r="E258" t="str">
            <v>ST</v>
          </cell>
          <cell r="F258" t="str">
            <v>20</v>
          </cell>
          <cell r="G258" t="str">
            <v/>
          </cell>
          <cell r="H258" t="str">
            <v/>
          </cell>
          <cell r="I258" t="str">
            <v/>
          </cell>
          <cell r="J258" t="str">
            <v>02012014</v>
          </cell>
          <cell r="K258" t="str">
            <v>19</v>
          </cell>
          <cell r="L258" t="str">
            <v>08</v>
          </cell>
          <cell r="M258" t="str">
            <v>M</v>
          </cell>
          <cell r="N258" t="str">
            <v>2 - NORMAL</v>
          </cell>
        </row>
        <row r="259">
          <cell r="A259" t="str">
            <v>00009598</v>
          </cell>
          <cell r="B259" t="str">
            <v>MARCO TULIO PINHEIRO FERNANDES</v>
          </cell>
          <cell r="C259" t="str">
            <v>000000002</v>
          </cell>
          <cell r="D259" t="str">
            <v>040305000000</v>
          </cell>
          <cell r="E259" t="str">
            <v>AS</v>
          </cell>
          <cell r="F259" t="str">
            <v>29</v>
          </cell>
          <cell r="G259" t="str">
            <v/>
          </cell>
          <cell r="H259" t="str">
            <v/>
          </cell>
          <cell r="I259" t="str">
            <v/>
          </cell>
          <cell r="J259" t="str">
            <v>02012014</v>
          </cell>
          <cell r="K259" t="str">
            <v>19</v>
          </cell>
          <cell r="L259" t="str">
            <v>08</v>
          </cell>
          <cell r="M259" t="str">
            <v>M</v>
          </cell>
          <cell r="N259" t="str">
            <v>2 - NORMAL</v>
          </cell>
        </row>
        <row r="260">
          <cell r="A260" t="str">
            <v>00009601</v>
          </cell>
          <cell r="B260" t="str">
            <v>ALESSANDRO MIGUEL FERREIRA SILVA</v>
          </cell>
          <cell r="C260" t="str">
            <v>000000008</v>
          </cell>
          <cell r="D260" t="str">
            <v>040202000000</v>
          </cell>
          <cell r="E260" t="str">
            <v>ST</v>
          </cell>
          <cell r="F260" t="str">
            <v>20</v>
          </cell>
          <cell r="G260" t="str">
            <v>12200043</v>
          </cell>
          <cell r="H260" t="str">
            <v>FG</v>
          </cell>
          <cell r="I260" t="str">
            <v>03</v>
          </cell>
          <cell r="J260" t="str">
            <v>02012014</v>
          </cell>
          <cell r="K260" t="str">
            <v>7</v>
          </cell>
          <cell r="L260" t="str">
            <v>08</v>
          </cell>
          <cell r="M260" t="str">
            <v>M</v>
          </cell>
          <cell r="N260" t="str">
            <v>2 - NORMAL</v>
          </cell>
        </row>
        <row r="261">
          <cell r="A261" t="str">
            <v>00009644</v>
          </cell>
          <cell r="B261" t="str">
            <v>DANIELLA MOREIRA DE CARVALHO</v>
          </cell>
          <cell r="C261" t="str">
            <v>000000008</v>
          </cell>
          <cell r="D261" t="str">
            <v>040304000000</v>
          </cell>
          <cell r="E261" t="str">
            <v>ST</v>
          </cell>
          <cell r="F261" t="str">
            <v>20</v>
          </cell>
          <cell r="G261" t="str">
            <v>12200051</v>
          </cell>
          <cell r="H261" t="str">
            <v>FG</v>
          </cell>
          <cell r="I261" t="str">
            <v>03</v>
          </cell>
          <cell r="J261" t="str">
            <v>02012014</v>
          </cell>
          <cell r="K261" t="str">
            <v>24</v>
          </cell>
          <cell r="L261" t="str">
            <v>04</v>
          </cell>
          <cell r="M261" t="str">
            <v>F</v>
          </cell>
          <cell r="N261" t="str">
            <v>2 - NORMAL</v>
          </cell>
        </row>
        <row r="262">
          <cell r="A262" t="str">
            <v>00009652</v>
          </cell>
          <cell r="B262" t="str">
            <v>JULIANA SILVEIRA MATSUURA</v>
          </cell>
          <cell r="C262" t="str">
            <v>000000008</v>
          </cell>
          <cell r="D262" t="str">
            <v>040304000000</v>
          </cell>
          <cell r="E262" t="str">
            <v>ST</v>
          </cell>
          <cell r="F262" t="str">
            <v>19</v>
          </cell>
          <cell r="G262" t="str">
            <v/>
          </cell>
          <cell r="H262" t="str">
            <v/>
          </cell>
          <cell r="I262" t="str">
            <v/>
          </cell>
          <cell r="J262" t="str">
            <v>02012014</v>
          </cell>
          <cell r="K262" t="str">
            <v>2</v>
          </cell>
          <cell r="L262" t="str">
            <v>10</v>
          </cell>
          <cell r="M262" t="str">
            <v>F</v>
          </cell>
          <cell r="N262" t="str">
            <v>2 - NORMAL</v>
          </cell>
        </row>
        <row r="263">
          <cell r="A263" t="str">
            <v>00009679</v>
          </cell>
          <cell r="B263" t="str">
            <v>CELIA REGINA DA SILVA</v>
          </cell>
          <cell r="C263" t="str">
            <v>000000002</v>
          </cell>
          <cell r="D263" t="str">
            <v>040203000000</v>
          </cell>
          <cell r="E263" t="str">
            <v>AS</v>
          </cell>
          <cell r="F263" t="str">
            <v>31</v>
          </cell>
          <cell r="G263" t="str">
            <v/>
          </cell>
          <cell r="H263" t="str">
            <v/>
          </cell>
          <cell r="I263" t="str">
            <v/>
          </cell>
          <cell r="J263" t="str">
            <v>02012014</v>
          </cell>
          <cell r="K263" t="str">
            <v>1</v>
          </cell>
          <cell r="L263" t="str">
            <v>04</v>
          </cell>
          <cell r="M263" t="str">
            <v>F</v>
          </cell>
          <cell r="N263" t="str">
            <v>2 - NORMAL</v>
          </cell>
        </row>
        <row r="264">
          <cell r="A264" t="str">
            <v>00009709</v>
          </cell>
          <cell r="B264" t="str">
            <v>CARLA MACHADO MARTINS</v>
          </cell>
          <cell r="C264" t="str">
            <v>000000008</v>
          </cell>
          <cell r="D264" t="str">
            <v>040303000000</v>
          </cell>
          <cell r="E264" t="str">
            <v>ST</v>
          </cell>
          <cell r="F264" t="str">
            <v>20</v>
          </cell>
          <cell r="G264" t="str">
            <v/>
          </cell>
          <cell r="H264" t="str">
            <v/>
          </cell>
          <cell r="I264" t="str">
            <v/>
          </cell>
          <cell r="J264" t="str">
            <v>02012014</v>
          </cell>
          <cell r="K264" t="str">
            <v>22</v>
          </cell>
          <cell r="L264" t="str">
            <v>06</v>
          </cell>
          <cell r="M264" t="str">
            <v>F</v>
          </cell>
          <cell r="N264" t="str">
            <v>2 - NORMAL</v>
          </cell>
        </row>
        <row r="265">
          <cell r="A265" t="str">
            <v>00009717</v>
          </cell>
          <cell r="B265" t="str">
            <v>ALAN RIBEIRO DE ANDRADE</v>
          </cell>
          <cell r="C265" t="str">
            <v>000000002</v>
          </cell>
          <cell r="D265" t="str">
            <v>040303000000</v>
          </cell>
          <cell r="E265" t="str">
            <v>AS</v>
          </cell>
          <cell r="F265" t="str">
            <v>30</v>
          </cell>
          <cell r="G265" t="str">
            <v/>
          </cell>
          <cell r="H265" t="str">
            <v/>
          </cell>
          <cell r="I265" t="str">
            <v/>
          </cell>
          <cell r="J265" t="str">
            <v>02012014</v>
          </cell>
          <cell r="K265" t="str">
            <v>12</v>
          </cell>
          <cell r="L265" t="str">
            <v>05</v>
          </cell>
          <cell r="M265" t="str">
            <v>M</v>
          </cell>
          <cell r="N265" t="str">
            <v>2 - NORMAL</v>
          </cell>
        </row>
        <row r="266">
          <cell r="A266" t="str">
            <v>00009784</v>
          </cell>
          <cell r="B266" t="str">
            <v>ED CARLOS BARBOSA NEVES</v>
          </cell>
          <cell r="C266" t="str">
            <v>000000002</v>
          </cell>
          <cell r="D266" t="str">
            <v>040305000000</v>
          </cell>
          <cell r="E266" t="str">
            <v>AS</v>
          </cell>
          <cell r="F266" t="str">
            <v>30</v>
          </cell>
          <cell r="G266" t="str">
            <v/>
          </cell>
          <cell r="H266" t="str">
            <v/>
          </cell>
          <cell r="I266" t="str">
            <v/>
          </cell>
          <cell r="J266" t="str">
            <v>02012014</v>
          </cell>
          <cell r="K266" t="str">
            <v>12</v>
          </cell>
          <cell r="L266" t="str">
            <v>02</v>
          </cell>
          <cell r="M266" t="str">
            <v>M</v>
          </cell>
          <cell r="N266" t="str">
            <v>2 - NORMAL</v>
          </cell>
        </row>
        <row r="267">
          <cell r="A267" t="str">
            <v>00010553</v>
          </cell>
          <cell r="B267" t="str">
            <v>JORGIANE CRISTINA DA CRUZ BEZERRA</v>
          </cell>
          <cell r="C267" t="str">
            <v/>
          </cell>
          <cell r="D267" t="str">
            <v>040100000000</v>
          </cell>
          <cell r="E267" t="str">
            <v/>
          </cell>
          <cell r="F267" t="str">
            <v/>
          </cell>
          <cell r="G267" t="str">
            <v>12200025</v>
          </cell>
          <cell r="H267" t="str">
            <v>EC</v>
          </cell>
          <cell r="I267" t="str">
            <v>03</v>
          </cell>
          <cell r="J267" t="str">
            <v>16012015</v>
          </cell>
          <cell r="K267" t="str">
            <v>5</v>
          </cell>
          <cell r="L267" t="str">
            <v>06</v>
          </cell>
          <cell r="M267" t="str">
            <v>F</v>
          </cell>
          <cell r="N267" t="str">
            <v>2 - NORMAL</v>
          </cell>
        </row>
        <row r="268">
          <cell r="A268" t="str">
            <v>0001060X</v>
          </cell>
          <cell r="B268" t="str">
            <v>OSEIAS GOMES OLIVEIRA</v>
          </cell>
          <cell r="C268" t="str">
            <v/>
          </cell>
          <cell r="D268" t="str">
            <v>040100000000</v>
          </cell>
          <cell r="E268" t="str">
            <v/>
          </cell>
          <cell r="F268" t="str">
            <v/>
          </cell>
          <cell r="G268" t="str">
            <v>12200012</v>
          </cell>
          <cell r="H268" t="str">
            <v>EC</v>
          </cell>
          <cell r="I268" t="str">
            <v>02</v>
          </cell>
          <cell r="J268" t="str">
            <v>27012015</v>
          </cell>
          <cell r="K268" t="str">
            <v>13</v>
          </cell>
          <cell r="L268" t="str">
            <v>02</v>
          </cell>
          <cell r="M268" t="str">
            <v>M</v>
          </cell>
          <cell r="N268" t="str">
            <v>2 - NORMAL</v>
          </cell>
        </row>
        <row r="269">
          <cell r="A269" t="str">
            <v>00010642</v>
          </cell>
          <cell r="B269" t="str">
            <v>JANE BATISTA DE OLIVEIRA SANTOS</v>
          </cell>
          <cell r="C269" t="str">
            <v/>
          </cell>
          <cell r="D269" t="str">
            <v>040100000000</v>
          </cell>
          <cell r="E269" t="str">
            <v/>
          </cell>
          <cell r="F269" t="str">
            <v/>
          </cell>
          <cell r="G269" t="str">
            <v>12200030</v>
          </cell>
          <cell r="H269" t="str">
            <v>EC</v>
          </cell>
          <cell r="I269" t="str">
            <v>03</v>
          </cell>
          <cell r="J269" t="str">
            <v>27012015</v>
          </cell>
          <cell r="K269" t="str">
            <v>4</v>
          </cell>
          <cell r="L269" t="str">
            <v>03</v>
          </cell>
          <cell r="M269" t="str">
            <v>F</v>
          </cell>
          <cell r="N269" t="str">
            <v>2 - NORMAL</v>
          </cell>
        </row>
        <row r="270">
          <cell r="A270" t="str">
            <v>00010790</v>
          </cell>
          <cell r="B270" t="str">
            <v>MAURILIO MACEDO DE OLIVEIRA</v>
          </cell>
          <cell r="C270" t="str">
            <v/>
          </cell>
          <cell r="D270" t="str">
            <v>040100000000</v>
          </cell>
          <cell r="E270" t="str">
            <v/>
          </cell>
          <cell r="F270" t="str">
            <v/>
          </cell>
          <cell r="G270" t="str">
            <v>12200017</v>
          </cell>
          <cell r="H270" t="str">
            <v>EC</v>
          </cell>
          <cell r="I270" t="str">
            <v>02</v>
          </cell>
          <cell r="J270" t="str">
            <v>13082015</v>
          </cell>
          <cell r="K270" t="str">
            <v>12</v>
          </cell>
          <cell r="L270" t="str">
            <v>12</v>
          </cell>
          <cell r="M270" t="str">
            <v>M</v>
          </cell>
          <cell r="N270" t="str">
            <v>2 - NORMAL</v>
          </cell>
        </row>
        <row r="271">
          <cell r="A271" t="str">
            <v>00010820</v>
          </cell>
          <cell r="B271" t="str">
            <v>LAUANA DE QUEIROZ SILVA CARVALHO</v>
          </cell>
          <cell r="C271" t="str">
            <v/>
          </cell>
          <cell r="D271" t="str">
            <v>040100000000</v>
          </cell>
          <cell r="E271" t="str">
            <v/>
          </cell>
          <cell r="F271" t="str">
            <v/>
          </cell>
          <cell r="G271" t="str">
            <v>12200013</v>
          </cell>
          <cell r="H271" t="str">
            <v>EC</v>
          </cell>
          <cell r="I271" t="str">
            <v>02</v>
          </cell>
          <cell r="J271" t="str">
            <v>20012016</v>
          </cell>
          <cell r="K271" t="str">
            <v>1</v>
          </cell>
          <cell r="L271" t="str">
            <v>08</v>
          </cell>
          <cell r="M271" t="str">
            <v>F</v>
          </cell>
          <cell r="N271" t="str">
            <v>2 - NORMAL</v>
          </cell>
        </row>
        <row r="272">
          <cell r="A272" t="str">
            <v>00010847</v>
          </cell>
          <cell r="B272" t="str">
            <v>ENEIDA APARECIDA MONTEIRO VIEIRA</v>
          </cell>
          <cell r="C272" t="str">
            <v/>
          </cell>
          <cell r="D272" t="str">
            <v>020000000000</v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>29062016</v>
          </cell>
          <cell r="K272" t="str">
            <v>6</v>
          </cell>
          <cell r="L272" t="str">
            <v>05</v>
          </cell>
          <cell r="M272" t="str">
            <v>F</v>
          </cell>
          <cell r="N272" t="str">
            <v>2 - NORMAL</v>
          </cell>
        </row>
        <row r="273">
          <cell r="A273" t="str">
            <v>00010863</v>
          </cell>
          <cell r="B273" t="str">
            <v>GEORGE HENRIQUE LIMA MARTINS</v>
          </cell>
          <cell r="C273" t="str">
            <v/>
          </cell>
          <cell r="D273" t="str">
            <v>010000000000</v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>27052016</v>
          </cell>
          <cell r="K273" t="str">
            <v>28</v>
          </cell>
          <cell r="L273" t="str">
            <v>12</v>
          </cell>
          <cell r="M273" t="str">
            <v>M</v>
          </cell>
          <cell r="N273" t="str">
            <v>2 - NORMAL</v>
          </cell>
        </row>
        <row r="274">
          <cell r="A274" t="str">
            <v>00010987</v>
          </cell>
          <cell r="B274" t="str">
            <v>CLAUDIO TAKAO KARIA</v>
          </cell>
          <cell r="C274" t="str">
            <v/>
          </cell>
          <cell r="D274" t="str">
            <v>010000000000</v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>21062017</v>
          </cell>
          <cell r="K274" t="str">
            <v>25</v>
          </cell>
          <cell r="L274" t="str">
            <v>04</v>
          </cell>
          <cell r="M274" t="str">
            <v>M</v>
          </cell>
          <cell r="N274" t="str">
            <v>2 - NORMAL</v>
          </cell>
        </row>
        <row r="275">
          <cell r="A275" t="str">
            <v>00010995</v>
          </cell>
          <cell r="B275" t="str">
            <v>PAULO EDUARDO DA SILVA</v>
          </cell>
          <cell r="C275" t="str">
            <v/>
          </cell>
          <cell r="D275" t="str">
            <v>020000000000</v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>21062017</v>
          </cell>
          <cell r="K275" t="str">
            <v>27</v>
          </cell>
          <cell r="L275" t="str">
            <v>08</v>
          </cell>
          <cell r="M275" t="str">
            <v>M</v>
          </cell>
          <cell r="N275" t="str">
            <v>2 - NORMAL</v>
          </cell>
        </row>
        <row r="276">
          <cell r="A276" t="str">
            <v>00011002</v>
          </cell>
          <cell r="B276" t="str">
            <v>FRANCISCA VANDA M. DE SOUZA DE OLIVEIRA SOARES</v>
          </cell>
          <cell r="C276" t="str">
            <v/>
          </cell>
          <cell r="D276" t="str">
            <v>040100000000</v>
          </cell>
          <cell r="E276" t="str">
            <v/>
          </cell>
          <cell r="F276" t="str">
            <v/>
          </cell>
          <cell r="G276" t="str">
            <v>12200038</v>
          </cell>
          <cell r="H276" t="str">
            <v>EC</v>
          </cell>
          <cell r="I276" t="str">
            <v>04</v>
          </cell>
          <cell r="J276" t="str">
            <v>11072017</v>
          </cell>
          <cell r="K276" t="str">
            <v>6</v>
          </cell>
          <cell r="L276" t="str">
            <v>07</v>
          </cell>
          <cell r="M276" t="str">
            <v>F</v>
          </cell>
          <cell r="N276" t="str">
            <v>2 - NORMAL</v>
          </cell>
        </row>
        <row r="277">
          <cell r="A277" t="str">
            <v>00011010</v>
          </cell>
          <cell r="B277" t="str">
            <v>LUCAS OLIVEIRA COSTA</v>
          </cell>
          <cell r="C277" t="str">
            <v>APRENDIZ</v>
          </cell>
          <cell r="D277" t="str">
            <v>040201000000</v>
          </cell>
          <cell r="E277" t="str">
            <v>AP</v>
          </cell>
          <cell r="F277" t="str">
            <v>01</v>
          </cell>
          <cell r="G277" t="str">
            <v/>
          </cell>
          <cell r="H277" t="str">
            <v/>
          </cell>
          <cell r="I277" t="str">
            <v/>
          </cell>
          <cell r="J277" t="str">
            <v>20072017</v>
          </cell>
          <cell r="K277" t="str">
            <v>7</v>
          </cell>
          <cell r="L277" t="str">
            <v>05</v>
          </cell>
          <cell r="M277" t="str">
            <v>M</v>
          </cell>
          <cell r="N277" t="str">
            <v>2 - NORMAL</v>
          </cell>
        </row>
        <row r="278">
          <cell r="A278" t="str">
            <v>00011061</v>
          </cell>
          <cell r="B278" t="str">
            <v>LUCIANA DE ANDRADE CAMPOS</v>
          </cell>
          <cell r="C278" t="str">
            <v/>
          </cell>
          <cell r="D278" t="str">
            <v>040100000000</v>
          </cell>
          <cell r="E278" t="str">
            <v/>
          </cell>
          <cell r="F278" t="str">
            <v/>
          </cell>
          <cell r="G278" t="str">
            <v>12200026</v>
          </cell>
          <cell r="H278" t="str">
            <v>EC</v>
          </cell>
          <cell r="I278" t="str">
            <v>03</v>
          </cell>
          <cell r="J278" t="str">
            <v>28092017</v>
          </cell>
          <cell r="K278" t="str">
            <v>24</v>
          </cell>
          <cell r="L278" t="str">
            <v>07</v>
          </cell>
          <cell r="M278" t="str">
            <v>F</v>
          </cell>
          <cell r="N278" t="str">
            <v>2 - NORMAL</v>
          </cell>
        </row>
        <row r="279">
          <cell r="A279" t="str">
            <v>00011142</v>
          </cell>
          <cell r="B279" t="str">
            <v>MARIA EDUARDA DE ALMEIDA REIS</v>
          </cell>
          <cell r="C279" t="str">
            <v>APRENDIZ</v>
          </cell>
          <cell r="D279" t="str">
            <v>040304000000</v>
          </cell>
          <cell r="E279" t="str">
            <v>AP</v>
          </cell>
          <cell r="F279" t="str">
            <v>01</v>
          </cell>
          <cell r="G279" t="str">
            <v/>
          </cell>
          <cell r="H279" t="str">
            <v/>
          </cell>
          <cell r="I279" t="str">
            <v/>
          </cell>
          <cell r="J279" t="str">
            <v>22052018</v>
          </cell>
          <cell r="K279" t="str">
            <v>22</v>
          </cell>
          <cell r="L279" t="str">
            <v>08</v>
          </cell>
          <cell r="M279" t="str">
            <v>F</v>
          </cell>
          <cell r="N279" t="str">
            <v>2 - NORMAL</v>
          </cell>
        </row>
        <row r="280">
          <cell r="A280" t="str">
            <v>00011169</v>
          </cell>
          <cell r="B280" t="str">
            <v>RODRIGO GOMES DA SILVA</v>
          </cell>
          <cell r="C280" t="str">
            <v>APRENDIZ</v>
          </cell>
          <cell r="D280" t="str">
            <v>040303000000</v>
          </cell>
          <cell r="E280" t="str">
            <v>AP</v>
          </cell>
          <cell r="F280" t="str">
            <v>01</v>
          </cell>
          <cell r="G280" t="str">
            <v/>
          </cell>
          <cell r="H280" t="str">
            <v/>
          </cell>
          <cell r="I280" t="str">
            <v/>
          </cell>
          <cell r="J280" t="str">
            <v>25062018</v>
          </cell>
          <cell r="K280" t="str">
            <v>1</v>
          </cell>
          <cell r="L280" t="str">
            <v>11</v>
          </cell>
          <cell r="M280" t="str">
            <v>M</v>
          </cell>
          <cell r="N280" t="str">
            <v>2 - NORMAL</v>
          </cell>
        </row>
        <row r="281">
          <cell r="A281" t="str">
            <v>00011185</v>
          </cell>
          <cell r="B281" t="str">
            <v>SHOJI SAIKI</v>
          </cell>
          <cell r="C281" t="str">
            <v>000000228</v>
          </cell>
          <cell r="D281" t="str">
            <v>010000000000</v>
          </cell>
          <cell r="E281" t="str">
            <v>94</v>
          </cell>
          <cell r="F281" t="str">
            <v>00</v>
          </cell>
          <cell r="G281" t="str">
            <v/>
          </cell>
          <cell r="H281" t="str">
            <v/>
          </cell>
          <cell r="I281" t="str">
            <v/>
          </cell>
          <cell r="J281" t="str">
            <v>25072018</v>
          </cell>
          <cell r="K281" t="str">
            <v>1</v>
          </cell>
          <cell r="L281" t="str">
            <v>01</v>
          </cell>
          <cell r="M281" t="str">
            <v>M</v>
          </cell>
          <cell r="N281" t="str">
            <v>2 - NORMAL</v>
          </cell>
        </row>
        <row r="282">
          <cell r="A282" t="str">
            <v>00011193</v>
          </cell>
          <cell r="B282" t="str">
            <v>DERCI CENCI</v>
          </cell>
          <cell r="C282" t="str">
            <v>000000228</v>
          </cell>
          <cell r="D282" t="str">
            <v>010000000000</v>
          </cell>
          <cell r="E282" t="str">
            <v>94</v>
          </cell>
          <cell r="F282" t="str">
            <v>00</v>
          </cell>
          <cell r="G282" t="str">
            <v/>
          </cell>
          <cell r="H282" t="str">
            <v/>
          </cell>
          <cell r="I282" t="str">
            <v/>
          </cell>
          <cell r="J282" t="str">
            <v>25072018</v>
          </cell>
          <cell r="K282" t="str">
            <v>20</v>
          </cell>
          <cell r="L282" t="str">
            <v>09</v>
          </cell>
          <cell r="M282" t="str">
            <v>M</v>
          </cell>
          <cell r="N282" t="str">
            <v>2 - NORMAL</v>
          </cell>
        </row>
        <row r="283">
          <cell r="A283" t="str">
            <v>00011207</v>
          </cell>
          <cell r="B283" t="str">
            <v>ARICENALDO SILVA</v>
          </cell>
          <cell r="C283" t="str">
            <v>000000228</v>
          </cell>
          <cell r="D283" t="str">
            <v>020000000000</v>
          </cell>
          <cell r="E283" t="str">
            <v>94</v>
          </cell>
          <cell r="F283" t="str">
            <v>00</v>
          </cell>
          <cell r="G283" t="str">
            <v/>
          </cell>
          <cell r="H283" t="str">
            <v/>
          </cell>
          <cell r="I283" t="str">
            <v/>
          </cell>
          <cell r="J283" t="str">
            <v>25072018</v>
          </cell>
          <cell r="K283" t="str">
            <v>13</v>
          </cell>
          <cell r="L283" t="str">
            <v>10</v>
          </cell>
          <cell r="M283" t="str">
            <v>M</v>
          </cell>
          <cell r="N283" t="str">
            <v>2 - NORMAL</v>
          </cell>
        </row>
        <row r="284">
          <cell r="A284" t="str">
            <v>00011312</v>
          </cell>
          <cell r="B284" t="str">
            <v>WALISON ALVES DE QUEIROZ</v>
          </cell>
          <cell r="C284" t="str">
            <v/>
          </cell>
          <cell r="D284" t="str">
            <v>040100000000</v>
          </cell>
          <cell r="E284" t="str">
            <v/>
          </cell>
          <cell r="F284" t="str">
            <v/>
          </cell>
          <cell r="G284" t="str">
            <v>12200035</v>
          </cell>
          <cell r="H284" t="str">
            <v>EC</v>
          </cell>
          <cell r="I284" t="str">
            <v>03</v>
          </cell>
          <cell r="J284" t="str">
            <v>07112018</v>
          </cell>
          <cell r="K284" t="str">
            <v>7</v>
          </cell>
          <cell r="L284" t="str">
            <v>03</v>
          </cell>
          <cell r="M284" t="str">
            <v>M</v>
          </cell>
          <cell r="N284" t="str">
            <v>2 - NORMAL</v>
          </cell>
        </row>
        <row r="285">
          <cell r="A285" t="str">
            <v>00011320</v>
          </cell>
          <cell r="B285" t="str">
            <v>ANDRE WILLIAM NARDES MENDES</v>
          </cell>
          <cell r="C285" t="str">
            <v>000000228</v>
          </cell>
          <cell r="D285" t="str">
            <v>020000000000</v>
          </cell>
          <cell r="E285" t="str">
            <v>94</v>
          </cell>
          <cell r="F285" t="str">
            <v>00</v>
          </cell>
          <cell r="G285" t="str">
            <v/>
          </cell>
          <cell r="H285" t="str">
            <v/>
          </cell>
          <cell r="I285" t="str">
            <v/>
          </cell>
          <cell r="J285" t="str">
            <v>07052018</v>
          </cell>
          <cell r="K285" t="str">
            <v>26</v>
          </cell>
          <cell r="L285" t="str">
            <v>04</v>
          </cell>
          <cell r="M285" t="str">
            <v>M</v>
          </cell>
          <cell r="N285" t="str">
            <v>2 - NORMAL</v>
          </cell>
        </row>
        <row r="286">
          <cell r="A286" t="str">
            <v>00011339</v>
          </cell>
          <cell r="B286" t="str">
            <v>MESAQUE DO NASCIMENTO BARBOSA</v>
          </cell>
          <cell r="C286" t="str">
            <v/>
          </cell>
          <cell r="D286" t="str">
            <v>040100000000</v>
          </cell>
          <cell r="E286" t="str">
            <v/>
          </cell>
          <cell r="F286" t="str">
            <v/>
          </cell>
          <cell r="G286" t="str">
            <v>12200014</v>
          </cell>
          <cell r="H286" t="str">
            <v>EC</v>
          </cell>
          <cell r="I286" t="str">
            <v>02</v>
          </cell>
          <cell r="J286" t="str">
            <v>04012019</v>
          </cell>
          <cell r="K286" t="str">
            <v>10</v>
          </cell>
          <cell r="L286" t="str">
            <v>10</v>
          </cell>
          <cell r="M286" t="str">
            <v>M</v>
          </cell>
          <cell r="N286" t="str">
            <v>2 - NORMAL</v>
          </cell>
        </row>
        <row r="287">
          <cell r="A287" t="str">
            <v>00011347</v>
          </cell>
          <cell r="B287" t="str">
            <v>WILSON JOSE BRANDAO JUNIOR</v>
          </cell>
          <cell r="C287" t="str">
            <v/>
          </cell>
          <cell r="D287" t="str">
            <v>040100000000</v>
          </cell>
          <cell r="E287" t="str">
            <v/>
          </cell>
          <cell r="F287" t="str">
            <v/>
          </cell>
          <cell r="G287" t="str">
            <v>12200015</v>
          </cell>
          <cell r="H287" t="str">
            <v>EC</v>
          </cell>
          <cell r="I287" t="str">
            <v>02</v>
          </cell>
          <cell r="J287" t="str">
            <v>04012019</v>
          </cell>
          <cell r="K287" t="str">
            <v>29</v>
          </cell>
          <cell r="L287" t="str">
            <v>01</v>
          </cell>
          <cell r="M287" t="str">
            <v>M</v>
          </cell>
          <cell r="N287" t="str">
            <v>2 - NORMAL</v>
          </cell>
        </row>
        <row r="288">
          <cell r="A288" t="str">
            <v>00011355</v>
          </cell>
          <cell r="B288" t="str">
            <v>ADRIANA ROSALY DE ARAUJO DUTRA DE CARVALHO</v>
          </cell>
          <cell r="C288" t="str">
            <v/>
          </cell>
          <cell r="D288" t="str">
            <v>040100000000</v>
          </cell>
          <cell r="E288" t="str">
            <v/>
          </cell>
          <cell r="F288" t="str">
            <v/>
          </cell>
          <cell r="G288" t="str">
            <v>12200031</v>
          </cell>
          <cell r="H288" t="str">
            <v>EC</v>
          </cell>
          <cell r="I288" t="str">
            <v>03</v>
          </cell>
          <cell r="J288" t="str">
            <v>04012019</v>
          </cell>
          <cell r="K288" t="str">
            <v>14</v>
          </cell>
          <cell r="L288" t="str">
            <v>10</v>
          </cell>
          <cell r="M288" t="str">
            <v>F</v>
          </cell>
          <cell r="N288" t="str">
            <v>2 - NORMAL</v>
          </cell>
        </row>
        <row r="289">
          <cell r="A289" t="str">
            <v>00011363</v>
          </cell>
          <cell r="B289" t="str">
            <v>ALBERTO LUIZ GERARDI</v>
          </cell>
          <cell r="C289" t="str">
            <v/>
          </cell>
          <cell r="D289" t="str">
            <v>030300000000</v>
          </cell>
          <cell r="E289" t="str">
            <v/>
          </cell>
          <cell r="F289" t="str">
            <v/>
          </cell>
          <cell r="G289" t="str">
            <v>12200007</v>
          </cell>
          <cell r="H289" t="str">
            <v>EC</v>
          </cell>
          <cell r="I289" t="str">
            <v>01</v>
          </cell>
          <cell r="J289" t="str">
            <v>04012019</v>
          </cell>
          <cell r="K289" t="str">
            <v>10</v>
          </cell>
          <cell r="L289" t="str">
            <v>11</v>
          </cell>
          <cell r="M289" t="str">
            <v>M</v>
          </cell>
          <cell r="N289" t="str">
            <v>2 - NORMAL</v>
          </cell>
        </row>
        <row r="290">
          <cell r="A290" t="str">
            <v>00011371</v>
          </cell>
          <cell r="B290" t="str">
            <v>MARIA LAURINDA DA CUNHA NOGUEIRA</v>
          </cell>
          <cell r="C290" t="str">
            <v/>
          </cell>
          <cell r="D290" t="str">
            <v>040100000000</v>
          </cell>
          <cell r="E290" t="str">
            <v/>
          </cell>
          <cell r="F290" t="str">
            <v/>
          </cell>
          <cell r="G290" t="str">
            <v>12200018</v>
          </cell>
          <cell r="H290" t="str">
            <v>EC</v>
          </cell>
          <cell r="I290" t="str">
            <v>02</v>
          </cell>
          <cell r="J290" t="str">
            <v>04012019</v>
          </cell>
          <cell r="K290" t="str">
            <v>26</v>
          </cell>
          <cell r="L290" t="str">
            <v>03</v>
          </cell>
          <cell r="M290" t="str">
            <v>F</v>
          </cell>
          <cell r="N290" t="str">
            <v>2 - NORMAL</v>
          </cell>
        </row>
        <row r="291">
          <cell r="A291" t="str">
            <v>0001138X</v>
          </cell>
          <cell r="B291" t="str">
            <v>ALLAN DOUGLAS VIEIRA SANTOS</v>
          </cell>
          <cell r="C291" t="str">
            <v/>
          </cell>
          <cell r="D291" t="str">
            <v>040100000000</v>
          </cell>
          <cell r="E291" t="str">
            <v/>
          </cell>
          <cell r="F291" t="str">
            <v/>
          </cell>
          <cell r="G291" t="str">
            <v>12200029</v>
          </cell>
          <cell r="H291" t="str">
            <v>EC</v>
          </cell>
          <cell r="I291" t="str">
            <v>03</v>
          </cell>
          <cell r="J291" t="str">
            <v>03012019</v>
          </cell>
          <cell r="K291" t="str">
            <v>24</v>
          </cell>
          <cell r="L291" t="str">
            <v>09</v>
          </cell>
          <cell r="M291" t="str">
            <v>M</v>
          </cell>
          <cell r="N291" t="str">
            <v>2 - NORMAL</v>
          </cell>
        </row>
        <row r="292">
          <cell r="A292" t="str">
            <v>00011398</v>
          </cell>
          <cell r="B292" t="str">
            <v>TUPAC BORGES PETRILLO</v>
          </cell>
          <cell r="C292" t="str">
            <v/>
          </cell>
          <cell r="D292" t="str">
            <v>040100000000</v>
          </cell>
          <cell r="E292" t="str">
            <v/>
          </cell>
          <cell r="F292" t="str">
            <v/>
          </cell>
          <cell r="G292" t="str">
            <v>12200019</v>
          </cell>
          <cell r="H292" t="str">
            <v>EC</v>
          </cell>
          <cell r="I292" t="str">
            <v>02</v>
          </cell>
          <cell r="J292" t="str">
            <v>10012019</v>
          </cell>
          <cell r="K292" t="str">
            <v>27</v>
          </cell>
          <cell r="L292" t="str">
            <v>08</v>
          </cell>
          <cell r="M292" t="str">
            <v>M</v>
          </cell>
          <cell r="N292" t="str">
            <v>2 - NORMAL</v>
          </cell>
        </row>
        <row r="293">
          <cell r="A293" t="str">
            <v>00011401</v>
          </cell>
          <cell r="B293" t="str">
            <v>LEONARDO DA SILVA PEREIRA RESENDE</v>
          </cell>
          <cell r="C293" t="str">
            <v/>
          </cell>
          <cell r="D293" t="str">
            <v>040100000000</v>
          </cell>
          <cell r="E293" t="str">
            <v/>
          </cell>
          <cell r="F293" t="str">
            <v/>
          </cell>
          <cell r="G293" t="str">
            <v>12200033</v>
          </cell>
          <cell r="H293" t="str">
            <v>EC</v>
          </cell>
          <cell r="I293" t="str">
            <v>03</v>
          </cell>
          <cell r="J293" t="str">
            <v>07012019</v>
          </cell>
          <cell r="K293" t="str">
            <v>22</v>
          </cell>
          <cell r="L293" t="str">
            <v>07</v>
          </cell>
          <cell r="M293" t="str">
            <v>M</v>
          </cell>
          <cell r="N293" t="str">
            <v>2 - NORMAL</v>
          </cell>
        </row>
        <row r="294">
          <cell r="A294" t="str">
            <v>0001141X</v>
          </cell>
          <cell r="B294" t="str">
            <v>CARLA BRANDAO PARANHOS DE AZEVEDO</v>
          </cell>
          <cell r="C294" t="str">
            <v/>
          </cell>
          <cell r="D294" t="str">
            <v>040100000000</v>
          </cell>
          <cell r="E294" t="str">
            <v/>
          </cell>
          <cell r="F294" t="str">
            <v/>
          </cell>
          <cell r="G294" t="str">
            <v>12200034</v>
          </cell>
          <cell r="H294" t="str">
            <v>EC</v>
          </cell>
          <cell r="I294" t="str">
            <v>03</v>
          </cell>
          <cell r="J294" t="str">
            <v>15012019</v>
          </cell>
          <cell r="K294" t="str">
            <v>9</v>
          </cell>
          <cell r="L294" t="str">
            <v>08</v>
          </cell>
          <cell r="M294" t="str">
            <v>F</v>
          </cell>
          <cell r="N294" t="str">
            <v>2 - NORMAL</v>
          </cell>
        </row>
        <row r="295">
          <cell r="A295" t="str">
            <v>00011428</v>
          </cell>
          <cell r="B295" t="str">
            <v>ERLI SABINO DE OLIVEIRA</v>
          </cell>
          <cell r="C295" t="str">
            <v/>
          </cell>
          <cell r="D295" t="str">
            <v>040100000000</v>
          </cell>
          <cell r="E295" t="str">
            <v/>
          </cell>
          <cell r="F295" t="str">
            <v/>
          </cell>
          <cell r="G295" t="str">
            <v>12200039</v>
          </cell>
          <cell r="H295" t="str">
            <v>EC</v>
          </cell>
          <cell r="I295" t="str">
            <v>04</v>
          </cell>
          <cell r="J295" t="str">
            <v>23012019</v>
          </cell>
          <cell r="K295" t="str">
            <v>31</v>
          </cell>
          <cell r="L295" t="str">
            <v>05</v>
          </cell>
          <cell r="M295" t="str">
            <v>F</v>
          </cell>
          <cell r="N295" t="str">
            <v>2 - NORMAL</v>
          </cell>
        </row>
        <row r="296">
          <cell r="A296" t="str">
            <v>00005169</v>
          </cell>
          <cell r="B296" t="str">
            <v>RUBSTAIN FERREIRA RAMOS DE ANDRADE</v>
          </cell>
          <cell r="C296" t="str">
            <v>000000010</v>
          </cell>
          <cell r="D296" t="str">
            <v>040406000000</v>
          </cell>
          <cell r="E296" t="str">
            <v>ST</v>
          </cell>
          <cell r="F296" t="str">
            <v>36</v>
          </cell>
          <cell r="G296" t="str">
            <v/>
          </cell>
          <cell r="H296" t="str">
            <v/>
          </cell>
          <cell r="I296" t="str">
            <v/>
          </cell>
          <cell r="J296" t="str">
            <v>17021994</v>
          </cell>
          <cell r="K296" t="str">
            <v>7</v>
          </cell>
          <cell r="L296" t="str">
            <v>07</v>
          </cell>
          <cell r="M296" t="str">
            <v>F</v>
          </cell>
          <cell r="N296" t="str">
            <v>3 - AFASTADO</v>
          </cell>
        </row>
        <row r="297">
          <cell r="A297" t="str">
            <v>0000541X</v>
          </cell>
          <cell r="B297" t="str">
            <v>MARILZETE OLIVEIRA DE ALMEIDA GUIMARAES</v>
          </cell>
          <cell r="C297" t="str">
            <v>000000010</v>
          </cell>
          <cell r="D297" t="str">
            <v>040400000000</v>
          </cell>
          <cell r="E297" t="str">
            <v>ST</v>
          </cell>
          <cell r="F297" t="str">
            <v>30</v>
          </cell>
          <cell r="G297" t="str">
            <v/>
          </cell>
          <cell r="H297" t="str">
            <v/>
          </cell>
          <cell r="I297" t="str">
            <v/>
          </cell>
          <cell r="J297" t="str">
            <v>01061994</v>
          </cell>
          <cell r="K297" t="str">
            <v>31</v>
          </cell>
          <cell r="L297" t="str">
            <v>07</v>
          </cell>
          <cell r="M297" t="str">
            <v>F</v>
          </cell>
          <cell r="N297" t="str">
            <v>3 - AFASTADO</v>
          </cell>
        </row>
        <row r="298">
          <cell r="A298" t="str">
            <v>00005665</v>
          </cell>
          <cell r="B298" t="str">
            <v>SEDMA FIRMINO DE QUEIROZ PINTO</v>
          </cell>
          <cell r="C298" t="str">
            <v>000000010</v>
          </cell>
          <cell r="D298" t="str">
            <v>040408070000</v>
          </cell>
          <cell r="E298" t="str">
            <v>ST</v>
          </cell>
          <cell r="F298" t="str">
            <v>33</v>
          </cell>
          <cell r="G298" t="str">
            <v/>
          </cell>
          <cell r="H298" t="str">
            <v/>
          </cell>
          <cell r="I298" t="str">
            <v/>
          </cell>
          <cell r="J298" t="str">
            <v>03041995</v>
          </cell>
          <cell r="K298" t="str">
            <v>22</v>
          </cell>
          <cell r="L298" t="str">
            <v>03</v>
          </cell>
          <cell r="M298" t="str">
            <v>F</v>
          </cell>
          <cell r="N298" t="str">
            <v>3 - AFASTADO</v>
          </cell>
        </row>
        <row r="299">
          <cell r="A299" t="str">
            <v>00006831</v>
          </cell>
          <cell r="B299" t="str">
            <v>DESIREE DUARTE SERRA</v>
          </cell>
          <cell r="C299" t="str">
            <v>000000006</v>
          </cell>
          <cell r="D299" t="str">
            <v>040409070000</v>
          </cell>
          <cell r="E299" t="str">
            <v>ST</v>
          </cell>
          <cell r="F299" t="str">
            <v>32</v>
          </cell>
          <cell r="G299" t="str">
            <v/>
          </cell>
          <cell r="H299" t="str">
            <v/>
          </cell>
          <cell r="I299" t="str">
            <v/>
          </cell>
          <cell r="J299" t="str">
            <v>01022006</v>
          </cell>
          <cell r="K299" t="str">
            <v>6</v>
          </cell>
          <cell r="L299" t="str">
            <v>12</v>
          </cell>
          <cell r="M299" t="str">
            <v>F</v>
          </cell>
          <cell r="N299" t="str">
            <v>3 - AFASTADO</v>
          </cell>
        </row>
        <row r="300">
          <cell r="A300" t="str">
            <v>00007420</v>
          </cell>
          <cell r="B300" t="str">
            <v>MILENA LIMA DE OLIVEIRA</v>
          </cell>
          <cell r="C300" t="str">
            <v>000000006</v>
          </cell>
          <cell r="D300" t="str">
            <v>040402000000</v>
          </cell>
          <cell r="E300" t="str">
            <v>ST</v>
          </cell>
          <cell r="F300" t="str">
            <v>30</v>
          </cell>
          <cell r="G300" t="str">
            <v/>
          </cell>
          <cell r="H300" t="str">
            <v/>
          </cell>
          <cell r="I300" t="str">
            <v/>
          </cell>
          <cell r="J300" t="str">
            <v>05032010</v>
          </cell>
          <cell r="K300" t="str">
            <v>25</v>
          </cell>
          <cell r="L300" t="str">
            <v>04</v>
          </cell>
          <cell r="M300" t="str">
            <v>F</v>
          </cell>
          <cell r="N300" t="str">
            <v>3 - AFASTADO</v>
          </cell>
        </row>
        <row r="301">
          <cell r="A301" t="str">
            <v>00007455</v>
          </cell>
          <cell r="B301" t="str">
            <v>KELLY FRANCISCA RIBEIRO EUSTAQUIO</v>
          </cell>
          <cell r="C301" t="str">
            <v>000000008</v>
          </cell>
          <cell r="D301" t="str">
            <v>040406000000</v>
          </cell>
          <cell r="E301" t="str">
            <v>ST</v>
          </cell>
          <cell r="F301" t="str">
            <v>26</v>
          </cell>
          <cell r="G301" t="str">
            <v/>
          </cell>
          <cell r="H301" t="str">
            <v/>
          </cell>
          <cell r="I301" t="str">
            <v/>
          </cell>
          <cell r="J301" t="str">
            <v>05032010</v>
          </cell>
          <cell r="K301" t="str">
            <v>11</v>
          </cell>
          <cell r="L301" t="str">
            <v>10</v>
          </cell>
          <cell r="M301" t="str">
            <v>F</v>
          </cell>
          <cell r="N301" t="str">
            <v>3 - AFASTADO</v>
          </cell>
        </row>
        <row r="302">
          <cell r="A302" t="str">
            <v>00008389</v>
          </cell>
          <cell r="B302" t="str">
            <v>LARISSA GOMES DIAS</v>
          </cell>
          <cell r="C302" t="str">
            <v>000000008</v>
          </cell>
          <cell r="D302" t="str">
            <v>040301000000</v>
          </cell>
          <cell r="E302" t="str">
            <v>ST</v>
          </cell>
          <cell r="F302" t="str">
            <v>26</v>
          </cell>
          <cell r="G302" t="str">
            <v/>
          </cell>
          <cell r="H302" t="str">
            <v/>
          </cell>
          <cell r="I302" t="str">
            <v/>
          </cell>
          <cell r="J302" t="str">
            <v>21022011</v>
          </cell>
          <cell r="K302" t="str">
            <v>10</v>
          </cell>
          <cell r="L302" t="str">
            <v>06</v>
          </cell>
          <cell r="M302" t="str">
            <v>F</v>
          </cell>
          <cell r="N302" t="str">
            <v>3 - AFASTADO</v>
          </cell>
        </row>
        <row r="303">
          <cell r="A303" t="str">
            <v>00010529</v>
          </cell>
          <cell r="B303" t="str">
            <v>LUIZ CARLOS DA SILVA</v>
          </cell>
          <cell r="C303" t="str">
            <v/>
          </cell>
          <cell r="D303" t="str">
            <v>040403000000</v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>01122014</v>
          </cell>
          <cell r="K303" t="str">
            <v>19</v>
          </cell>
          <cell r="L303" t="str">
            <v>10</v>
          </cell>
          <cell r="M303" t="str">
            <v>M</v>
          </cell>
          <cell r="N303" t="str">
            <v>7 - REQUISITADO</v>
          </cell>
        </row>
        <row r="304">
          <cell r="A304" t="str">
            <v>00010537</v>
          </cell>
          <cell r="B304" t="str">
            <v>IVO ANTONIO DE OLIVEIRA</v>
          </cell>
          <cell r="C304" t="str">
            <v/>
          </cell>
          <cell r="D304" t="str">
            <v>040408010000</v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>01122014</v>
          </cell>
          <cell r="K304" t="str">
            <v>30</v>
          </cell>
          <cell r="L304" t="str">
            <v>03</v>
          </cell>
          <cell r="M304" t="str">
            <v>M</v>
          </cell>
          <cell r="N304" t="str">
            <v>7 - REQUISITADO</v>
          </cell>
        </row>
        <row r="305">
          <cell r="A305" t="str">
            <v>00011118</v>
          </cell>
          <cell r="B305" t="str">
            <v>FRANCISCO HELIO AMANCIO DE OLIVEIRA</v>
          </cell>
          <cell r="C305" t="str">
            <v/>
          </cell>
          <cell r="D305" t="str">
            <v>040408020000</v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>08022018</v>
          </cell>
          <cell r="K305" t="str">
            <v>30</v>
          </cell>
          <cell r="L305" t="str">
            <v>09</v>
          </cell>
          <cell r="M305" t="str">
            <v>M</v>
          </cell>
          <cell r="N305" t="str">
            <v>7 - REQUISITADO</v>
          </cell>
        </row>
        <row r="306">
          <cell r="A306" t="str">
            <v>0001124X</v>
          </cell>
          <cell r="B306" t="str">
            <v>JOSE CARLOS DA SILVA OLIVEIRA</v>
          </cell>
          <cell r="C306" t="str">
            <v/>
          </cell>
          <cell r="D306" t="str">
            <v>040408030000</v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>28082018</v>
          </cell>
          <cell r="K306" t="str">
            <v>8</v>
          </cell>
          <cell r="L306" t="str">
            <v>03</v>
          </cell>
          <cell r="M306" t="str">
            <v>M</v>
          </cell>
          <cell r="N306" t="str">
            <v>7 - REQUISITADO</v>
          </cell>
        </row>
        <row r="307">
          <cell r="A307" t="str">
            <v>00011258</v>
          </cell>
          <cell r="B307" t="str">
            <v>JESUS ALVES DE ARAUJO</v>
          </cell>
          <cell r="C307" t="str">
            <v/>
          </cell>
          <cell r="D307" t="str">
            <v>040409010000</v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>28082018</v>
          </cell>
          <cell r="K307" t="str">
            <v>1</v>
          </cell>
          <cell r="L307" t="str">
            <v>06</v>
          </cell>
          <cell r="M307" t="str">
            <v>M</v>
          </cell>
          <cell r="N307" t="str">
            <v>7 - REQUISITADO</v>
          </cell>
        </row>
        <row r="308">
          <cell r="A308" t="str">
            <v>00011266</v>
          </cell>
          <cell r="B308" t="str">
            <v>SUELENE PEREIRA DA SILVA</v>
          </cell>
          <cell r="C308" t="str">
            <v/>
          </cell>
          <cell r="D308" t="str">
            <v>040409020000</v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>28082018</v>
          </cell>
          <cell r="K308" t="str">
            <v>6</v>
          </cell>
          <cell r="L308" t="str">
            <v>06</v>
          </cell>
          <cell r="M308" t="str">
            <v>F</v>
          </cell>
          <cell r="N308" t="str">
            <v>7 - REQUISITADO</v>
          </cell>
        </row>
        <row r="309">
          <cell r="A309" t="str">
            <v>00011274</v>
          </cell>
          <cell r="B309" t="str">
            <v>IRAILTON GOMES MODESTO</v>
          </cell>
          <cell r="C309" t="str">
            <v/>
          </cell>
          <cell r="D309" t="str">
            <v>040409060000</v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>28082018</v>
          </cell>
          <cell r="K309" t="str">
            <v>18</v>
          </cell>
          <cell r="L309" t="str">
            <v>07</v>
          </cell>
          <cell r="M309" t="str">
            <v>M</v>
          </cell>
          <cell r="N309" t="str">
            <v>7 - REQUISITADO</v>
          </cell>
        </row>
        <row r="310">
          <cell r="A310" t="str">
            <v>00011282</v>
          </cell>
          <cell r="B310" t="str">
            <v>ERENICE SOARES DE OLIVEIRA</v>
          </cell>
          <cell r="C310" t="str">
            <v/>
          </cell>
          <cell r="D310" t="str">
            <v>040408080000</v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>28082018</v>
          </cell>
          <cell r="K310" t="str">
            <v>24</v>
          </cell>
          <cell r="L310" t="str">
            <v>04</v>
          </cell>
          <cell r="M310" t="str">
            <v>F</v>
          </cell>
          <cell r="N310" t="str">
            <v>7 - REQUISITADO</v>
          </cell>
        </row>
        <row r="311">
          <cell r="A311" t="str">
            <v>00011290</v>
          </cell>
          <cell r="B311" t="str">
            <v>OTALICIO RODRIGUES DE AZEVEDO</v>
          </cell>
          <cell r="C311" t="str">
            <v/>
          </cell>
          <cell r="D311" t="str">
            <v>040408010000</v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>28082018</v>
          </cell>
          <cell r="K311" t="str">
            <v>28</v>
          </cell>
          <cell r="L311" t="str">
            <v>07</v>
          </cell>
          <cell r="M311" t="str">
            <v>M</v>
          </cell>
          <cell r="N311" t="str">
            <v>7 - REQUISITADO</v>
          </cell>
        </row>
        <row r="312">
          <cell r="A312" t="str">
            <v>00007234</v>
          </cell>
          <cell r="B312" t="str">
            <v>SATURNINO SOARES DA SILVA</v>
          </cell>
          <cell r="C312" t="str">
            <v/>
          </cell>
          <cell r="D312" t="str">
            <v>040304000000</v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>01022008</v>
          </cell>
          <cell r="K312" t="str">
            <v>29</v>
          </cell>
          <cell r="L312" t="str">
            <v>11</v>
          </cell>
          <cell r="M312" t="str">
            <v>M</v>
          </cell>
          <cell r="N312" t="str">
            <v>7 - REQUISITADO</v>
          </cell>
        </row>
        <row r="313">
          <cell r="A313" t="str">
            <v>00009172</v>
          </cell>
          <cell r="B313" t="str">
            <v>MARIA CRISTINA FIRMINO DA MOTA</v>
          </cell>
          <cell r="C313" t="str">
            <v/>
          </cell>
          <cell r="D313" t="str">
            <v>030600000000</v>
          </cell>
          <cell r="E313" t="str">
            <v/>
          </cell>
          <cell r="F313" t="str">
            <v/>
          </cell>
          <cell r="G313" t="str">
            <v>12200010</v>
          </cell>
          <cell r="H313" t="str">
            <v>EC</v>
          </cell>
          <cell r="I313" t="str">
            <v>03</v>
          </cell>
          <cell r="J313" t="str">
            <v>01102013</v>
          </cell>
          <cell r="K313" t="str">
            <v>12</v>
          </cell>
          <cell r="L313" t="str">
            <v>03</v>
          </cell>
          <cell r="M313" t="str">
            <v>F</v>
          </cell>
          <cell r="N313" t="str">
            <v>7 - REQUISITADO</v>
          </cell>
        </row>
        <row r="314">
          <cell r="A314" t="str">
            <v>00009822</v>
          </cell>
          <cell r="B314" t="str">
            <v>EDVAN SOUSA RIBEIRO</v>
          </cell>
          <cell r="C314" t="str">
            <v/>
          </cell>
          <cell r="D314" t="str">
            <v>040100000000</v>
          </cell>
          <cell r="E314" t="str">
            <v/>
          </cell>
          <cell r="F314" t="str">
            <v/>
          </cell>
          <cell r="G314" t="str">
            <v>12200032</v>
          </cell>
          <cell r="H314" t="str">
            <v>EC</v>
          </cell>
          <cell r="I314" t="str">
            <v>03</v>
          </cell>
          <cell r="J314" t="str">
            <v>14022014</v>
          </cell>
          <cell r="K314" t="str">
            <v>3</v>
          </cell>
          <cell r="L314" t="str">
            <v>03</v>
          </cell>
          <cell r="M314" t="str">
            <v>M</v>
          </cell>
          <cell r="N314" t="str">
            <v>7 - REQUISITADO</v>
          </cell>
        </row>
        <row r="315">
          <cell r="A315" t="str">
            <v>00011231</v>
          </cell>
          <cell r="B315" t="str">
            <v>JOAO BATISTA FERREIRA PONTES</v>
          </cell>
          <cell r="C315" t="str">
            <v/>
          </cell>
          <cell r="D315" t="str">
            <v>040305000000</v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>27082018</v>
          </cell>
          <cell r="K315" t="str">
            <v>20</v>
          </cell>
          <cell r="L315" t="str">
            <v>10</v>
          </cell>
          <cell r="M315" t="str">
            <v>M</v>
          </cell>
          <cell r="N315" t="str">
            <v>7 - REQUISITADO</v>
          </cell>
        </row>
        <row r="316">
          <cell r="A316" t="str">
            <v>00011304</v>
          </cell>
          <cell r="B316" t="str">
            <v>CARLOS HENRIQUE COSTA ARAGAO</v>
          </cell>
          <cell r="C316" t="str">
            <v/>
          </cell>
          <cell r="D316" t="str">
            <v>040100000000</v>
          </cell>
          <cell r="E316" t="str">
            <v/>
          </cell>
          <cell r="F316" t="str">
            <v/>
          </cell>
          <cell r="G316" t="str">
            <v>12200020</v>
          </cell>
          <cell r="H316" t="str">
            <v>EC</v>
          </cell>
          <cell r="I316" t="str">
            <v>02</v>
          </cell>
          <cell r="J316" t="str">
            <v>27082018</v>
          </cell>
          <cell r="K316" t="str">
            <v>26</v>
          </cell>
          <cell r="L316" t="str">
            <v>06</v>
          </cell>
          <cell r="M316" t="str">
            <v>M</v>
          </cell>
          <cell r="N316" t="str">
            <v>7 - REQUISITADO</v>
          </cell>
        </row>
        <row r="317">
          <cell r="A317" t="str">
            <v>00006807</v>
          </cell>
          <cell r="B317" t="str">
            <v>RILDON CARLOS DE OLIVEIRA</v>
          </cell>
          <cell r="C317" t="str">
            <v>000000006</v>
          </cell>
          <cell r="D317" t="str">
            <v>040409050000</v>
          </cell>
          <cell r="E317" t="str">
            <v>ST</v>
          </cell>
          <cell r="F317" t="str">
            <v>41</v>
          </cell>
          <cell r="G317" t="str">
            <v/>
          </cell>
          <cell r="H317" t="str">
            <v/>
          </cell>
          <cell r="I317" t="str">
            <v/>
          </cell>
          <cell r="J317" t="str">
            <v>02012006</v>
          </cell>
          <cell r="K317" t="str">
            <v>15</v>
          </cell>
          <cell r="L317" t="str">
            <v>05</v>
          </cell>
          <cell r="M317" t="str">
            <v>M</v>
          </cell>
          <cell r="N317" t="str">
            <v>8 - CEDIDO</v>
          </cell>
        </row>
        <row r="318">
          <cell r="A318" t="str">
            <v>00009326</v>
          </cell>
          <cell r="B318" t="str">
            <v>ELISA RIBEIRO DA CUNHA DIAS DA SILVA</v>
          </cell>
          <cell r="C318" t="str">
            <v>000000006</v>
          </cell>
          <cell r="D318" t="str">
            <v>040409060000</v>
          </cell>
          <cell r="E318" t="str">
            <v>ST</v>
          </cell>
          <cell r="F318" t="str">
            <v>20</v>
          </cell>
          <cell r="G318" t="str">
            <v/>
          </cell>
          <cell r="H318" t="str">
            <v/>
          </cell>
          <cell r="I318" t="str">
            <v/>
          </cell>
          <cell r="J318" t="str">
            <v>02012014</v>
          </cell>
          <cell r="K318" t="str">
            <v>13</v>
          </cell>
          <cell r="L318" t="str">
            <v>09</v>
          </cell>
          <cell r="M318" t="str">
            <v>F</v>
          </cell>
          <cell r="N318" t="str">
            <v>8 - CEDIDO</v>
          </cell>
        </row>
        <row r="319">
          <cell r="A319" t="str">
            <v>00003654</v>
          </cell>
          <cell r="B319" t="str">
            <v>ELZIMAR ALVES XIMENES BEZERRA</v>
          </cell>
          <cell r="C319" t="str">
            <v>000000002</v>
          </cell>
          <cell r="D319" t="str">
            <v>103060100903</v>
          </cell>
          <cell r="E319" t="str">
            <v>AS</v>
          </cell>
          <cell r="F319" t="str">
            <v>52</v>
          </cell>
          <cell r="G319" t="str">
            <v/>
          </cell>
          <cell r="H319" t="str">
            <v/>
          </cell>
          <cell r="I319" t="str">
            <v/>
          </cell>
          <cell r="J319" t="str">
            <v>24081988</v>
          </cell>
          <cell r="K319" t="str">
            <v>11</v>
          </cell>
          <cell r="L319" t="str">
            <v>08</v>
          </cell>
          <cell r="M319" t="str">
            <v>F</v>
          </cell>
          <cell r="N319" t="str">
            <v>8 - CEDIDO</v>
          </cell>
        </row>
        <row r="320">
          <cell r="A320" t="str">
            <v>00003832</v>
          </cell>
          <cell r="B320" t="str">
            <v>EMIRTON DE ARAUJO CARVALHO</v>
          </cell>
          <cell r="C320" t="str">
            <v>000000010</v>
          </cell>
          <cell r="D320" t="str">
            <v>103060100903</v>
          </cell>
          <cell r="E320" t="str">
            <v>ST</v>
          </cell>
          <cell r="F320" t="str">
            <v>40</v>
          </cell>
          <cell r="G320" t="str">
            <v/>
          </cell>
          <cell r="H320" t="str">
            <v/>
          </cell>
          <cell r="I320" t="str">
            <v/>
          </cell>
          <cell r="J320" t="str">
            <v>12061989</v>
          </cell>
          <cell r="K320" t="str">
            <v>1</v>
          </cell>
          <cell r="L320" t="str">
            <v>12</v>
          </cell>
          <cell r="M320" t="str">
            <v>M</v>
          </cell>
          <cell r="N320" t="str">
            <v>8 - CEDIDO</v>
          </cell>
        </row>
        <row r="321">
          <cell r="A321" t="str">
            <v>0000412X</v>
          </cell>
          <cell r="B321" t="str">
            <v>JOSE VOLTAIRE BRITO PEIXOTO</v>
          </cell>
          <cell r="C321" t="str">
            <v>000000006</v>
          </cell>
          <cell r="D321" t="str">
            <v>103060100903</v>
          </cell>
          <cell r="E321" t="str">
            <v>ST</v>
          </cell>
          <cell r="F321" t="str">
            <v>52</v>
          </cell>
          <cell r="G321" t="str">
            <v/>
          </cell>
          <cell r="H321" t="str">
            <v/>
          </cell>
          <cell r="I321" t="str">
            <v/>
          </cell>
          <cell r="J321" t="str">
            <v>22111991</v>
          </cell>
          <cell r="K321" t="str">
            <v>2</v>
          </cell>
          <cell r="L321" t="str">
            <v>04</v>
          </cell>
          <cell r="M321" t="str">
            <v>M</v>
          </cell>
          <cell r="N321" t="str">
            <v>8 - CEDIDO</v>
          </cell>
        </row>
        <row r="322">
          <cell r="A322" t="str">
            <v>00004367</v>
          </cell>
          <cell r="B322" t="str">
            <v>LUCIO FLAVIO DA SILVA</v>
          </cell>
          <cell r="C322" t="str">
            <v>000000010</v>
          </cell>
          <cell r="D322" t="str">
            <v>103060100903</v>
          </cell>
          <cell r="E322" t="str">
            <v>ST</v>
          </cell>
          <cell r="F322" t="str">
            <v>38</v>
          </cell>
          <cell r="G322" t="str">
            <v/>
          </cell>
          <cell r="H322" t="str">
            <v/>
          </cell>
          <cell r="I322" t="str">
            <v/>
          </cell>
          <cell r="J322" t="str">
            <v>02011992</v>
          </cell>
          <cell r="K322" t="str">
            <v>26</v>
          </cell>
          <cell r="L322" t="str">
            <v>01</v>
          </cell>
          <cell r="M322" t="str">
            <v>M</v>
          </cell>
          <cell r="N322" t="str">
            <v>8 - CEDIDO</v>
          </cell>
        </row>
        <row r="323">
          <cell r="A323" t="str">
            <v>00006181</v>
          </cell>
          <cell r="B323" t="str">
            <v>FRANCISCO JOSE DA COSTA</v>
          </cell>
          <cell r="C323" t="str">
            <v>000000008</v>
          </cell>
          <cell r="D323" t="str">
            <v>103060100903</v>
          </cell>
          <cell r="E323" t="str">
            <v>ST</v>
          </cell>
          <cell r="F323" t="str">
            <v>47</v>
          </cell>
          <cell r="G323" t="str">
            <v/>
          </cell>
          <cell r="H323" t="str">
            <v/>
          </cell>
          <cell r="I323" t="str">
            <v/>
          </cell>
          <cell r="J323" t="str">
            <v>12081999</v>
          </cell>
          <cell r="K323" t="str">
            <v>8</v>
          </cell>
          <cell r="L323" t="str">
            <v>07</v>
          </cell>
          <cell r="M323" t="str">
            <v>M</v>
          </cell>
          <cell r="N323" t="str">
            <v>8 - CEDIDO</v>
          </cell>
        </row>
        <row r="324">
          <cell r="A324" t="str">
            <v>00007412</v>
          </cell>
          <cell r="B324" t="str">
            <v>FERNANDO FRAZAO DA SILVA</v>
          </cell>
          <cell r="C324" t="str">
            <v>000000008</v>
          </cell>
          <cell r="D324" t="str">
            <v>103060100903</v>
          </cell>
          <cell r="E324" t="str">
            <v>ST</v>
          </cell>
          <cell r="F324" t="str">
            <v>30</v>
          </cell>
          <cell r="G324" t="str">
            <v/>
          </cell>
          <cell r="H324" t="str">
            <v/>
          </cell>
          <cell r="I324" t="str">
            <v/>
          </cell>
          <cell r="J324" t="str">
            <v>05032010</v>
          </cell>
          <cell r="K324" t="str">
            <v>21</v>
          </cell>
          <cell r="L324" t="str">
            <v>12</v>
          </cell>
          <cell r="M324" t="str">
            <v>M</v>
          </cell>
          <cell r="N324" t="str">
            <v>8 - CEDIDO</v>
          </cell>
        </row>
        <row r="325">
          <cell r="A325" t="str">
            <v>00008400</v>
          </cell>
          <cell r="B325" t="str">
            <v>MARCUS VINICIUS RODRIGUES</v>
          </cell>
          <cell r="C325" t="str">
            <v>000000006</v>
          </cell>
          <cell r="D325" t="str">
            <v>103060100903</v>
          </cell>
          <cell r="E325" t="str">
            <v>ST</v>
          </cell>
          <cell r="F325" t="str">
            <v>13</v>
          </cell>
          <cell r="G325" t="str">
            <v/>
          </cell>
          <cell r="H325" t="str">
            <v/>
          </cell>
          <cell r="I325" t="str">
            <v/>
          </cell>
          <cell r="J325" t="str">
            <v>20022011</v>
          </cell>
          <cell r="K325" t="str">
            <v>11</v>
          </cell>
          <cell r="L325" t="str">
            <v>10</v>
          </cell>
          <cell r="M325" t="str">
            <v>M</v>
          </cell>
          <cell r="N325" t="str">
            <v>8 - CEDIDO</v>
          </cell>
        </row>
        <row r="326">
          <cell r="A326" t="str">
            <v>00009008</v>
          </cell>
          <cell r="B326" t="str">
            <v>LIDIANE DE MATOS PIRES</v>
          </cell>
          <cell r="C326" t="str">
            <v>000000006</v>
          </cell>
          <cell r="D326" t="str">
            <v>103060100903</v>
          </cell>
          <cell r="E326" t="str">
            <v>ST</v>
          </cell>
          <cell r="F326" t="str">
            <v>21</v>
          </cell>
          <cell r="G326" t="str">
            <v/>
          </cell>
          <cell r="H326" t="str">
            <v/>
          </cell>
          <cell r="I326" t="str">
            <v/>
          </cell>
          <cell r="J326" t="str">
            <v>06052013</v>
          </cell>
          <cell r="K326" t="str">
            <v>8</v>
          </cell>
          <cell r="L326" t="str">
            <v>09</v>
          </cell>
          <cell r="M326" t="str">
            <v>F</v>
          </cell>
          <cell r="N326" t="str">
            <v>8 - CEDIDO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">
          <cell r="A1" t="str">
            <v>CARGO</v>
          </cell>
          <cell r="B1" t="str">
            <v>DENOMINACAO</v>
          </cell>
        </row>
        <row r="2">
          <cell r="A2" t="str">
            <v>000000002</v>
          </cell>
          <cell r="B2" t="str">
            <v>ASSISTENTE ADMINISTRATIVO</v>
          </cell>
        </row>
        <row r="3">
          <cell r="A3" t="str">
            <v>000000004</v>
          </cell>
          <cell r="B3" t="str">
            <v>DESENHISTA</v>
          </cell>
        </row>
        <row r="4">
          <cell r="A4" t="str">
            <v>000000006</v>
          </cell>
          <cell r="B4" t="str">
            <v>EXTENSIONISTA RURAL-NS</v>
          </cell>
        </row>
        <row r="5">
          <cell r="A5" t="str">
            <v>000000008</v>
          </cell>
          <cell r="B5" t="str">
            <v>TECNICO ESPECIALIZADO</v>
          </cell>
        </row>
        <row r="6">
          <cell r="A6" t="str">
            <v>000000010</v>
          </cell>
          <cell r="B6" t="str">
            <v>EXTENSIONISTA RURAL-NM</v>
          </cell>
        </row>
        <row r="7">
          <cell r="A7" t="str">
            <v>000000012</v>
          </cell>
          <cell r="B7" t="str">
            <v>FOTOGRAFO</v>
          </cell>
        </row>
        <row r="8">
          <cell r="A8" t="str">
            <v>000000014</v>
          </cell>
          <cell r="B8" t="str">
            <v>DIGITADOR</v>
          </cell>
        </row>
        <row r="9">
          <cell r="A9" t="str">
            <v>000000016</v>
          </cell>
          <cell r="B9" t="str">
            <v>AUXILIAR DE SERVICOS GERAIS</v>
          </cell>
        </row>
        <row r="10">
          <cell r="A10" t="str">
            <v>000000018</v>
          </cell>
          <cell r="B10" t="str">
            <v>OPERADOR E MANT.DE EQUIP.INFOR</v>
          </cell>
        </row>
        <row r="11">
          <cell r="A11" t="str">
            <v>000000020</v>
          </cell>
          <cell r="B11" t="str">
            <v>TELEFONISTA</v>
          </cell>
        </row>
        <row r="12">
          <cell r="A12" t="str">
            <v>000000022</v>
          </cell>
          <cell r="B12" t="str">
            <v>MOTORISTA</v>
          </cell>
        </row>
        <row r="13">
          <cell r="A13" t="str">
            <v>000000024</v>
          </cell>
          <cell r="B13" t="str">
            <v>PROGRAMADOR DE COMPUTADOR</v>
          </cell>
        </row>
        <row r="14">
          <cell r="A14" t="str">
            <v>000000026</v>
          </cell>
          <cell r="B14" t="str">
            <v>MECANICO AUTOMOTIVO</v>
          </cell>
        </row>
        <row r="15">
          <cell r="A15" t="str">
            <v>000000028</v>
          </cell>
          <cell r="B15" t="str">
            <v>ELETRICISTA</v>
          </cell>
        </row>
        <row r="16">
          <cell r="A16" t="str">
            <v>000000030</v>
          </cell>
          <cell r="B16" t="str">
            <v>TECNICO DE INFORMATICA</v>
          </cell>
        </row>
        <row r="17">
          <cell r="A17" t="str">
            <v>000000222</v>
          </cell>
          <cell r="B17" t="str">
            <v>ADVOGADO-PRAZO DETERMINADO</v>
          </cell>
        </row>
        <row r="18">
          <cell r="A18" t="str">
            <v>000000223</v>
          </cell>
          <cell r="B18" t="str">
            <v>PRESIDENTE DA EMATER-DF</v>
          </cell>
        </row>
        <row r="19">
          <cell r="A19" t="str">
            <v>000000224</v>
          </cell>
          <cell r="B19" t="str">
            <v>DIRETOR EXECUTIVO DA EMATER-DF</v>
          </cell>
        </row>
        <row r="20">
          <cell r="A20" t="str">
            <v>000000228</v>
          </cell>
          <cell r="B20" t="str">
            <v>CONSELHEIRO</v>
          </cell>
        </row>
        <row r="21">
          <cell r="A21" t="str">
            <v>000000229</v>
          </cell>
          <cell r="B21" t="str">
            <v>SECRETARIA DO CONSELHO</v>
          </cell>
        </row>
        <row r="22">
          <cell r="A22" t="str">
            <v>000090000</v>
          </cell>
          <cell r="B22" t="str">
            <v>DIVERSOS/RAIS</v>
          </cell>
        </row>
        <row r="23">
          <cell r="A23" t="str">
            <v>APRENDIZ</v>
          </cell>
          <cell r="B23" t="str">
            <v>JOVEM APRENDIZ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rh"/>
    </sheetNames>
    <sheetDataSet>
      <sheetData sheetId="0">
        <row r="1">
          <cell r="A1" t="str">
            <v>MATRICULA</v>
          </cell>
          <cell r="B1" t="str">
            <v>NOME</v>
          </cell>
          <cell r="C1" t="str">
            <v>EMPREGO</v>
          </cell>
          <cell r="D1" t="str">
            <v>ESPECIALIDADE</v>
          </cell>
        </row>
        <row r="2">
          <cell r="A2" t="str">
            <v>00000639</v>
          </cell>
          <cell r="B2" t="str">
            <v>LUZINEIDE AMARO BARBOSA ALVES</v>
          </cell>
          <cell r="C2" t="str">
            <v>ASSISTENTE ADMINISTRATIVO</v>
          </cell>
          <cell r="D2">
            <v>0</v>
          </cell>
        </row>
        <row r="3">
          <cell r="A3" t="str">
            <v>00000671</v>
          </cell>
          <cell r="B3" t="str">
            <v>AURELINA VIANA ALMEIDA DOS REIS</v>
          </cell>
          <cell r="C3" t="str">
            <v>ASSISTENTE ADMINISTRATIVO</v>
          </cell>
          <cell r="D3">
            <v>0</v>
          </cell>
        </row>
        <row r="4">
          <cell r="A4" t="str">
            <v>00000698</v>
          </cell>
          <cell r="B4" t="str">
            <v>ALMERI DA SILVA MARTINS</v>
          </cell>
          <cell r="C4" t="str">
            <v>EXTENSIONISTA RURAL-NS</v>
          </cell>
          <cell r="D4" t="str">
            <v>AGRONOMIA</v>
          </cell>
        </row>
        <row r="5">
          <cell r="A5" t="str">
            <v>00000752</v>
          </cell>
          <cell r="B5" t="str">
            <v>JOSE GIL SOARES DE MORAIS</v>
          </cell>
          <cell r="C5" t="str">
            <v>TECNICO ESPECIALIZADO</v>
          </cell>
          <cell r="D5" t="str">
            <v>ADMINISTRAÇÃO</v>
          </cell>
        </row>
        <row r="6">
          <cell r="A6" t="str">
            <v>00000817</v>
          </cell>
          <cell r="B6" t="str">
            <v>ORLANDO PAULA MOREIRA FILHO</v>
          </cell>
          <cell r="C6" t="str">
            <v>ASSISTENTE ADMINISTRATIVO</v>
          </cell>
          <cell r="D6">
            <v>0</v>
          </cell>
        </row>
        <row r="7">
          <cell r="A7" t="str">
            <v>00001015</v>
          </cell>
          <cell r="B7" t="str">
            <v>CLEBER MENDES DOS SANTOS</v>
          </cell>
          <cell r="C7" t="str">
            <v>EXTENSIONISTA RURAL-NM</v>
          </cell>
          <cell r="D7" t="str">
            <v>TÉC. AGROPECUÁRIA</v>
          </cell>
        </row>
        <row r="8">
          <cell r="A8" t="str">
            <v>00001252</v>
          </cell>
          <cell r="B8" t="str">
            <v>ALAETE ROCHA MENDES LIMA</v>
          </cell>
          <cell r="C8" t="str">
            <v>ASSISTENTE ADMINISTRATIVO</v>
          </cell>
          <cell r="D8">
            <v>0</v>
          </cell>
        </row>
        <row r="9">
          <cell r="A9" t="str">
            <v>00001457</v>
          </cell>
          <cell r="B9" t="str">
            <v>MIRIAN BRAZ DE OLIVEIRA DOSE</v>
          </cell>
          <cell r="C9" t="str">
            <v>ASSISTENTE ADMINISTRATIVO</v>
          </cell>
          <cell r="D9">
            <v>0</v>
          </cell>
        </row>
        <row r="10">
          <cell r="A10" t="str">
            <v>00001465</v>
          </cell>
          <cell r="B10" t="str">
            <v>MARTA MARIA DA SILVA ROCHA</v>
          </cell>
          <cell r="C10" t="str">
            <v>ASSISTENTE ADMINISTRATIVO</v>
          </cell>
          <cell r="D10">
            <v>0</v>
          </cell>
        </row>
        <row r="11">
          <cell r="A11" t="str">
            <v>00001554</v>
          </cell>
          <cell r="B11" t="str">
            <v>VERA ONI FERREIRA MATOS</v>
          </cell>
          <cell r="C11" t="str">
            <v>EXTENSIONISTA RURAL-NM</v>
          </cell>
          <cell r="D11" t="str">
            <v>TÉC. ECON. DOMÉSTICA</v>
          </cell>
        </row>
        <row r="12">
          <cell r="A12" t="str">
            <v>00001562</v>
          </cell>
          <cell r="B12" t="str">
            <v>SOLANGE MARIA FERNANDES NOVAES CHALEGA</v>
          </cell>
          <cell r="C12" t="str">
            <v>ASSISTENTE ADMINISTRATIVO</v>
          </cell>
          <cell r="D12">
            <v>0</v>
          </cell>
        </row>
        <row r="13">
          <cell r="A13" t="str">
            <v>00001708</v>
          </cell>
          <cell r="B13" t="str">
            <v>GERALDO MAGELA GONTIJO</v>
          </cell>
          <cell r="C13" t="str">
            <v>EXTENSIONISTA RURAL-NM</v>
          </cell>
          <cell r="D13" t="str">
            <v>TÉC. AGROPECUÁRIA</v>
          </cell>
        </row>
        <row r="14">
          <cell r="A14" t="str">
            <v>00001821</v>
          </cell>
          <cell r="B14" t="str">
            <v>JOSUE MENDES DO AMARAL</v>
          </cell>
          <cell r="C14" t="str">
            <v>TECNICO ESPECIALIZADO</v>
          </cell>
          <cell r="D14" t="str">
            <v>ADMINISTRAÇÃO</v>
          </cell>
        </row>
        <row r="15">
          <cell r="A15" t="str">
            <v>00001864</v>
          </cell>
          <cell r="B15" t="str">
            <v>JOAO ALVES NOGUEIRA</v>
          </cell>
          <cell r="C15" t="str">
            <v>DESENHISTA</v>
          </cell>
          <cell r="D15">
            <v>0</v>
          </cell>
        </row>
        <row r="16">
          <cell r="A16" t="str">
            <v>00001872</v>
          </cell>
          <cell r="B16" t="str">
            <v>IRACEMA GOMES DE OLIVEIRA</v>
          </cell>
          <cell r="C16" t="str">
            <v>ASSISTENTE ADMINISTRATIVO</v>
          </cell>
          <cell r="D16">
            <v>0</v>
          </cell>
        </row>
        <row r="17">
          <cell r="A17" t="str">
            <v>00001880</v>
          </cell>
          <cell r="B17" t="str">
            <v>MARIA DAS DORES VIANA DE CASTRO</v>
          </cell>
          <cell r="C17" t="str">
            <v>ASSISTENTE ADMINISTRATIVO</v>
          </cell>
          <cell r="D17">
            <v>0</v>
          </cell>
        </row>
        <row r="18">
          <cell r="A18" t="str">
            <v>00001953</v>
          </cell>
          <cell r="B18" t="str">
            <v>LUIZ AUGUSTO ROCHA</v>
          </cell>
          <cell r="C18" t="str">
            <v>EXTENSIONISTA RURAL-NS</v>
          </cell>
          <cell r="D18" t="str">
            <v>AGRONOMIA</v>
          </cell>
        </row>
        <row r="19">
          <cell r="A19" t="str">
            <v>00001988</v>
          </cell>
          <cell r="B19" t="str">
            <v>SUZANA MARASCHIN PEREIRA SILVA</v>
          </cell>
          <cell r="C19" t="str">
            <v>ASSISTENTE ADMINISTRATIVO</v>
          </cell>
          <cell r="D19">
            <v>0</v>
          </cell>
        </row>
        <row r="20">
          <cell r="A20" t="str">
            <v>00002054</v>
          </cell>
          <cell r="B20" t="str">
            <v>CARLOS CESAR VIEIRA DA LUZ</v>
          </cell>
          <cell r="C20" t="str">
            <v>EXTENSIONISTA RURAL-NS</v>
          </cell>
          <cell r="D20" t="str">
            <v>MEDICINA VETERINÁRIA</v>
          </cell>
        </row>
        <row r="21">
          <cell r="A21" t="str">
            <v>00002070</v>
          </cell>
          <cell r="B21" t="str">
            <v>FRAILDES RODRIGUES DE SOUSA</v>
          </cell>
          <cell r="C21" t="str">
            <v>ASSISTENTE ADMINISTRATIVO</v>
          </cell>
          <cell r="D21">
            <v>0</v>
          </cell>
        </row>
        <row r="22">
          <cell r="A22" t="str">
            <v>00002089</v>
          </cell>
          <cell r="B22" t="str">
            <v>BLAITON CARVALHO DA SILVA</v>
          </cell>
          <cell r="C22" t="str">
            <v>EXTENSIONISTA RURAL-NM</v>
          </cell>
          <cell r="D22" t="str">
            <v>TÉC. AGROPECUÁRIA</v>
          </cell>
        </row>
        <row r="23">
          <cell r="A23" t="str">
            <v>00002119</v>
          </cell>
          <cell r="B23" t="str">
            <v>ZILCON ROBERTO VINHAL</v>
          </cell>
          <cell r="C23" t="str">
            <v>EXTENSIONISTA RURAL-NM</v>
          </cell>
          <cell r="D23" t="str">
            <v>TÉC. AGROPECUÁRIA</v>
          </cell>
        </row>
        <row r="24">
          <cell r="A24" t="str">
            <v>00002224</v>
          </cell>
          <cell r="B24" t="str">
            <v>HELTON ALVES DE ARAUJO</v>
          </cell>
          <cell r="C24" t="str">
            <v>EXTENSIONISTA RURAL-NM</v>
          </cell>
          <cell r="D24" t="str">
            <v>TÉC. AGROPECUÁRIA</v>
          </cell>
        </row>
        <row r="25">
          <cell r="A25" t="str">
            <v>00002305</v>
          </cell>
          <cell r="B25" t="str">
            <v>SONIA MARIA FERREIRA CASCELLI</v>
          </cell>
          <cell r="C25" t="str">
            <v>EXTENSIONISTA RURAL-NS</v>
          </cell>
          <cell r="D25" t="str">
            <v>ECONOMIA DOMÉSTICA</v>
          </cell>
        </row>
        <row r="26">
          <cell r="A26" t="str">
            <v>00002518</v>
          </cell>
          <cell r="B26" t="str">
            <v>JOSE GONCALVES DO NASCIMENTO</v>
          </cell>
          <cell r="C26" t="str">
            <v>EXTENSIONISTA RURAL-NM</v>
          </cell>
          <cell r="D26" t="str">
            <v>TÉC. AGROPECUÁRIA</v>
          </cell>
        </row>
        <row r="27">
          <cell r="A27" t="str">
            <v>00002526</v>
          </cell>
          <cell r="B27" t="str">
            <v>SEVERINO FERNANDES DE CASTRO</v>
          </cell>
          <cell r="C27" t="str">
            <v>EXTENSIONISTA RURAL-NM</v>
          </cell>
          <cell r="D27" t="str">
            <v>TÉC. AGROPECUÁRIA</v>
          </cell>
        </row>
        <row r="28">
          <cell r="A28" t="str">
            <v>00002534</v>
          </cell>
          <cell r="B28" t="str">
            <v>NEVIO GONCALVES GUIMARAES</v>
          </cell>
          <cell r="C28" t="str">
            <v>EXTENSIONISTA RURAL-NM</v>
          </cell>
          <cell r="D28" t="str">
            <v>TÉC. AGROPECUÁRIA</v>
          </cell>
        </row>
        <row r="29">
          <cell r="A29" t="str">
            <v>00002569</v>
          </cell>
          <cell r="B29" t="str">
            <v>EDSON GARCIA CYTRANGULO</v>
          </cell>
          <cell r="C29" t="str">
            <v>EXTENSIONISTA RURAL-NS</v>
          </cell>
          <cell r="D29" t="str">
            <v>MEDICINA VETERINÁRIA</v>
          </cell>
        </row>
        <row r="30">
          <cell r="A30" t="str">
            <v>00002577</v>
          </cell>
          <cell r="B30" t="str">
            <v>CARLOS ANTONIO MORAIS DA COSTA</v>
          </cell>
          <cell r="C30" t="str">
            <v>EXTENSIONISTA RURAL-NM</v>
          </cell>
          <cell r="D30" t="str">
            <v>TÉC. AGROPECUÁRIA</v>
          </cell>
        </row>
        <row r="31">
          <cell r="A31" t="str">
            <v>00002666</v>
          </cell>
          <cell r="B31" t="str">
            <v>ROSA MARIA XAVIER MARTINELLO</v>
          </cell>
          <cell r="C31" t="str">
            <v>ASSISTENTE ADMINISTRATIVO</v>
          </cell>
          <cell r="D31">
            <v>0</v>
          </cell>
        </row>
        <row r="32">
          <cell r="A32" t="str">
            <v>00002704</v>
          </cell>
          <cell r="B32" t="str">
            <v>SONIA ALVES LEMOS</v>
          </cell>
          <cell r="C32" t="str">
            <v>EXTENSIONISTA RURAL-NM</v>
          </cell>
          <cell r="D32" t="str">
            <v>TÉC. ECON. DOMÉSTICA</v>
          </cell>
        </row>
        <row r="33">
          <cell r="A33" t="str">
            <v>00002798</v>
          </cell>
          <cell r="B33" t="str">
            <v>JURANDI PINTO DE SOUSA</v>
          </cell>
          <cell r="C33" t="str">
            <v>AUXILIAR DE SERVICOS GERAIS</v>
          </cell>
          <cell r="D33">
            <v>0</v>
          </cell>
        </row>
        <row r="34">
          <cell r="A34" t="str">
            <v>00002852</v>
          </cell>
          <cell r="B34" t="str">
            <v>CARMEN PINAGE LOPES</v>
          </cell>
          <cell r="C34" t="str">
            <v>EXTENSIONISTA RURAL-NS</v>
          </cell>
          <cell r="D34" t="str">
            <v>ECONOMIA DOMÉSTICA</v>
          </cell>
        </row>
        <row r="35">
          <cell r="A35" t="str">
            <v>00002879</v>
          </cell>
          <cell r="B35" t="str">
            <v>SILVANA DAS GRACAS REINERT DIAS</v>
          </cell>
          <cell r="C35" t="str">
            <v>ASSISTENTE ADMINISTRATIVO</v>
          </cell>
          <cell r="D35">
            <v>0</v>
          </cell>
        </row>
        <row r="36">
          <cell r="A36" t="str">
            <v>00003131</v>
          </cell>
          <cell r="B36" t="str">
            <v>SEBASTIAO MARCIO LOPES DE ANDRADE</v>
          </cell>
          <cell r="C36" t="str">
            <v>EXTENSIONISTA RURAL-NS</v>
          </cell>
          <cell r="D36" t="str">
            <v>MEDICINA VETERINÁRIA</v>
          </cell>
        </row>
        <row r="37">
          <cell r="A37" t="str">
            <v>00003190</v>
          </cell>
          <cell r="B37" t="str">
            <v>MARIO MACHADO PASCHOAL</v>
          </cell>
          <cell r="C37" t="str">
            <v>EXTENSIONISTA RURAL-NS</v>
          </cell>
          <cell r="D37" t="str">
            <v>MEDICINA VETERINÁRIA</v>
          </cell>
        </row>
        <row r="38">
          <cell r="A38" t="str">
            <v>00003204</v>
          </cell>
          <cell r="B38" t="str">
            <v>NELSON MARINHO DE CASTRO</v>
          </cell>
          <cell r="C38" t="str">
            <v>EXTENSIONISTA RURAL-NS</v>
          </cell>
          <cell r="D38" t="str">
            <v>AGRONOMIA</v>
          </cell>
        </row>
        <row r="39">
          <cell r="A39" t="str">
            <v>00003255</v>
          </cell>
          <cell r="B39" t="str">
            <v>SUMAR MAGALHAES GANEM</v>
          </cell>
          <cell r="C39" t="str">
            <v>EXTENSIONISTA RURAL-NS</v>
          </cell>
          <cell r="D39" t="str">
            <v>AGRONOMIA</v>
          </cell>
        </row>
        <row r="40">
          <cell r="A40" t="str">
            <v>00003336</v>
          </cell>
          <cell r="B40" t="str">
            <v>SIZELMO DA SILVA SANTANA</v>
          </cell>
          <cell r="C40" t="str">
            <v>EXTENSIONISTA RURAL-NM</v>
          </cell>
          <cell r="D40" t="str">
            <v>TÉC. AGROPECUÁRIA</v>
          </cell>
        </row>
        <row r="41">
          <cell r="A41" t="str">
            <v>00003379</v>
          </cell>
          <cell r="B41" t="str">
            <v>PEDRO GUERRA KOSINSKI</v>
          </cell>
          <cell r="C41" t="str">
            <v>EXTENSIONISTA RURAL-NS</v>
          </cell>
          <cell r="D41" t="str">
            <v>MEDICINA VETERINÁRIA</v>
          </cell>
        </row>
        <row r="42">
          <cell r="A42" t="str">
            <v>00003387</v>
          </cell>
          <cell r="B42" t="str">
            <v>EGLE LUCIA BREDA</v>
          </cell>
          <cell r="C42" t="str">
            <v>ASSISTENTE ADMINISTRATIVO</v>
          </cell>
          <cell r="D42">
            <v>0</v>
          </cell>
        </row>
        <row r="43">
          <cell r="A43" t="str">
            <v>00003441</v>
          </cell>
          <cell r="B43" t="str">
            <v>ISABEL CRISTINA DA CUNHA LIMA</v>
          </cell>
          <cell r="C43" t="str">
            <v>EXTENSIONISTA RURAL-NM</v>
          </cell>
          <cell r="D43" t="str">
            <v>TÉC. ECON. DOMÉSTICA</v>
          </cell>
        </row>
        <row r="44">
          <cell r="A44" t="str">
            <v>00003557</v>
          </cell>
          <cell r="B44" t="str">
            <v>SERGIO DIAS ORSI</v>
          </cell>
          <cell r="C44" t="str">
            <v>EXTENSIONISTA RURAL-NS</v>
          </cell>
          <cell r="D44" t="str">
            <v>MEDICINA VETERINÁRIA</v>
          </cell>
        </row>
        <row r="45">
          <cell r="A45" t="str">
            <v>00003565</v>
          </cell>
          <cell r="B45" t="str">
            <v>EDNA MARIA LUIZA DA SILVA</v>
          </cell>
          <cell r="C45" t="str">
            <v>ASSISTENTE ADMINISTRATIVO</v>
          </cell>
          <cell r="D45">
            <v>0</v>
          </cell>
        </row>
        <row r="46">
          <cell r="A46" t="str">
            <v>00003603</v>
          </cell>
          <cell r="B46" t="str">
            <v>JOAO COLEMAR GUIMARAES</v>
          </cell>
          <cell r="C46" t="str">
            <v>EXTENSIONISTA RURAL-NM</v>
          </cell>
          <cell r="D46" t="str">
            <v>TÉC. AGROPECUÁRIA</v>
          </cell>
        </row>
        <row r="47">
          <cell r="A47" t="str">
            <v>00003611</v>
          </cell>
          <cell r="B47" t="str">
            <v>ROBERTO GUIMARAES CARNEIRO</v>
          </cell>
          <cell r="C47" t="str">
            <v>EXTENSIONISTA RURAL-NS</v>
          </cell>
          <cell r="D47" t="str">
            <v>AGRONOMIA</v>
          </cell>
        </row>
        <row r="48">
          <cell r="A48" t="str">
            <v>00003638</v>
          </cell>
          <cell r="B48" t="str">
            <v>JOAO DE DEUS ABREU SOARES</v>
          </cell>
          <cell r="C48" t="str">
            <v>ASSISTENTE ADMINISTRATIVO</v>
          </cell>
          <cell r="D48">
            <v>0</v>
          </cell>
        </row>
        <row r="49">
          <cell r="A49" t="str">
            <v>00003654</v>
          </cell>
          <cell r="B49" t="str">
            <v>ELZIMAR ALVES XIMENES BEZERRA</v>
          </cell>
          <cell r="C49" t="str">
            <v>ASSISTENTE ADMINISTRATIVO</v>
          </cell>
          <cell r="D49">
            <v>0</v>
          </cell>
        </row>
        <row r="50">
          <cell r="A50" t="str">
            <v>00003662</v>
          </cell>
          <cell r="B50" t="str">
            <v>ANTONIO DANTAS COSTA JUNIOR</v>
          </cell>
          <cell r="C50" t="str">
            <v>EXTENSIONISTA RURAL-NS</v>
          </cell>
          <cell r="D50" t="str">
            <v>AGRONOMIA</v>
          </cell>
        </row>
        <row r="51">
          <cell r="A51" t="str">
            <v>00003670</v>
          </cell>
          <cell r="B51" t="str">
            <v>SANDRA CRISTINA DE SOUSA</v>
          </cell>
          <cell r="C51" t="str">
            <v>EXTENSIONISTA RURAL-NM</v>
          </cell>
          <cell r="D51" t="str">
            <v>TÉC. ECON. DOMÉSTICA</v>
          </cell>
        </row>
        <row r="52">
          <cell r="A52" t="str">
            <v>00003786</v>
          </cell>
          <cell r="B52" t="str">
            <v>MARCELO PEREIRA</v>
          </cell>
          <cell r="C52" t="str">
            <v>EXTENSIONISTA RURAL-NS</v>
          </cell>
          <cell r="D52" t="str">
            <v>AGRONOMIA</v>
          </cell>
        </row>
        <row r="53">
          <cell r="A53" t="str">
            <v>00003816</v>
          </cell>
          <cell r="B53" t="str">
            <v>TIAGO CASTRO DE CASTRO JUNIOR</v>
          </cell>
          <cell r="C53" t="str">
            <v>EXTENSIONISTA RURAL-NS</v>
          </cell>
          <cell r="D53" t="str">
            <v>MEDICINA VETERINÁRIA</v>
          </cell>
        </row>
        <row r="54">
          <cell r="A54" t="str">
            <v>00003832</v>
          </cell>
          <cell r="B54" t="str">
            <v>EMIRTON DE ARAUJO CARVALHO</v>
          </cell>
          <cell r="C54" t="str">
            <v>EXTENSIONISTA RURAL-NM</v>
          </cell>
          <cell r="D54" t="str">
            <v>TÉC. AGROPECUÁRIA</v>
          </cell>
        </row>
        <row r="55">
          <cell r="A55" t="str">
            <v>00004006</v>
          </cell>
          <cell r="B55" t="str">
            <v>CLARICE GOMES DE MATOS RODRIGUES</v>
          </cell>
          <cell r="C55" t="str">
            <v>AUXILIAR DE SERVICOS GERAIS</v>
          </cell>
          <cell r="D55">
            <v>0</v>
          </cell>
        </row>
        <row r="56">
          <cell r="A56" t="str">
            <v>00004103</v>
          </cell>
          <cell r="B56" t="str">
            <v>MARILDA MEDEIROS DOS SANTOS</v>
          </cell>
          <cell r="C56" t="str">
            <v>AUXILIAR DE SERVICOS GERAIS</v>
          </cell>
          <cell r="D56">
            <v>0</v>
          </cell>
        </row>
        <row r="57">
          <cell r="A57" t="str">
            <v>00004154</v>
          </cell>
          <cell r="B57" t="str">
            <v>ADALMYR MORAIS BORGES</v>
          </cell>
          <cell r="C57" t="str">
            <v>EXTENSIONISTA RURAL-NS</v>
          </cell>
          <cell r="D57" t="str">
            <v>MEDICINA VETERINÁRIA</v>
          </cell>
        </row>
        <row r="58">
          <cell r="A58" t="str">
            <v>00004170</v>
          </cell>
          <cell r="B58" t="str">
            <v>WEBER ALVES DE BRITO</v>
          </cell>
          <cell r="C58" t="str">
            <v>EXTENSIONISTA RURAL-NS</v>
          </cell>
          <cell r="D58" t="str">
            <v>MEDICINA VETERINÁRIA</v>
          </cell>
        </row>
        <row r="59">
          <cell r="A59" t="str">
            <v>00004243</v>
          </cell>
          <cell r="B59" t="str">
            <v>GERVASIO CARDOSO VIEIRA</v>
          </cell>
          <cell r="C59" t="str">
            <v>DIGITADOR</v>
          </cell>
          <cell r="D59">
            <v>0</v>
          </cell>
        </row>
        <row r="60">
          <cell r="A60" t="str">
            <v>00004278</v>
          </cell>
          <cell r="B60" t="str">
            <v>FRANCISCA FONSECA DA SILVA</v>
          </cell>
          <cell r="C60" t="str">
            <v>ASSISTENTE ADMINISTRATIVO</v>
          </cell>
          <cell r="D60">
            <v>0</v>
          </cell>
        </row>
        <row r="61">
          <cell r="A61" t="str">
            <v>00004294</v>
          </cell>
          <cell r="B61" t="str">
            <v>ROBERTO BEMFICA RUBIN</v>
          </cell>
          <cell r="C61" t="str">
            <v>EXTENSIONISTA RURAL-NS</v>
          </cell>
          <cell r="D61" t="str">
            <v>MEDICINA VETERINÁRIA</v>
          </cell>
        </row>
        <row r="62">
          <cell r="A62" t="str">
            <v>00004308</v>
          </cell>
          <cell r="B62" t="str">
            <v>SANDRA MARIA DE LIMA EVANGELISTA FREITAS</v>
          </cell>
          <cell r="C62" t="str">
            <v>EXTENSIONISTA RURAL-NM</v>
          </cell>
          <cell r="D62" t="str">
            <v>TÉC. ECON. DOMÉSTICA</v>
          </cell>
        </row>
        <row r="63">
          <cell r="A63" t="str">
            <v>00004324</v>
          </cell>
          <cell r="B63" t="str">
            <v>ELEUTERIA GUERRA PACHECO MENDES</v>
          </cell>
          <cell r="C63" t="str">
            <v>EXTENSIONISTA RURAL-NM</v>
          </cell>
          <cell r="D63" t="str">
            <v>TÉC. ECON. DOMÉSTICA</v>
          </cell>
        </row>
        <row r="64">
          <cell r="A64" t="str">
            <v>00004367</v>
          </cell>
          <cell r="B64" t="str">
            <v>LUCIO FLAVIO DA SILVA</v>
          </cell>
          <cell r="C64" t="str">
            <v>EXTENSIONISTA RURAL-NM</v>
          </cell>
          <cell r="D64" t="str">
            <v>TÉC. AGROPECUÁRIA</v>
          </cell>
        </row>
        <row r="65">
          <cell r="A65" t="str">
            <v>00004375</v>
          </cell>
          <cell r="B65" t="str">
            <v>GERLAN TEIXEIRA FONSECA</v>
          </cell>
          <cell r="C65" t="str">
            <v>EXTENSIONISTA RURAL-NM</v>
          </cell>
          <cell r="D65" t="str">
            <v>TÉC. AGROPECUÁRIA</v>
          </cell>
        </row>
        <row r="66">
          <cell r="A66" t="str">
            <v>00004448</v>
          </cell>
          <cell r="B66" t="str">
            <v>LUCIANA XAVIER RAMOS</v>
          </cell>
          <cell r="C66" t="str">
            <v>EXTENSIONISTA RURAL-NM</v>
          </cell>
          <cell r="D66" t="str">
            <v>TÉC. ECON. DOMÉSTICA</v>
          </cell>
        </row>
        <row r="67">
          <cell r="A67" t="str">
            <v>00004677</v>
          </cell>
          <cell r="B67" t="str">
            <v>LUIZ CARLOS BRITTO FERREIRA</v>
          </cell>
          <cell r="C67" t="str">
            <v>EXTENSIONISTA RURAL-NS</v>
          </cell>
          <cell r="D67" t="str">
            <v>MEDICINA VETERINÁRIA</v>
          </cell>
        </row>
        <row r="68">
          <cell r="A68" t="str">
            <v>00004766</v>
          </cell>
          <cell r="B68" t="str">
            <v>NAZARENO MARQUES DA SILVA</v>
          </cell>
          <cell r="C68" t="str">
            <v>MOTORISTA</v>
          </cell>
          <cell r="D68">
            <v>0</v>
          </cell>
        </row>
        <row r="69">
          <cell r="A69" t="str">
            <v>00004790</v>
          </cell>
          <cell r="B69" t="str">
            <v>CATIA REGINA DE FREITAS</v>
          </cell>
          <cell r="C69" t="str">
            <v>EXTENSIONISTA RURAL-NM</v>
          </cell>
          <cell r="D69" t="str">
            <v>TÉC. ECON. DOMÉSTICA</v>
          </cell>
        </row>
        <row r="70">
          <cell r="A70" t="str">
            <v>00004928</v>
          </cell>
          <cell r="B70" t="str">
            <v>REGINA LUCIA DA CUNHA LIMA</v>
          </cell>
          <cell r="C70" t="str">
            <v>EXTENSIONISTA RURAL-NM</v>
          </cell>
          <cell r="D70" t="str">
            <v>TÉC. ECON. DOMÉSTICA</v>
          </cell>
        </row>
        <row r="71">
          <cell r="A71" t="str">
            <v>00004936</v>
          </cell>
          <cell r="B71" t="str">
            <v>IVAN MARQUES DE CASTRO</v>
          </cell>
          <cell r="C71" t="str">
            <v>EXTENSIONISTA RURAL-NS</v>
          </cell>
          <cell r="D71" t="str">
            <v>MEDICINA VETERINÁRIA</v>
          </cell>
        </row>
        <row r="72">
          <cell r="A72" t="str">
            <v>00004944</v>
          </cell>
          <cell r="B72" t="str">
            <v>CLAUDIA MARCIA DE FREITAS</v>
          </cell>
          <cell r="C72" t="str">
            <v>EXTENSIONISTA RURAL-NM</v>
          </cell>
          <cell r="D72" t="str">
            <v>TÉC. ECON. DOMÉSTICA</v>
          </cell>
        </row>
        <row r="73">
          <cell r="A73" t="str">
            <v>00004952</v>
          </cell>
          <cell r="B73" t="str">
            <v>ALAIDE PEREIRA DA SILVA JARDIM</v>
          </cell>
          <cell r="C73" t="str">
            <v>EXTENSIONISTA RURAL-NM</v>
          </cell>
          <cell r="D73" t="str">
            <v>TÉC. ECON. DOMÉSTICA</v>
          </cell>
        </row>
        <row r="74">
          <cell r="A74" t="str">
            <v>00005029</v>
          </cell>
          <cell r="B74" t="str">
            <v>MARCONI MOREIRA BORGES</v>
          </cell>
          <cell r="C74" t="str">
            <v>EXTENSIONISTA RURAL-NS</v>
          </cell>
          <cell r="D74" t="str">
            <v>AGRONOMIA</v>
          </cell>
        </row>
        <row r="75">
          <cell r="A75" t="str">
            <v>00005061</v>
          </cell>
          <cell r="B75" t="str">
            <v>ANTONIO CARLOS DOS SANTOS MENDES</v>
          </cell>
          <cell r="C75" t="str">
            <v>EXTENSIONISTA RURAL-NS</v>
          </cell>
          <cell r="D75" t="str">
            <v>AGRONOMIA</v>
          </cell>
        </row>
        <row r="76">
          <cell r="A76" t="str">
            <v>00005126</v>
          </cell>
          <cell r="B76" t="str">
            <v>OSVALDO LEITE RIBEIRO</v>
          </cell>
          <cell r="C76" t="str">
            <v>EXTENSIONISTA RURAL-NS</v>
          </cell>
          <cell r="D76" t="str">
            <v>MEDICINA VETERINÁRIA</v>
          </cell>
        </row>
        <row r="77">
          <cell r="A77" t="str">
            <v>00005169</v>
          </cell>
          <cell r="B77" t="str">
            <v>RUBSTAIN FERREIRA RAMOS DE ANDRADE</v>
          </cell>
          <cell r="C77" t="str">
            <v>EXTENSIONISTA RURAL-NM</v>
          </cell>
          <cell r="D77" t="str">
            <v>TÉC. ECON. DOMÉSTICA</v>
          </cell>
        </row>
        <row r="78">
          <cell r="A78" t="str">
            <v>00005215</v>
          </cell>
          <cell r="B78" t="str">
            <v>HELCIO HENRIQUE SANTOS</v>
          </cell>
          <cell r="C78" t="str">
            <v>EXTENSIONISTA RURAL-NS</v>
          </cell>
          <cell r="D78" t="str">
            <v>ZOOTECNIA</v>
          </cell>
        </row>
        <row r="79">
          <cell r="A79" t="str">
            <v>00005223</v>
          </cell>
          <cell r="B79" t="str">
            <v>ALEXANDRE DE OLIVEIRA BERNARDES</v>
          </cell>
          <cell r="C79" t="str">
            <v>ASSISTENTE ADMINISTRATIVO</v>
          </cell>
          <cell r="D79">
            <v>0</v>
          </cell>
        </row>
        <row r="80">
          <cell r="A80" t="str">
            <v>00005274</v>
          </cell>
          <cell r="B80" t="str">
            <v>DILSON RESENDE DE ALMEIDA</v>
          </cell>
          <cell r="C80" t="str">
            <v>EXTENSIONISTA RURAL-NS</v>
          </cell>
          <cell r="D80" t="str">
            <v>ZOOTECNIA</v>
          </cell>
        </row>
        <row r="81">
          <cell r="A81" t="str">
            <v>00005355</v>
          </cell>
          <cell r="B81" t="str">
            <v>REGINALDO AMADO ALVES</v>
          </cell>
          <cell r="C81" t="str">
            <v>EXTENSIONISTA RURAL-NM</v>
          </cell>
          <cell r="D81" t="str">
            <v>TÉC. AGROPECUÁRIA</v>
          </cell>
        </row>
        <row r="82">
          <cell r="A82" t="str">
            <v>00005371</v>
          </cell>
          <cell r="B82" t="str">
            <v>SHEILA MARIA SOUZA NUNES</v>
          </cell>
          <cell r="C82" t="str">
            <v>EXTENSIONISTA RURAL-NM</v>
          </cell>
          <cell r="D82" t="str">
            <v>TÉC. ECON. DOMÉSTICA</v>
          </cell>
        </row>
        <row r="83">
          <cell r="A83" t="str">
            <v>00005436</v>
          </cell>
          <cell r="B83" t="str">
            <v>LUCIANO MENDES DA SILVA</v>
          </cell>
          <cell r="C83" t="str">
            <v>EXTENSIONISTA RURAL-NM</v>
          </cell>
          <cell r="D83" t="str">
            <v>TÉC. AGROPECUÁRIA</v>
          </cell>
        </row>
        <row r="84">
          <cell r="A84" t="str">
            <v>00005444</v>
          </cell>
          <cell r="B84" t="str">
            <v>CARLOS ANTONIO BANCI</v>
          </cell>
          <cell r="C84" t="str">
            <v>EXTENSIONISTA RURAL-NS</v>
          </cell>
          <cell r="D84" t="str">
            <v>AGRONOMIA</v>
          </cell>
        </row>
        <row r="85">
          <cell r="A85" t="str">
            <v>00005452</v>
          </cell>
          <cell r="B85" t="str">
            <v>JOSE NILTON CAMPELO LACERDA</v>
          </cell>
          <cell r="C85" t="str">
            <v>EXTENSIONISTA RURAL-NM</v>
          </cell>
          <cell r="D85" t="str">
            <v>TÉC. AGROPECUÁRIA</v>
          </cell>
        </row>
        <row r="86">
          <cell r="A86" t="str">
            <v>00005517</v>
          </cell>
          <cell r="B86" t="str">
            <v>MARIA DE FATIMA PEREIRA</v>
          </cell>
          <cell r="C86" t="str">
            <v>TECNICO ESPECIALIZADO</v>
          </cell>
          <cell r="D86" t="str">
            <v>RELAÇÕES PÚBLICAS</v>
          </cell>
        </row>
        <row r="87">
          <cell r="A87" t="str">
            <v>00005622</v>
          </cell>
          <cell r="B87" t="str">
            <v>HELIO ROBERTO DIAS LOPES</v>
          </cell>
          <cell r="C87" t="str">
            <v>EXTENSIONISTA RURAL-NM</v>
          </cell>
          <cell r="D87" t="str">
            <v>TÉC. AGROPECUÁRIA</v>
          </cell>
        </row>
        <row r="88">
          <cell r="A88" t="str">
            <v>00005630</v>
          </cell>
          <cell r="B88" t="str">
            <v>MARCOS DE LARA MAIA</v>
          </cell>
          <cell r="C88" t="str">
            <v>EXTENSIONISTA RURAL-NS</v>
          </cell>
          <cell r="D88" t="str">
            <v>AGRONOMIA</v>
          </cell>
        </row>
        <row r="89">
          <cell r="A89" t="str">
            <v>00005665</v>
          </cell>
          <cell r="B89" t="str">
            <v>SEDMA FIRMINO DE QUEIROZ PINTO</v>
          </cell>
          <cell r="C89" t="str">
            <v>EXTENSIONISTA RURAL-NM</v>
          </cell>
          <cell r="D89" t="str">
            <v>TÉC. ECON. DOMÉSTICA</v>
          </cell>
        </row>
        <row r="90">
          <cell r="A90" t="str">
            <v>00005770</v>
          </cell>
          <cell r="B90" t="str">
            <v>FLAVIA DE CARVALHO LAGE</v>
          </cell>
          <cell r="C90" t="str">
            <v>EXTENSIONISTA RURAL-NS</v>
          </cell>
          <cell r="D90" t="str">
            <v>MEDICINA VETERINÁRIA</v>
          </cell>
        </row>
        <row r="91">
          <cell r="A91" t="str">
            <v>00005819</v>
          </cell>
          <cell r="B91" t="str">
            <v>LUIZ MARCIO TAKAYOSHI UENO</v>
          </cell>
          <cell r="C91" t="str">
            <v>EXTENSIONISTA RURAL-NS</v>
          </cell>
          <cell r="D91" t="str">
            <v>AGRONOMIA</v>
          </cell>
        </row>
        <row r="92">
          <cell r="A92" t="str">
            <v>00005916</v>
          </cell>
          <cell r="B92" t="str">
            <v>ANDREIA GONCALVES CAVALCANTE DOS REIS</v>
          </cell>
          <cell r="C92" t="str">
            <v>EXTENSIONISTA RURAL-NM</v>
          </cell>
          <cell r="D92" t="str">
            <v>TÉC. ECON. DOMÉSTICA</v>
          </cell>
        </row>
        <row r="93">
          <cell r="A93" t="str">
            <v>00005959</v>
          </cell>
          <cell r="B93" t="str">
            <v>REVAN GERALDO SOARES</v>
          </cell>
          <cell r="C93" t="str">
            <v>EXTENSIONISTA RURAL-NM</v>
          </cell>
          <cell r="D93" t="str">
            <v>TÉC. AGROPECUÁRIA</v>
          </cell>
        </row>
        <row r="94">
          <cell r="A94" t="str">
            <v>00005967</v>
          </cell>
          <cell r="B94" t="str">
            <v>JOSELITO PEREIRA DE SOUZA</v>
          </cell>
          <cell r="C94" t="str">
            <v>EXTENSIONISTA RURAL-NM</v>
          </cell>
          <cell r="D94" t="str">
            <v>TÉC. AGROPECUÁRIA</v>
          </cell>
        </row>
        <row r="95">
          <cell r="A95" t="str">
            <v>00006084</v>
          </cell>
          <cell r="B95" t="str">
            <v>DENISE ANDRADE DA FONSECA</v>
          </cell>
          <cell r="C95" t="str">
            <v>TECNICO ESPECIALIZADO</v>
          </cell>
          <cell r="D95" t="str">
            <v>DIREITO</v>
          </cell>
        </row>
        <row r="96">
          <cell r="A96" t="str">
            <v>00006181</v>
          </cell>
          <cell r="B96" t="str">
            <v>FRANCISCO JOSE DA COSTA</v>
          </cell>
          <cell r="C96" t="str">
            <v>TECNICO ESPECIALIZADO</v>
          </cell>
          <cell r="D96" t="str">
            <v>CONTABILIDADE</v>
          </cell>
        </row>
        <row r="97">
          <cell r="A97" t="str">
            <v>00006785</v>
          </cell>
          <cell r="B97" t="str">
            <v>MATEUS MIRANDA DE CASTRO</v>
          </cell>
          <cell r="C97" t="str">
            <v>EXTENSIONISTA RURAL-NS</v>
          </cell>
          <cell r="D97" t="str">
            <v>AGRONOMIA</v>
          </cell>
        </row>
        <row r="98">
          <cell r="A98" t="str">
            <v>00006807</v>
          </cell>
          <cell r="B98" t="str">
            <v>RILDON CARLOS DE OLIVEIRA</v>
          </cell>
          <cell r="C98" t="str">
            <v>EXTENSIONISTA RURAL-NS</v>
          </cell>
          <cell r="D98" t="str">
            <v>AGRONOMIA</v>
          </cell>
        </row>
        <row r="99">
          <cell r="A99" t="str">
            <v>00006831</v>
          </cell>
          <cell r="B99" t="str">
            <v>DESIREE DUARTE SERRA</v>
          </cell>
          <cell r="C99" t="str">
            <v>EXTENSIONISTA RURAL-NS</v>
          </cell>
          <cell r="D99" t="str">
            <v>AGRONOMIA</v>
          </cell>
        </row>
        <row r="100">
          <cell r="A100" t="str">
            <v>00006858</v>
          </cell>
          <cell r="B100" t="str">
            <v>LOISELENE CARVALHO DA TRINDADE ROCHA</v>
          </cell>
          <cell r="C100" t="str">
            <v>EXTENSIONISTA RURAL-NS</v>
          </cell>
          <cell r="D100" t="str">
            <v>AGRONOMIA</v>
          </cell>
        </row>
        <row r="101">
          <cell r="A101" t="str">
            <v>00006866</v>
          </cell>
          <cell r="B101" t="str">
            <v>RODRIGO MARQUES BATISTA</v>
          </cell>
          <cell r="C101" t="str">
            <v>EXTENSIONISTA RURAL-NS</v>
          </cell>
          <cell r="D101" t="str">
            <v>AGRONOMIA</v>
          </cell>
        </row>
        <row r="102">
          <cell r="A102" t="str">
            <v>00006874</v>
          </cell>
          <cell r="B102" t="str">
            <v>LUCIANA UMBELINO TIEMANN BARRETO</v>
          </cell>
          <cell r="C102" t="str">
            <v>EXTENSIONISTA RURAL-NS</v>
          </cell>
          <cell r="D102" t="str">
            <v>AGRONOMIA</v>
          </cell>
        </row>
        <row r="103">
          <cell r="A103" t="str">
            <v>00006882</v>
          </cell>
          <cell r="B103" t="str">
            <v>IGOR PEREIRA ALVES NATIVIDADE</v>
          </cell>
          <cell r="C103" t="str">
            <v>EXTENSIONISTA RURAL-NS</v>
          </cell>
          <cell r="D103" t="str">
            <v>AGRONOMIA</v>
          </cell>
        </row>
        <row r="104">
          <cell r="A104" t="str">
            <v>00006890</v>
          </cell>
          <cell r="B104" t="str">
            <v>ORLANDO KERBER</v>
          </cell>
          <cell r="C104" t="str">
            <v>EXTENSIONISTA RURAL-NS</v>
          </cell>
          <cell r="D104" t="str">
            <v>AGRONOMIA</v>
          </cell>
        </row>
        <row r="105">
          <cell r="A105" t="str">
            <v>00006904</v>
          </cell>
          <cell r="B105" t="str">
            <v>RODRIGO TEIXEIRA ALVES</v>
          </cell>
          <cell r="C105" t="str">
            <v>EXTENSIONISTA RURAL-NS</v>
          </cell>
          <cell r="D105" t="str">
            <v>AGRONOMIA</v>
          </cell>
        </row>
        <row r="106">
          <cell r="A106" t="str">
            <v>00006912</v>
          </cell>
          <cell r="B106" t="str">
            <v>OTAVIO NOBREGA HENRIQUES</v>
          </cell>
          <cell r="C106" t="str">
            <v>EXTENSIONISTA RURAL-NS</v>
          </cell>
          <cell r="D106" t="str">
            <v>AGRONOMIA</v>
          </cell>
        </row>
        <row r="107">
          <cell r="A107" t="str">
            <v>00006947</v>
          </cell>
          <cell r="B107" t="str">
            <v>PAULO RICARDO DA SILVA BORGES</v>
          </cell>
          <cell r="C107" t="str">
            <v>EXTENSIONISTA RURAL-NS</v>
          </cell>
          <cell r="D107" t="str">
            <v>AGRONOMIA</v>
          </cell>
        </row>
        <row r="108">
          <cell r="A108" t="str">
            <v>00007358</v>
          </cell>
          <cell r="B108" t="str">
            <v>JESIEL DE ABREU MARRA</v>
          </cell>
          <cell r="C108" t="str">
            <v>ASSISTENTE ADMINISTRATIVO</v>
          </cell>
          <cell r="D108">
            <v>0</v>
          </cell>
        </row>
        <row r="109">
          <cell r="A109" t="str">
            <v>00007374</v>
          </cell>
          <cell r="B109" t="str">
            <v>JOSE CARLOS CARVALHO</v>
          </cell>
          <cell r="C109" t="str">
            <v>MECANICO AUTOMOTIVO</v>
          </cell>
          <cell r="D109">
            <v>0</v>
          </cell>
        </row>
        <row r="110">
          <cell r="A110" t="str">
            <v>00007382</v>
          </cell>
          <cell r="B110" t="str">
            <v>FABIO PINTO MATOS</v>
          </cell>
          <cell r="C110" t="str">
            <v>TECNICO DE INFORMATICA</v>
          </cell>
          <cell r="D110">
            <v>0</v>
          </cell>
        </row>
        <row r="111">
          <cell r="A111" t="str">
            <v>00007404</v>
          </cell>
          <cell r="B111" t="str">
            <v>LUISA MAGALHAES COELHO AVILA PAZ</v>
          </cell>
          <cell r="C111" t="str">
            <v>TECNICO ESPECIALIZADO</v>
          </cell>
          <cell r="D111" t="str">
            <v>ADMINISTRAÇÃO</v>
          </cell>
        </row>
        <row r="112">
          <cell r="A112" t="str">
            <v>00007412</v>
          </cell>
          <cell r="B112" t="str">
            <v>FERNANDO FRAZAO DA SILVA</v>
          </cell>
          <cell r="C112" t="str">
            <v>TECNICO ESPECIALIZADO</v>
          </cell>
          <cell r="D112" t="str">
            <v>TECNOLOGIA DA INFORMAÇÃO</v>
          </cell>
        </row>
        <row r="113">
          <cell r="A113" t="str">
            <v>00007420</v>
          </cell>
          <cell r="B113" t="str">
            <v>MILENA LIMA DE OLIVEIRA</v>
          </cell>
          <cell r="C113" t="str">
            <v>EXTENSIONISTA RURAL-NS</v>
          </cell>
          <cell r="D113" t="str">
            <v>ENGENHARIA ALIMENTOS</v>
          </cell>
        </row>
        <row r="114">
          <cell r="A114" t="str">
            <v>00007439</v>
          </cell>
          <cell r="B114" t="str">
            <v>KARINA LEITE MIRANDA GUIMARAES</v>
          </cell>
          <cell r="C114" t="str">
            <v>EXTENSIONISTA RURAL-NS</v>
          </cell>
          <cell r="D114" t="str">
            <v>MEDICINA VETERINÁRIA</v>
          </cell>
        </row>
        <row r="115">
          <cell r="A115" t="str">
            <v>00007447</v>
          </cell>
          <cell r="B115" t="str">
            <v>DIANDRIA MARIA DE MARTINS DAIA</v>
          </cell>
          <cell r="C115" t="str">
            <v>TECNICO ESPECIALIZADO</v>
          </cell>
          <cell r="D115" t="str">
            <v>COMUNICAÇÃO SOCIAL</v>
          </cell>
        </row>
        <row r="116">
          <cell r="A116" t="str">
            <v>00007455</v>
          </cell>
          <cell r="B116" t="str">
            <v>KELLY FRANCISCA RIBEIRO EUSTAQUIO</v>
          </cell>
          <cell r="C116" t="str">
            <v>TECNICO ESPECIALIZADO</v>
          </cell>
          <cell r="D116" t="str">
            <v>BIBLIOTECONOMIA</v>
          </cell>
        </row>
        <row r="117">
          <cell r="A117" t="str">
            <v>00007471</v>
          </cell>
          <cell r="B117" t="str">
            <v>YOKOWAMA ODAGUIRI ENES CABRAL</v>
          </cell>
          <cell r="C117" t="str">
            <v>EXTENSIONISTA RURAL-NM</v>
          </cell>
          <cell r="D117" t="str">
            <v>TÉC. AGROINDÚSTRIA</v>
          </cell>
        </row>
        <row r="118">
          <cell r="A118" t="str">
            <v>00007498</v>
          </cell>
          <cell r="B118" t="str">
            <v>LUCIANA DA SILVA</v>
          </cell>
          <cell r="C118" t="str">
            <v>EXTENSIONISTA RURAL-NS</v>
          </cell>
          <cell r="D118" t="str">
            <v>ECONOMIA DOMÉSTICA</v>
          </cell>
        </row>
        <row r="119">
          <cell r="A119" t="str">
            <v>00007501</v>
          </cell>
          <cell r="B119" t="str">
            <v>HENRIQUE LOURENCO PACHECO</v>
          </cell>
          <cell r="C119" t="str">
            <v>TECNICO ESPECIALIZADO</v>
          </cell>
          <cell r="D119" t="str">
            <v>ADMINISTRAÇÃO</v>
          </cell>
        </row>
        <row r="120">
          <cell r="A120" t="str">
            <v>00007528</v>
          </cell>
          <cell r="B120" t="str">
            <v>AECIO WANDERLEY SILVEIRA PRADO</v>
          </cell>
          <cell r="C120" t="str">
            <v>EXTENSIONISTA RURAL-NS</v>
          </cell>
          <cell r="D120" t="str">
            <v>ZOOTECNIA</v>
          </cell>
        </row>
        <row r="121">
          <cell r="A121" t="str">
            <v>00007544</v>
          </cell>
          <cell r="B121" t="str">
            <v>MISSUKY GASPARINI NASCIMENTO</v>
          </cell>
          <cell r="C121" t="str">
            <v>TECNICO ESPECIALIZADO</v>
          </cell>
          <cell r="D121" t="str">
            <v>CONTABILIDADE</v>
          </cell>
        </row>
        <row r="122">
          <cell r="A122" t="str">
            <v>00007552</v>
          </cell>
          <cell r="B122" t="str">
            <v>MARIA DA CONCEICAO MARTINS BEZERRA</v>
          </cell>
          <cell r="C122" t="str">
            <v>EXTENSIONISTA RURAL-NS</v>
          </cell>
          <cell r="D122" t="str">
            <v>ASSISTÊNCIA SOCIAL</v>
          </cell>
        </row>
        <row r="123">
          <cell r="A123" t="str">
            <v>00007587</v>
          </cell>
          <cell r="B123" t="str">
            <v>PEDRO IVO BRAGA PASSOS</v>
          </cell>
          <cell r="C123" t="str">
            <v>EXTENSIONISTA RURAL-NS</v>
          </cell>
          <cell r="D123" t="str">
            <v>MEDICINA VETERINÁRIA</v>
          </cell>
        </row>
        <row r="124">
          <cell r="A124" t="str">
            <v>00007595</v>
          </cell>
          <cell r="B124" t="str">
            <v>ANA PAULA NERY ROSADO</v>
          </cell>
          <cell r="C124" t="str">
            <v>EXTENSIONISTA RURAL-NS</v>
          </cell>
          <cell r="D124" t="str">
            <v>ECONOMIA DOMÉSTICA</v>
          </cell>
        </row>
        <row r="125">
          <cell r="A125" t="str">
            <v>00007617</v>
          </cell>
          <cell r="B125" t="str">
            <v>HELIGLEYSON BORGES VIEIRA</v>
          </cell>
          <cell r="C125" t="str">
            <v>EXTENSIONISTA RURAL-NS</v>
          </cell>
          <cell r="D125" t="str">
            <v>ZOOTECNIA</v>
          </cell>
        </row>
        <row r="126">
          <cell r="A126" t="str">
            <v>00007625</v>
          </cell>
          <cell r="B126" t="str">
            <v>ECARLOS CARNEIRO DA SILVA</v>
          </cell>
          <cell r="C126" t="str">
            <v>TECNICO ESPECIALIZADO</v>
          </cell>
          <cell r="D126" t="str">
            <v>CIÊNCIAS ECONÔMICAS</v>
          </cell>
        </row>
        <row r="127">
          <cell r="A127" t="str">
            <v>00007633</v>
          </cell>
          <cell r="B127" t="str">
            <v>LUISA HELENA ROCHA DA SILVA</v>
          </cell>
          <cell r="C127" t="str">
            <v>EXTENSIONISTA RURAL-NS</v>
          </cell>
          <cell r="D127" t="str">
            <v>MEDICINA VETERINÁRIA</v>
          </cell>
        </row>
        <row r="128">
          <cell r="A128" t="str">
            <v>00007641</v>
          </cell>
          <cell r="B128" t="str">
            <v>FRANCISCA DEIJANE ARAUJO RIBEIRO</v>
          </cell>
          <cell r="C128" t="str">
            <v>TECNICO ESPECIALIZADO</v>
          </cell>
          <cell r="D128" t="str">
            <v>PEDAGOGIA</v>
          </cell>
        </row>
        <row r="129">
          <cell r="A129" t="str">
            <v>00007676</v>
          </cell>
          <cell r="B129" t="str">
            <v>BRUNO DE MELLO AQUINO</v>
          </cell>
          <cell r="C129" t="str">
            <v>TECNICO ESPECIALIZADO</v>
          </cell>
          <cell r="D129" t="str">
            <v>ADMINISTRAÇÃO</v>
          </cell>
        </row>
        <row r="130">
          <cell r="A130" t="str">
            <v>00007684</v>
          </cell>
          <cell r="B130" t="str">
            <v>FLAVIO RODRIGO BENASSULY MAUES PEREIRA</v>
          </cell>
          <cell r="C130" t="str">
            <v>ASSISTENTE ADMINISTRATIVO</v>
          </cell>
          <cell r="D130">
            <v>0</v>
          </cell>
        </row>
        <row r="131">
          <cell r="A131" t="str">
            <v>00007706</v>
          </cell>
          <cell r="B131" t="str">
            <v>PRISCILLA REGINA DA SILVA</v>
          </cell>
          <cell r="C131" t="str">
            <v>EXTENSIONISTA RURAL-NS</v>
          </cell>
          <cell r="D131" t="str">
            <v>ENGENHARIA AMBIENTAL</v>
          </cell>
        </row>
        <row r="132">
          <cell r="A132" t="str">
            <v>00007714</v>
          </cell>
          <cell r="B132" t="str">
            <v>GESINILDE RADEL SANTOS</v>
          </cell>
          <cell r="C132" t="str">
            <v>EXTENSIONISTA RURAL-NS</v>
          </cell>
          <cell r="D132" t="str">
            <v>AGRONOMIA</v>
          </cell>
        </row>
        <row r="133">
          <cell r="A133" t="str">
            <v>00007722</v>
          </cell>
          <cell r="B133" t="str">
            <v>ALEX DOS SANTOS JESUINO</v>
          </cell>
          <cell r="C133" t="str">
            <v>ELETRICISTA</v>
          </cell>
          <cell r="D133">
            <v>0</v>
          </cell>
        </row>
        <row r="134">
          <cell r="A134" t="str">
            <v>00007730</v>
          </cell>
          <cell r="B134" t="str">
            <v>ARLEI CORREA DA SILVA</v>
          </cell>
          <cell r="C134" t="str">
            <v>MOTORISTA</v>
          </cell>
          <cell r="D134">
            <v>0</v>
          </cell>
        </row>
        <row r="135">
          <cell r="A135" t="str">
            <v>00007749</v>
          </cell>
          <cell r="B135" t="str">
            <v>LUCIANO MENDES VAZ</v>
          </cell>
          <cell r="C135" t="str">
            <v>MOTORISTA</v>
          </cell>
          <cell r="D135">
            <v>0</v>
          </cell>
        </row>
        <row r="136">
          <cell r="A136" t="str">
            <v>00007765</v>
          </cell>
          <cell r="B136" t="str">
            <v>REGINALDO FRANCISCO GOMES</v>
          </cell>
          <cell r="C136" t="str">
            <v>MOTORISTA</v>
          </cell>
          <cell r="D136">
            <v>0</v>
          </cell>
        </row>
        <row r="137">
          <cell r="A137" t="str">
            <v>00007773</v>
          </cell>
          <cell r="B137" t="str">
            <v>CLARISSA VALADARES XAVIER</v>
          </cell>
          <cell r="C137" t="str">
            <v>EXTENSIONISTA RURAL-NS</v>
          </cell>
          <cell r="D137" t="str">
            <v>TURISMO RURAL</v>
          </cell>
        </row>
        <row r="138">
          <cell r="A138" t="str">
            <v>00007781</v>
          </cell>
          <cell r="B138" t="str">
            <v>LIVIA VERISSIMO MAGALHAES</v>
          </cell>
          <cell r="C138" t="str">
            <v>TECNICO ESPECIALIZADO</v>
          </cell>
          <cell r="D138" t="str">
            <v>ADMINISTRAÇÃO</v>
          </cell>
        </row>
        <row r="139">
          <cell r="A139" t="str">
            <v>00007803</v>
          </cell>
          <cell r="B139" t="str">
            <v>AYSLAN BARBOSA MORENO</v>
          </cell>
          <cell r="C139" t="str">
            <v>EXTENSIONISTA RURAL-NS</v>
          </cell>
          <cell r="D139" t="str">
            <v>AGRONOMIA</v>
          </cell>
        </row>
        <row r="140">
          <cell r="A140" t="str">
            <v>00007811</v>
          </cell>
          <cell r="B140" t="str">
            <v>ALINE DA SILVA CAVALCANTE</v>
          </cell>
          <cell r="C140" t="str">
            <v>ASSISTENTE ADMINISTRATIVO</v>
          </cell>
          <cell r="D140">
            <v>0</v>
          </cell>
        </row>
        <row r="141">
          <cell r="A141" t="str">
            <v>00007838</v>
          </cell>
          <cell r="B141" t="str">
            <v>CAROLINA VERA CRUZ MAZZARO</v>
          </cell>
          <cell r="C141" t="str">
            <v>TECNICO ESPECIALIZADO</v>
          </cell>
          <cell r="D141" t="str">
            <v>COMUNICAÇÃO SOCIAL</v>
          </cell>
        </row>
        <row r="142">
          <cell r="A142" t="str">
            <v>00007846</v>
          </cell>
          <cell r="B142" t="str">
            <v>EDILSON PEREIRA GALVAO JUNIOR</v>
          </cell>
          <cell r="C142" t="str">
            <v>ASSISTENTE ADMINISTRATIVO</v>
          </cell>
          <cell r="D142">
            <v>0</v>
          </cell>
        </row>
        <row r="143">
          <cell r="A143" t="str">
            <v>00007854</v>
          </cell>
          <cell r="B143" t="str">
            <v>FREDSON RODRIGUES SILVA</v>
          </cell>
          <cell r="C143" t="str">
            <v>TECNICO DE INFORMATICA</v>
          </cell>
          <cell r="D143">
            <v>0</v>
          </cell>
        </row>
        <row r="144">
          <cell r="A144" t="str">
            <v>00007862</v>
          </cell>
          <cell r="B144" t="str">
            <v>FLAVIO RIBEIRO DE MESQUITA</v>
          </cell>
          <cell r="C144" t="str">
            <v>ASSISTENTE ADMINISTRATIVO</v>
          </cell>
          <cell r="D144">
            <v>0</v>
          </cell>
        </row>
        <row r="145">
          <cell r="A145" t="str">
            <v>00007870</v>
          </cell>
          <cell r="B145" t="str">
            <v>LUDILSON ANTONIO CRUZ DE SOUZA</v>
          </cell>
          <cell r="C145" t="str">
            <v>ASSISTENTE ADMINISTRATIVO</v>
          </cell>
          <cell r="D145">
            <v>0</v>
          </cell>
        </row>
        <row r="146">
          <cell r="A146" t="str">
            <v>00007889</v>
          </cell>
          <cell r="B146" t="str">
            <v>RINALDO COSTA SILVA</v>
          </cell>
          <cell r="C146" t="str">
            <v>TECNICO ESPECIALIZADO</v>
          </cell>
          <cell r="D146" t="str">
            <v>COMUNICAÇÃO SOCIAL</v>
          </cell>
        </row>
        <row r="147">
          <cell r="A147" t="str">
            <v>00007897</v>
          </cell>
          <cell r="B147" t="str">
            <v>LETICIA PASTOR GOMEZ MARTINEZ</v>
          </cell>
          <cell r="C147" t="str">
            <v>EXTENSIONISTA RURAL-NS</v>
          </cell>
          <cell r="D147" t="str">
            <v>NUTRIÇÃO</v>
          </cell>
        </row>
        <row r="148">
          <cell r="A148" t="str">
            <v>00007900</v>
          </cell>
          <cell r="B148" t="str">
            <v>RENATA CABUS DIAS BATISTA</v>
          </cell>
          <cell r="C148" t="str">
            <v>EXTENSIONISTA RURAL-NS</v>
          </cell>
          <cell r="D148" t="str">
            <v>AGRONOMIA</v>
          </cell>
        </row>
        <row r="149">
          <cell r="A149" t="str">
            <v>00007927</v>
          </cell>
          <cell r="B149" t="str">
            <v>AMANDA VIDIGAL VENTURIM DE CARVALHO</v>
          </cell>
          <cell r="C149" t="str">
            <v>EXTENSIONISTA RURAL-NS</v>
          </cell>
          <cell r="D149" t="str">
            <v>ZOOTECNIA</v>
          </cell>
        </row>
        <row r="150">
          <cell r="A150" t="str">
            <v>00007935</v>
          </cell>
          <cell r="B150" t="str">
            <v>CLAUDIA COELHO DE ASSIS</v>
          </cell>
          <cell r="C150" t="str">
            <v>EXTENSIONISTA RURAL-NS</v>
          </cell>
          <cell r="D150" t="str">
            <v>ZOOTECNIA</v>
          </cell>
        </row>
        <row r="151">
          <cell r="A151" t="str">
            <v>00007943</v>
          </cell>
          <cell r="B151" t="str">
            <v>ISABELLA CARLOTA SOUZA BELO</v>
          </cell>
          <cell r="C151" t="str">
            <v>EXTENSIONISTA RURAL-NS</v>
          </cell>
          <cell r="D151" t="str">
            <v>ZOOTECNIA</v>
          </cell>
        </row>
        <row r="152">
          <cell r="A152" t="str">
            <v>00007951</v>
          </cell>
          <cell r="B152" t="str">
            <v>JULIANO DE OLIVEIRA E SILVA</v>
          </cell>
          <cell r="C152" t="str">
            <v>EXTENSIONISTA RURAL-NS</v>
          </cell>
          <cell r="D152" t="str">
            <v>ENGENHARIA FLORESTAL</v>
          </cell>
        </row>
        <row r="153">
          <cell r="A153" t="str">
            <v>00007978</v>
          </cell>
          <cell r="B153" t="str">
            <v>FABRICIO PORTES BRAGA</v>
          </cell>
          <cell r="C153" t="str">
            <v>TECNICO ESPECIALIZADO</v>
          </cell>
          <cell r="D153" t="str">
            <v>TECNOLOGIA DA INFORMAÇÃO</v>
          </cell>
        </row>
        <row r="154">
          <cell r="A154" t="str">
            <v>00007986</v>
          </cell>
          <cell r="B154" t="str">
            <v>FABIO RENATO DA SILVA RODRIGUES</v>
          </cell>
          <cell r="C154" t="str">
            <v>EXTENSIONISTA RURAL-NS</v>
          </cell>
          <cell r="D154" t="str">
            <v>ZOOTECNIA</v>
          </cell>
        </row>
        <row r="155">
          <cell r="A155" t="str">
            <v>00007994</v>
          </cell>
          <cell r="B155" t="str">
            <v>HERACLITO DA SILVA OLIVEIRA</v>
          </cell>
          <cell r="C155" t="str">
            <v>ASSISTENTE ADMINISTRATIVO</v>
          </cell>
          <cell r="D155">
            <v>0</v>
          </cell>
        </row>
        <row r="156">
          <cell r="A156" t="str">
            <v>00008052</v>
          </cell>
          <cell r="B156" t="str">
            <v>ROGERIO PUERTA</v>
          </cell>
          <cell r="C156" t="str">
            <v>EXTENSIONISTA RURAL-NS</v>
          </cell>
          <cell r="D156" t="str">
            <v>AGRONOMIA</v>
          </cell>
        </row>
        <row r="157">
          <cell r="A157" t="str">
            <v>00008214</v>
          </cell>
          <cell r="B157" t="str">
            <v>ROSELI GARCIA MEDEIROS DA CUNHA OLIVEIRA</v>
          </cell>
          <cell r="C157" t="str">
            <v>EXTENSIONISTA RURAL-NS</v>
          </cell>
          <cell r="D157" t="str">
            <v>AGRONOMIA</v>
          </cell>
        </row>
        <row r="158">
          <cell r="A158" t="str">
            <v>00008222</v>
          </cell>
          <cell r="B158" t="str">
            <v>YANAE MARTINS VEIGA</v>
          </cell>
          <cell r="C158" t="str">
            <v>TECNICO ESPECIALIZADO</v>
          </cell>
          <cell r="D158" t="str">
            <v>PEDAGOGIA</v>
          </cell>
        </row>
        <row r="159">
          <cell r="A159" t="str">
            <v>00008273</v>
          </cell>
          <cell r="B159" t="str">
            <v>CLEISON MEDAS DUVAL</v>
          </cell>
          <cell r="C159" t="str">
            <v>EXTENSIONISTA RURAL-NS</v>
          </cell>
          <cell r="D159" t="str">
            <v>AGRONOMIA</v>
          </cell>
        </row>
        <row r="160">
          <cell r="A160" t="str">
            <v>00008303</v>
          </cell>
          <cell r="B160" t="str">
            <v>MARIANA NEVES MALUF DE SOUZA</v>
          </cell>
          <cell r="C160" t="str">
            <v>ASSISTENTE ADMINISTRATIVO</v>
          </cell>
          <cell r="D160">
            <v>0</v>
          </cell>
        </row>
        <row r="161">
          <cell r="A161" t="str">
            <v>00008311</v>
          </cell>
          <cell r="B161" t="str">
            <v>GILMAR BATISTELLA</v>
          </cell>
          <cell r="C161" t="str">
            <v>EXTENSIONISTA RURAL-NS</v>
          </cell>
          <cell r="D161" t="str">
            <v>AGRONOMIA</v>
          </cell>
        </row>
        <row r="162">
          <cell r="A162" t="str">
            <v>00008338</v>
          </cell>
          <cell r="B162" t="str">
            <v>LIDIA RODRIGUES FERREIRA JARDIM</v>
          </cell>
          <cell r="C162" t="str">
            <v>EXTENSIONISTA RURAL-NS</v>
          </cell>
          <cell r="D162" t="str">
            <v>AGRONOMIA</v>
          </cell>
        </row>
        <row r="163">
          <cell r="A163" t="str">
            <v>00008354</v>
          </cell>
          <cell r="B163" t="str">
            <v>MURIEL DE OLIVEIRA GUEDES</v>
          </cell>
          <cell r="C163" t="str">
            <v>EXTENSIONISTA RURAL-NS</v>
          </cell>
          <cell r="D163" t="str">
            <v>MEDICINA VETERINÁRIA</v>
          </cell>
        </row>
        <row r="164">
          <cell r="A164" t="str">
            <v>00008362</v>
          </cell>
          <cell r="B164" t="str">
            <v>JOAO GABRIEL CESAR PALERMO</v>
          </cell>
          <cell r="C164" t="str">
            <v>EXTENSIONISTA RURAL-NS</v>
          </cell>
          <cell r="D164" t="str">
            <v>MEDICINA VETERINÁRIA</v>
          </cell>
        </row>
        <row r="165">
          <cell r="A165" t="str">
            <v>00008370</v>
          </cell>
          <cell r="B165" t="str">
            <v>MAGALI DE AVILA FORTES</v>
          </cell>
          <cell r="C165" t="str">
            <v>EXTENSIONISTA RURAL-NS</v>
          </cell>
          <cell r="D165" t="str">
            <v>AGRONOMIA</v>
          </cell>
        </row>
        <row r="166">
          <cell r="A166" t="str">
            <v>00008389</v>
          </cell>
          <cell r="B166" t="str">
            <v>LARISSA GOMES DIAS</v>
          </cell>
          <cell r="C166" t="str">
            <v>TECNICO ESPECIALIZADO</v>
          </cell>
          <cell r="D166" t="str">
            <v>ADMINISTRAÇÃO</v>
          </cell>
        </row>
        <row r="167">
          <cell r="A167" t="str">
            <v>00008397</v>
          </cell>
          <cell r="B167" t="str">
            <v>SERGIO RUFINO MACIEL</v>
          </cell>
          <cell r="C167" t="str">
            <v>EXTENSIONISTA RURAL-NS</v>
          </cell>
          <cell r="D167" t="str">
            <v>AGRONOMIA</v>
          </cell>
        </row>
        <row r="168">
          <cell r="A168" t="str">
            <v>00008400</v>
          </cell>
          <cell r="B168" t="str">
            <v>MARCUS VINICIUS RODRIGUES</v>
          </cell>
          <cell r="C168" t="str">
            <v>EXTENSIONISTA RURAL-NS</v>
          </cell>
          <cell r="D168" t="str">
            <v>MEDICINA VETERINÁRIA</v>
          </cell>
        </row>
        <row r="169">
          <cell r="A169" t="str">
            <v>00008419</v>
          </cell>
          <cell r="B169" t="str">
            <v>FABIO ROBERTO TEIXEIRA COSTA</v>
          </cell>
          <cell r="C169" t="str">
            <v>EXTENSIONISTA RURAL-NM</v>
          </cell>
          <cell r="D169" t="str">
            <v>TÉC. AGROINDÚSTRIA</v>
          </cell>
        </row>
        <row r="170">
          <cell r="A170" t="str">
            <v>00008427</v>
          </cell>
          <cell r="B170" t="str">
            <v>ADRIANA LOPES RIBEIRO LELIS</v>
          </cell>
          <cell r="C170" t="str">
            <v>EXTENSIONISTA RURAL-NS</v>
          </cell>
          <cell r="D170" t="str">
            <v>MEDICINA VETERINÁRIA</v>
          </cell>
        </row>
        <row r="171">
          <cell r="A171" t="str">
            <v>00008435</v>
          </cell>
          <cell r="B171" t="str">
            <v>RAFAEL VENTORIM RODRIGUES DE OLIVEIRA</v>
          </cell>
          <cell r="C171" t="str">
            <v>EXTENSIONISTA RURAL-NS</v>
          </cell>
          <cell r="D171" t="str">
            <v>AGRONOMIA</v>
          </cell>
        </row>
        <row r="172">
          <cell r="A172" t="str">
            <v>00008451</v>
          </cell>
          <cell r="B172" t="str">
            <v>RAQUEL IVANICSKA SORIANO DE MELLO ARAUJO</v>
          </cell>
          <cell r="C172" t="str">
            <v>EXTENSIONISTA RURAL-NS</v>
          </cell>
          <cell r="D172" t="str">
            <v>AGRONOMIA</v>
          </cell>
        </row>
        <row r="173">
          <cell r="A173" t="str">
            <v>00008486</v>
          </cell>
          <cell r="B173" t="str">
            <v>EDSON KUBOTA</v>
          </cell>
          <cell r="C173" t="str">
            <v>ASSISTENTE ADMINISTRATIVO</v>
          </cell>
          <cell r="D173">
            <v>0</v>
          </cell>
        </row>
        <row r="174">
          <cell r="A174" t="str">
            <v>00008494</v>
          </cell>
          <cell r="B174" t="str">
            <v>DENISE SAMPAIO VAZ DE MELO</v>
          </cell>
          <cell r="C174" t="str">
            <v>EXTENSIONISTA RURAL-NS</v>
          </cell>
          <cell r="D174" t="str">
            <v>MEDICINA VETERINÁRIA</v>
          </cell>
        </row>
        <row r="175">
          <cell r="A175" t="str">
            <v>00008508</v>
          </cell>
          <cell r="B175" t="str">
            <v>FABIANO IBRAIM REGIS CARVALHO</v>
          </cell>
          <cell r="C175" t="str">
            <v>EXTENSIONISTA RURAL-NS</v>
          </cell>
          <cell r="D175" t="str">
            <v>AGRONOMIA</v>
          </cell>
        </row>
        <row r="176">
          <cell r="A176" t="str">
            <v>00008516</v>
          </cell>
          <cell r="B176" t="str">
            <v>MARCELO RUAS E SOUZA MELO</v>
          </cell>
          <cell r="C176" t="str">
            <v>EXTENSIONISTA RURAL-NS</v>
          </cell>
          <cell r="D176" t="str">
            <v>AGRONOMIA</v>
          </cell>
        </row>
        <row r="177">
          <cell r="A177" t="str">
            <v>00008524</v>
          </cell>
          <cell r="B177" t="str">
            <v>PATRICIA RODRIGUES SOUZA LEITE</v>
          </cell>
          <cell r="C177" t="str">
            <v>ASSISTENTE ADMINISTRATIVO</v>
          </cell>
          <cell r="D177">
            <v>0</v>
          </cell>
        </row>
        <row r="178">
          <cell r="A178" t="str">
            <v>00008567</v>
          </cell>
          <cell r="B178" t="str">
            <v>DANIELLE DA ROSA AMARAL</v>
          </cell>
          <cell r="C178" t="str">
            <v>EXTENSIONISTA RURAL-NS</v>
          </cell>
          <cell r="D178" t="str">
            <v>NUTRIÇÃO</v>
          </cell>
        </row>
        <row r="179">
          <cell r="A179" t="str">
            <v>00008842</v>
          </cell>
          <cell r="B179" t="str">
            <v>FLORENCE MARIE BERTHIER</v>
          </cell>
          <cell r="C179" t="str">
            <v>EXTENSIONISTA RURAL-NS</v>
          </cell>
          <cell r="D179" t="str">
            <v>MEDICINA VETERINÁRIA</v>
          </cell>
        </row>
        <row r="180">
          <cell r="A180" t="str">
            <v>00008850</v>
          </cell>
          <cell r="B180" t="str">
            <v>CAMILA BRAZ RIBEIRAL</v>
          </cell>
          <cell r="C180" t="str">
            <v>EXTENSIONISTA RURAL-NS</v>
          </cell>
          <cell r="D180" t="str">
            <v>MEDICINA VETERINÁRIA</v>
          </cell>
        </row>
        <row r="181">
          <cell r="A181" t="str">
            <v>00008877</v>
          </cell>
          <cell r="B181" t="str">
            <v>MAISA MANDELLI LORENZONI SCARPELINI</v>
          </cell>
          <cell r="C181" t="str">
            <v>EXTENSIONISTA RURAL-NS</v>
          </cell>
          <cell r="D181" t="str">
            <v>MEDICINA VETERINÁRIA</v>
          </cell>
        </row>
        <row r="182">
          <cell r="A182" t="str">
            <v>00008885</v>
          </cell>
          <cell r="B182" t="str">
            <v>JOAO RICARDO RAMOS SOARES</v>
          </cell>
          <cell r="C182" t="str">
            <v>EXTENSIONISTA RURAL-NS</v>
          </cell>
          <cell r="D182" t="str">
            <v>AGRONOMIA</v>
          </cell>
        </row>
        <row r="183">
          <cell r="A183" t="str">
            <v>00008893</v>
          </cell>
          <cell r="B183" t="str">
            <v>LEIDE SARA LOPES DE MORAES BORGES</v>
          </cell>
          <cell r="C183" t="str">
            <v>ASSISTENTE ADMINISTRATIVO</v>
          </cell>
          <cell r="D183">
            <v>0</v>
          </cell>
        </row>
        <row r="184">
          <cell r="A184" t="str">
            <v>00008907</v>
          </cell>
          <cell r="B184" t="str">
            <v>JOSEANE LIMA FERREIRA LELIS</v>
          </cell>
          <cell r="C184" t="str">
            <v>EXTENSIONISTA RURAL-NS</v>
          </cell>
          <cell r="D184" t="str">
            <v>ECONOMIA DOMÉSTICA</v>
          </cell>
        </row>
        <row r="185">
          <cell r="A185" t="str">
            <v>00008915</v>
          </cell>
          <cell r="B185" t="str">
            <v>GUILHERME NUNES MAIA</v>
          </cell>
          <cell r="C185" t="str">
            <v>ASSISTENTE ADMINISTRATIVO</v>
          </cell>
          <cell r="D185">
            <v>0</v>
          </cell>
        </row>
        <row r="186">
          <cell r="A186" t="str">
            <v>00008923</v>
          </cell>
          <cell r="B186" t="str">
            <v>DANIEL RODRIGUES OLIVEIRA</v>
          </cell>
          <cell r="C186" t="str">
            <v>EXTENSIONISTA RURAL-NS</v>
          </cell>
          <cell r="D186" t="str">
            <v>AGRONOMIA</v>
          </cell>
        </row>
        <row r="187">
          <cell r="A187" t="str">
            <v>00008931</v>
          </cell>
          <cell r="B187" t="str">
            <v>ADELINO SERVATO FERREIRA</v>
          </cell>
          <cell r="C187" t="str">
            <v>EXTENSIONISTA RURAL-NS</v>
          </cell>
          <cell r="D187" t="str">
            <v>AGRONOMIA</v>
          </cell>
        </row>
        <row r="188">
          <cell r="A188" t="str">
            <v>00008958</v>
          </cell>
          <cell r="B188" t="str">
            <v>MAIRA TEIXEIRA DE ANDRADE</v>
          </cell>
          <cell r="C188" t="str">
            <v>EXTENSIONISTA RURAL-NS</v>
          </cell>
          <cell r="D188" t="str">
            <v>AGRONOMIA</v>
          </cell>
        </row>
        <row r="189">
          <cell r="A189" t="str">
            <v>00008966</v>
          </cell>
          <cell r="B189" t="str">
            <v>FELIPE CAMARGO DE PAULA CARDOSO</v>
          </cell>
          <cell r="C189" t="str">
            <v>EXTENSIONISTA RURAL-NS</v>
          </cell>
          <cell r="D189" t="str">
            <v>AGRONOMIA</v>
          </cell>
        </row>
        <row r="190">
          <cell r="A190" t="str">
            <v>00008974</v>
          </cell>
          <cell r="B190" t="str">
            <v>ALVARO LUIZ MARINHO CASTRO</v>
          </cell>
          <cell r="C190" t="str">
            <v>EXTENSIONISTA RURAL-NS</v>
          </cell>
          <cell r="D190" t="str">
            <v>MEDICINA VETERINÁRIA</v>
          </cell>
        </row>
        <row r="191">
          <cell r="A191" t="str">
            <v>00008990</v>
          </cell>
          <cell r="B191" t="str">
            <v>JORGE ALEXANDRE XAVIER ROCHA</v>
          </cell>
          <cell r="C191" t="str">
            <v>ASSISTENTE ADMINISTRATIVO</v>
          </cell>
          <cell r="D191">
            <v>0</v>
          </cell>
        </row>
        <row r="192">
          <cell r="A192" t="str">
            <v>00009008</v>
          </cell>
          <cell r="B192" t="str">
            <v>LIDIANE DE MATOS PIRES</v>
          </cell>
          <cell r="C192" t="str">
            <v>EXTENSIONISTA RURAL-NS</v>
          </cell>
          <cell r="D192" t="str">
            <v>NUTRIÇÃO</v>
          </cell>
        </row>
        <row r="193">
          <cell r="A193" t="str">
            <v>00009016</v>
          </cell>
          <cell r="B193" t="str">
            <v>WELLINGTON SIMAO DE LIMA</v>
          </cell>
          <cell r="C193" t="str">
            <v>TECNICO ESPECIALIZADO</v>
          </cell>
          <cell r="D193" t="str">
            <v>CONTABILIDADE</v>
          </cell>
        </row>
        <row r="194">
          <cell r="A194" t="str">
            <v>00009024</v>
          </cell>
          <cell r="B194" t="str">
            <v>EDUARDO WAGNER DAMASIO DA SILVA</v>
          </cell>
          <cell r="C194" t="str">
            <v>EXTENSIONISTA RURAL-NS</v>
          </cell>
          <cell r="D194" t="str">
            <v>AGRONOMIA</v>
          </cell>
        </row>
        <row r="195">
          <cell r="A195" t="str">
            <v>00009040</v>
          </cell>
          <cell r="B195" t="str">
            <v>EMERSON FERREIRA DO NASCIMENTO</v>
          </cell>
          <cell r="C195" t="str">
            <v>TECNICO ESPECIALIZADO</v>
          </cell>
          <cell r="D195" t="str">
            <v>TECNOLOGIA DA INFORMAÇÃO</v>
          </cell>
        </row>
        <row r="196">
          <cell r="A196" t="str">
            <v>00009067</v>
          </cell>
          <cell r="B196" t="str">
            <v>LUCAS PACHECO MAXIMO DE ALMEIDA</v>
          </cell>
          <cell r="C196" t="str">
            <v>EXTENSIONISTA RURAL-NS</v>
          </cell>
          <cell r="D196" t="str">
            <v>AGRONOMIA</v>
          </cell>
        </row>
        <row r="197">
          <cell r="A197" t="str">
            <v>00009075</v>
          </cell>
          <cell r="B197" t="str">
            <v>CLAUDINEI MACHADO VIEIRA</v>
          </cell>
          <cell r="C197" t="str">
            <v>EXTENSIONISTA RURAL-NS</v>
          </cell>
          <cell r="D197" t="str">
            <v>AGRONOMIA</v>
          </cell>
        </row>
        <row r="198">
          <cell r="A198" t="str">
            <v>00009083</v>
          </cell>
          <cell r="B198" t="str">
            <v>ANA ELIZABETH DA SILVA BALTAR</v>
          </cell>
          <cell r="C198" t="str">
            <v>EXTENSIONISTA RURAL-NS</v>
          </cell>
          <cell r="D198" t="str">
            <v>MEDICINA VETERINÁRIA</v>
          </cell>
        </row>
        <row r="199">
          <cell r="A199" t="str">
            <v>00009148</v>
          </cell>
          <cell r="B199" t="str">
            <v>ARNALDO AUGUSTO DA SILVEIRA</v>
          </cell>
          <cell r="C199" t="str">
            <v>EXTENSIONISTA RURAL-NS</v>
          </cell>
          <cell r="D199" t="str">
            <v>AGRONOMIA</v>
          </cell>
        </row>
        <row r="200">
          <cell r="A200" t="str">
            <v>00009156</v>
          </cell>
          <cell r="B200" t="str">
            <v>JAKELINE SILVA DE OLIVEIRA</v>
          </cell>
          <cell r="C200" t="str">
            <v>ASSISTENTE ADMINISTRATIVO</v>
          </cell>
          <cell r="D200">
            <v>0</v>
          </cell>
        </row>
        <row r="201">
          <cell r="A201" t="str">
            <v>00009164</v>
          </cell>
          <cell r="B201" t="str">
            <v>ALESSANDRO BARBOSA CASADO</v>
          </cell>
          <cell r="C201" t="str">
            <v>MOTORISTA</v>
          </cell>
          <cell r="D201">
            <v>0</v>
          </cell>
        </row>
        <row r="202">
          <cell r="A202" t="str">
            <v>00009202</v>
          </cell>
          <cell r="B202" t="str">
            <v>PAULO HENRIQUE DE MELO ALVARES</v>
          </cell>
          <cell r="C202" t="str">
            <v>EXTENSIONISTA RURAL-NM</v>
          </cell>
          <cell r="D202" t="str">
            <v>TÉC. AGROINDÚSTRIA</v>
          </cell>
        </row>
        <row r="203">
          <cell r="A203" t="str">
            <v>00009210</v>
          </cell>
          <cell r="B203" t="str">
            <v>IRAN DOURADO DIAS</v>
          </cell>
          <cell r="C203" t="str">
            <v>EXTENSIONISTA RURAL-NS</v>
          </cell>
          <cell r="D203" t="str">
            <v>MEDICINA VETERINÁRIA</v>
          </cell>
        </row>
        <row r="204">
          <cell r="A204" t="str">
            <v>00009229</v>
          </cell>
          <cell r="B204" t="str">
            <v>ALESSANDRO DA SILVA RANGEL</v>
          </cell>
          <cell r="C204" t="str">
            <v>EXTENSIONISTA RURAL-NS</v>
          </cell>
          <cell r="D204" t="str">
            <v>ZOOTECNIA</v>
          </cell>
        </row>
        <row r="205">
          <cell r="A205" t="str">
            <v>00009237</v>
          </cell>
          <cell r="B205" t="str">
            <v>VANESSA LIRA DA SILVA</v>
          </cell>
          <cell r="C205" t="str">
            <v>EXTENSIONISTA RURAL-NS</v>
          </cell>
          <cell r="D205" t="str">
            <v>ZOOTECNIA</v>
          </cell>
        </row>
        <row r="206">
          <cell r="A206" t="str">
            <v>00009245</v>
          </cell>
          <cell r="B206" t="str">
            <v>FLAVIO BONESSO PINHEIRO</v>
          </cell>
          <cell r="C206" t="str">
            <v>EXTENSIONISTA RURAL-NM</v>
          </cell>
          <cell r="D206" t="str">
            <v>TÉC. AGROINDÚSTRIA</v>
          </cell>
        </row>
        <row r="207">
          <cell r="A207" t="str">
            <v>00009253</v>
          </cell>
          <cell r="B207" t="str">
            <v>KLEITON RODRIGUES AQUILES</v>
          </cell>
          <cell r="C207" t="str">
            <v>EXTENSIONISTA RURAL-NS</v>
          </cell>
          <cell r="D207" t="str">
            <v>AGRONOMIA</v>
          </cell>
        </row>
        <row r="208">
          <cell r="A208" t="str">
            <v>00009261</v>
          </cell>
          <cell r="B208" t="str">
            <v>ICLEA ALMEIDA DE QUEIROS SILVA</v>
          </cell>
          <cell r="C208" t="str">
            <v>EXTENSIONISTA RURAL-NS</v>
          </cell>
          <cell r="D208" t="str">
            <v>ENGENHARIA AMBIENTAL</v>
          </cell>
        </row>
        <row r="209">
          <cell r="A209" t="str">
            <v>00009288</v>
          </cell>
          <cell r="B209" t="str">
            <v>SOLIENE PARTATA RAMOS</v>
          </cell>
          <cell r="C209" t="str">
            <v>EXTENSIONISTA RURAL-NS</v>
          </cell>
          <cell r="D209" t="str">
            <v>MEDICINA VETERINÁRIA</v>
          </cell>
        </row>
        <row r="210">
          <cell r="A210" t="str">
            <v>00009296</v>
          </cell>
          <cell r="B210" t="str">
            <v>DENISE CARNEIRO NEIVA DE SOUSA</v>
          </cell>
          <cell r="C210" t="str">
            <v>ASSISTENTE ADMINISTRATIVO</v>
          </cell>
          <cell r="D210">
            <v>0</v>
          </cell>
        </row>
        <row r="211">
          <cell r="A211" t="str">
            <v>00009318</v>
          </cell>
          <cell r="B211" t="str">
            <v>BRUNA SOEIRO BELEOSOFF</v>
          </cell>
          <cell r="C211" t="str">
            <v>EXTENSIONISTA RURAL-NS</v>
          </cell>
          <cell r="D211" t="str">
            <v>ZOOTECNIA</v>
          </cell>
        </row>
        <row r="212">
          <cell r="A212" t="str">
            <v>00009326</v>
          </cell>
          <cell r="B212" t="str">
            <v>ELISA RIBEIRO DA CUNHA DIAS DA SILVA</v>
          </cell>
          <cell r="C212" t="str">
            <v>EXTENSIONISTA RURAL-NS</v>
          </cell>
          <cell r="D212" t="str">
            <v>MEDICINA VETERINÁRIA</v>
          </cell>
        </row>
        <row r="213">
          <cell r="A213" t="str">
            <v>00009334</v>
          </cell>
          <cell r="B213" t="str">
            <v>DANIELLA BRAGA DE JULIO</v>
          </cell>
          <cell r="C213" t="str">
            <v>ASSISTENTE ADMINISTRATIVO</v>
          </cell>
          <cell r="D213">
            <v>0</v>
          </cell>
        </row>
        <row r="214">
          <cell r="A214" t="str">
            <v>00009342</v>
          </cell>
          <cell r="B214" t="str">
            <v>GISELLE BEBER CANINI</v>
          </cell>
          <cell r="C214" t="str">
            <v>EXTENSIONISTA RURAL-NS</v>
          </cell>
          <cell r="D214" t="str">
            <v>AGRONOMIA</v>
          </cell>
        </row>
        <row r="215">
          <cell r="A215" t="str">
            <v>00009350</v>
          </cell>
          <cell r="B215" t="str">
            <v>ADRIANA RODRIGUES ZICA</v>
          </cell>
          <cell r="C215" t="str">
            <v>EXTENSIONISTA RURAL-NS</v>
          </cell>
          <cell r="D215" t="str">
            <v>MEDICINA VETERINÁRIA</v>
          </cell>
        </row>
        <row r="216">
          <cell r="A216" t="str">
            <v>00009369</v>
          </cell>
          <cell r="B216" t="str">
            <v>PRISCYLLA PEREIRA BARACAT GERMENDORFF</v>
          </cell>
          <cell r="C216" t="str">
            <v>EXTENSIONISTA RURAL-NS</v>
          </cell>
          <cell r="D216" t="str">
            <v>ZOOTECNIA</v>
          </cell>
        </row>
        <row r="217">
          <cell r="A217" t="str">
            <v>00009377</v>
          </cell>
          <cell r="B217" t="str">
            <v>ZAIDA REGINA ALMEIDA DA SILVA</v>
          </cell>
          <cell r="C217" t="str">
            <v>EXTENSIONISTA RURAL-NS</v>
          </cell>
          <cell r="D217" t="str">
            <v>TURISMO RURAL</v>
          </cell>
        </row>
        <row r="218">
          <cell r="A218" t="str">
            <v>00009385</v>
          </cell>
          <cell r="B218" t="str">
            <v>WILLIAM SOARES BARBOSA</v>
          </cell>
          <cell r="C218" t="str">
            <v>EXTENSIONISTA RURAL-NS</v>
          </cell>
          <cell r="D218" t="str">
            <v>MEDICINA VETERINÁRIA</v>
          </cell>
        </row>
        <row r="219">
          <cell r="A219" t="str">
            <v>00009393</v>
          </cell>
          <cell r="B219" t="str">
            <v>THAIS DE ASSIS GASPAR DE CARVALHO</v>
          </cell>
          <cell r="C219" t="str">
            <v>EXTENSIONISTA RURAL-NS</v>
          </cell>
          <cell r="D219" t="str">
            <v>ZOOTECNIA</v>
          </cell>
        </row>
        <row r="220">
          <cell r="A220" t="str">
            <v>00009407</v>
          </cell>
          <cell r="B220" t="str">
            <v>JOSE ROBERTO DO NASCIMENTO SOUSA</v>
          </cell>
          <cell r="C220" t="str">
            <v>MOTORISTA</v>
          </cell>
          <cell r="D220">
            <v>0</v>
          </cell>
        </row>
        <row r="221">
          <cell r="A221" t="str">
            <v>00009415</v>
          </cell>
          <cell r="B221" t="str">
            <v>ROSANE DA COSTA FERNANDES</v>
          </cell>
          <cell r="C221" t="str">
            <v>ASSISTENTE ADMINISTRATIVO</v>
          </cell>
          <cell r="D221">
            <v>0</v>
          </cell>
        </row>
        <row r="222">
          <cell r="A222" t="str">
            <v>00009431</v>
          </cell>
          <cell r="B222" t="str">
            <v>MAURICIO DE ALMEIDA GONCALVES</v>
          </cell>
          <cell r="C222" t="str">
            <v>EXTENSIONISTA RURAL-NS</v>
          </cell>
          <cell r="D222" t="str">
            <v>ZOOTECNIA</v>
          </cell>
        </row>
        <row r="223">
          <cell r="A223" t="str">
            <v>00009458</v>
          </cell>
          <cell r="B223" t="str">
            <v>PAULO FERNANDO DE SIQUEIRA GAUDIO</v>
          </cell>
          <cell r="C223" t="str">
            <v>EXTENSIONISTA RURAL-NS</v>
          </cell>
          <cell r="D223" t="str">
            <v>MEDICINA VETERINÁRIA</v>
          </cell>
        </row>
        <row r="224">
          <cell r="A224" t="str">
            <v>00009466</v>
          </cell>
          <cell r="B224" t="str">
            <v>NADJA DE MOURA PIRES OLIVEIRA</v>
          </cell>
          <cell r="C224" t="str">
            <v>EXTENSIONISTA RURAL-NS</v>
          </cell>
          <cell r="D224" t="str">
            <v>AGRONOMIA</v>
          </cell>
        </row>
        <row r="225">
          <cell r="A225" t="str">
            <v>00009474</v>
          </cell>
          <cell r="B225" t="str">
            <v>HEBERT ALMEIDA FIGUEIREDO SILVA</v>
          </cell>
          <cell r="C225" t="str">
            <v>EXTENSIONISTA RURAL-NS</v>
          </cell>
          <cell r="D225" t="str">
            <v>ZOOTECNIA</v>
          </cell>
        </row>
        <row r="226">
          <cell r="A226" t="str">
            <v>00009482</v>
          </cell>
          <cell r="B226" t="str">
            <v>ADALBERTO TADEU DE ARAUJO</v>
          </cell>
          <cell r="C226" t="str">
            <v>TECNICO ESPECIALIZADO</v>
          </cell>
          <cell r="D226" t="str">
            <v>CONTABILIDADE</v>
          </cell>
        </row>
        <row r="227">
          <cell r="A227" t="str">
            <v>00009490</v>
          </cell>
          <cell r="B227" t="str">
            <v>FAUSTO VEIGA DE ALVARENGA</v>
          </cell>
          <cell r="C227" t="str">
            <v>EXTENSIONISTA RURAL-NS</v>
          </cell>
          <cell r="D227" t="str">
            <v>AGRONOMIA</v>
          </cell>
        </row>
        <row r="228">
          <cell r="A228" t="str">
            <v>00009512</v>
          </cell>
          <cell r="B228" t="str">
            <v>MICHELLE OLIVEIRA COSTA</v>
          </cell>
          <cell r="C228" t="str">
            <v>EXTENSIONISTA RURAL-NS</v>
          </cell>
          <cell r="D228" t="str">
            <v>ZOOTECNIA</v>
          </cell>
        </row>
        <row r="229">
          <cell r="A229" t="str">
            <v>00009520</v>
          </cell>
          <cell r="B229" t="str">
            <v>LEANDRO MORAES DE SOUZA</v>
          </cell>
          <cell r="C229" t="str">
            <v>EXTENSIONISTA RURAL-NS</v>
          </cell>
          <cell r="D229" t="str">
            <v>AGRONOMIA</v>
          </cell>
        </row>
        <row r="230">
          <cell r="A230" t="str">
            <v>00009539</v>
          </cell>
          <cell r="B230" t="str">
            <v>MICHELINE RAMOS DE CARVALHO</v>
          </cell>
          <cell r="C230" t="str">
            <v>TECNICO ESPECIALIZADO</v>
          </cell>
          <cell r="D230" t="str">
            <v>ADMINISTRAÇÃO</v>
          </cell>
        </row>
        <row r="231">
          <cell r="A231" t="str">
            <v>00009547</v>
          </cell>
          <cell r="B231" t="str">
            <v>LAZARO RENATO JANUARIO</v>
          </cell>
          <cell r="C231" t="str">
            <v>TECNICO ESPECIALIZADO</v>
          </cell>
          <cell r="D231" t="str">
            <v>ADMINISTRAÇÃO</v>
          </cell>
        </row>
        <row r="232">
          <cell r="A232" t="str">
            <v>00009555</v>
          </cell>
          <cell r="B232" t="str">
            <v>JAIR MORAIS TOSTES</v>
          </cell>
          <cell r="C232" t="str">
            <v>EXTENSIONISTA RURAL-NS</v>
          </cell>
          <cell r="D232" t="str">
            <v>MEDICINA VETERINÁRIA</v>
          </cell>
        </row>
        <row r="233">
          <cell r="A233" t="str">
            <v>00009563</v>
          </cell>
          <cell r="B233" t="str">
            <v>FERNANDA BARBOSA DE SOUSA LIMA</v>
          </cell>
          <cell r="C233" t="str">
            <v>EXTENSIONISTA RURAL-NM</v>
          </cell>
          <cell r="D233" t="str">
            <v>TÉC. AGROINDÚSTRIA</v>
          </cell>
        </row>
        <row r="234">
          <cell r="A234" t="str">
            <v>00009571</v>
          </cell>
          <cell r="B234" t="str">
            <v>BRUNO CAETANO FIGUEREDO SILVA</v>
          </cell>
          <cell r="C234" t="str">
            <v>EXTENSIONISTA RURAL-NS</v>
          </cell>
          <cell r="D234" t="str">
            <v>AGRONOMIA</v>
          </cell>
        </row>
        <row r="235">
          <cell r="A235" t="str">
            <v>00009598</v>
          </cell>
          <cell r="B235" t="str">
            <v>MARCO TULIO PINHEIRO FERNANDES</v>
          </cell>
          <cell r="C235" t="str">
            <v>ASSISTENTE ADMINISTRATIVO</v>
          </cell>
          <cell r="D235">
            <v>0</v>
          </cell>
        </row>
        <row r="236">
          <cell r="A236" t="str">
            <v>00009601</v>
          </cell>
          <cell r="B236" t="str">
            <v>ALESSANDRO MIGUEL FERREIRA SILVA</v>
          </cell>
          <cell r="C236" t="str">
            <v>TECNICO ESPECIALIZADO</v>
          </cell>
          <cell r="D236" t="str">
            <v>CIÊNCIAS ECONÔMICAS</v>
          </cell>
        </row>
        <row r="237">
          <cell r="A237" t="str">
            <v>00009636</v>
          </cell>
          <cell r="B237" t="str">
            <v>EDER ANDRADE RIBEIRO</v>
          </cell>
          <cell r="C237" t="str">
            <v>ASSISTENTE ADMINISTRATIVO</v>
          </cell>
          <cell r="D237">
            <v>0</v>
          </cell>
        </row>
        <row r="238">
          <cell r="A238" t="str">
            <v>00009644</v>
          </cell>
          <cell r="B238" t="str">
            <v>DANIELLA MOREIRA DE CARVALHO</v>
          </cell>
          <cell r="C238" t="str">
            <v>TECNICO ESPECIALIZADO</v>
          </cell>
          <cell r="D238" t="str">
            <v>ADMINISTRAÇÃO</v>
          </cell>
        </row>
        <row r="239">
          <cell r="A239" t="str">
            <v>00009652</v>
          </cell>
          <cell r="B239" t="str">
            <v>JULIANA SILVEIRA MATSUURA</v>
          </cell>
          <cell r="C239" t="str">
            <v>TECNICO ESPECIALIZADO</v>
          </cell>
          <cell r="D239" t="str">
            <v>ADMINISTRAÇÃO</v>
          </cell>
        </row>
        <row r="240">
          <cell r="A240" t="str">
            <v>00009660</v>
          </cell>
          <cell r="B240" t="str">
            <v>DONIEL FRANCISCO DOS SANTOS</v>
          </cell>
          <cell r="C240" t="str">
            <v>ASSISTENTE ADMINISTRATIVO</v>
          </cell>
          <cell r="D240">
            <v>0</v>
          </cell>
        </row>
        <row r="241">
          <cell r="A241" t="str">
            <v>00009679</v>
          </cell>
          <cell r="B241" t="str">
            <v>CELIA REGINA DA SILVA</v>
          </cell>
          <cell r="C241" t="str">
            <v>ASSISTENTE ADMINISTRATIVO</v>
          </cell>
          <cell r="D241">
            <v>0</v>
          </cell>
        </row>
        <row r="242">
          <cell r="A242" t="str">
            <v>00009687</v>
          </cell>
          <cell r="B242" t="str">
            <v>THAIS SOARES E SILVA CHAVES</v>
          </cell>
          <cell r="C242" t="str">
            <v>ASSISTENTE ADMINISTRATIVO</v>
          </cell>
          <cell r="D242">
            <v>0</v>
          </cell>
        </row>
        <row r="243">
          <cell r="A243" t="str">
            <v>00009695</v>
          </cell>
          <cell r="B243" t="str">
            <v>CAMILA LIMA FIORESE LUZ</v>
          </cell>
          <cell r="C243" t="str">
            <v>ASSISTENTE ADMINISTRATIVO</v>
          </cell>
          <cell r="D243">
            <v>0</v>
          </cell>
        </row>
        <row r="244">
          <cell r="A244" t="str">
            <v>00009709</v>
          </cell>
          <cell r="B244" t="str">
            <v>CARLA MACHADO MARTINS</v>
          </cell>
          <cell r="C244" t="str">
            <v>TECNICO ESPECIALIZADO</v>
          </cell>
          <cell r="D244" t="str">
            <v>ADMINISTRAÇÃO</v>
          </cell>
        </row>
        <row r="245">
          <cell r="A245" t="str">
            <v>00009717</v>
          </cell>
          <cell r="B245" t="str">
            <v>ALAN RIBEIRO DE ANDRADE</v>
          </cell>
          <cell r="C245" t="str">
            <v>ASSISTENTE ADMINISTRATIVO</v>
          </cell>
          <cell r="D245">
            <v>0</v>
          </cell>
        </row>
        <row r="246">
          <cell r="A246" t="str">
            <v>00009725</v>
          </cell>
          <cell r="B246" t="str">
            <v>MAXIMILIANO TADEU MEMORIA CARDOSO</v>
          </cell>
          <cell r="C246" t="str">
            <v>EXTENSIONISTA RURAL-NS</v>
          </cell>
          <cell r="D246" t="str">
            <v>ZOOTECNIA</v>
          </cell>
        </row>
        <row r="247">
          <cell r="A247" t="str">
            <v>00009733</v>
          </cell>
          <cell r="B247" t="str">
            <v>CLARISSA CAMPOS FERREIRA</v>
          </cell>
          <cell r="C247" t="str">
            <v>EXTENSIONISTA RURAL-NS</v>
          </cell>
          <cell r="D247" t="str">
            <v>AGRONOMIA</v>
          </cell>
        </row>
        <row r="248">
          <cell r="A248" t="str">
            <v>00009741</v>
          </cell>
          <cell r="B248" t="str">
            <v>KEILA SOARES XISTO DE SOUZA</v>
          </cell>
          <cell r="C248" t="str">
            <v>EXTENSIONISTA RURAL-NS</v>
          </cell>
          <cell r="D248" t="str">
            <v>ECONOMIA DOMÉSTICA</v>
          </cell>
        </row>
        <row r="249">
          <cell r="A249" t="str">
            <v>00009768</v>
          </cell>
          <cell r="B249" t="str">
            <v>JOAO VICTOR BERGAMO GONCALVES</v>
          </cell>
          <cell r="C249" t="str">
            <v>ASSISTENTE ADMINISTRATIVO</v>
          </cell>
          <cell r="D249">
            <v>0</v>
          </cell>
        </row>
        <row r="250">
          <cell r="A250" t="str">
            <v>00009776</v>
          </cell>
          <cell r="B250" t="str">
            <v>BRUNO ARAUJO OLIVEIRA</v>
          </cell>
          <cell r="C250" t="str">
            <v>EXTENSIONISTA RURAL-NM</v>
          </cell>
          <cell r="D250" t="str">
            <v>TÉC. AGROINDÚSTRIA</v>
          </cell>
        </row>
        <row r="251">
          <cell r="A251" t="str">
            <v>00009784</v>
          </cell>
          <cell r="B251" t="str">
            <v>ED CARLOS BARBOSA NEVES</v>
          </cell>
          <cell r="C251" t="str">
            <v>ASSISTENTE ADMINISTRATIVO</v>
          </cell>
          <cell r="D251">
            <v>0</v>
          </cell>
        </row>
        <row r="252">
          <cell r="A252" t="str">
            <v>00009792</v>
          </cell>
          <cell r="B252" t="str">
            <v>AURELIANO MORAIS DANTAS</v>
          </cell>
          <cell r="C252" t="str">
            <v>EXTENSIONISTA RURAL-NS</v>
          </cell>
          <cell r="D252" t="str">
            <v>AGRONOMIA</v>
          </cell>
        </row>
        <row r="253">
          <cell r="A253" t="str">
            <v>00009806</v>
          </cell>
          <cell r="B253" t="str">
            <v>FERNANDO LANDIM BRANDAO</v>
          </cell>
          <cell r="C253" t="str">
            <v>EXTENSIONISTA RURAL-NS</v>
          </cell>
          <cell r="D253" t="str">
            <v>AGRONOMIA</v>
          </cell>
        </row>
        <row r="254">
          <cell r="A254" t="str">
            <v>0000037X</v>
          </cell>
          <cell r="B254" t="str">
            <v>MARIA RITA ESTANISLAU DE ATAIDE</v>
          </cell>
          <cell r="C254" t="str">
            <v>ASSISTENTE ADMINISTRATIVO</v>
          </cell>
          <cell r="D254">
            <v>0</v>
          </cell>
        </row>
        <row r="255">
          <cell r="A255" t="str">
            <v>0000085X</v>
          </cell>
          <cell r="B255" t="str">
            <v>NEUSA TEODORO DO AMARAL</v>
          </cell>
          <cell r="C255" t="str">
            <v>ASSISTENTE ADMINISTRATIVO</v>
          </cell>
          <cell r="D255">
            <v>0</v>
          </cell>
        </row>
        <row r="256">
          <cell r="A256" t="str">
            <v>0000152X</v>
          </cell>
          <cell r="B256" t="str">
            <v>JOAO PIRES DA SILVA FILHO</v>
          </cell>
          <cell r="C256" t="str">
            <v>EXTENSIONISTA RURAL-NM</v>
          </cell>
          <cell r="D256" t="str">
            <v>TÉC. AGROPECUÁRIA</v>
          </cell>
        </row>
        <row r="257">
          <cell r="A257" t="str">
            <v>0000197X</v>
          </cell>
          <cell r="B257" t="str">
            <v>WALDEVINA RODRIGUES MOREIRA CASTRO</v>
          </cell>
          <cell r="C257" t="str">
            <v>ASSISTENTE ADMINISTRATIVO</v>
          </cell>
          <cell r="D257">
            <v>0</v>
          </cell>
        </row>
        <row r="258">
          <cell r="A258" t="str">
            <v>0000345X</v>
          </cell>
          <cell r="B258" t="str">
            <v>SELMA APARECIDA TAVARES</v>
          </cell>
          <cell r="C258" t="str">
            <v>EXTENSIONISTA RURAL-NM</v>
          </cell>
          <cell r="D258" t="str">
            <v>TÉC. ECON. DOMÉSTICA</v>
          </cell>
        </row>
        <row r="259">
          <cell r="A259" t="str">
            <v>0000412X</v>
          </cell>
          <cell r="B259" t="str">
            <v>JOSE VOLTAIRE BRITO PEIXOTO</v>
          </cell>
          <cell r="C259" t="str">
            <v>EXTENSIONISTA RURAL-NS</v>
          </cell>
          <cell r="D259" t="str">
            <v>AGRONOMIA</v>
          </cell>
        </row>
        <row r="260">
          <cell r="A260" t="str">
            <v>0000426X</v>
          </cell>
          <cell r="B260" t="str">
            <v>MEIRE MARIA PINTO</v>
          </cell>
          <cell r="C260" t="str">
            <v>ASSISTENTE ADMINISTRATIVO</v>
          </cell>
          <cell r="D260">
            <v>0</v>
          </cell>
        </row>
        <row r="261">
          <cell r="A261" t="str">
            <v>0000457X</v>
          </cell>
          <cell r="B261" t="str">
            <v>MARIA DO CARMO DOS SANTOS BARBOSA PEREIRA</v>
          </cell>
          <cell r="C261" t="str">
            <v>EXTENSIONISTA RURAL-NS</v>
          </cell>
          <cell r="D261" t="str">
            <v>ECONOMIA DOMÉSTICA</v>
          </cell>
        </row>
        <row r="262">
          <cell r="A262" t="str">
            <v>0000474X</v>
          </cell>
          <cell r="B262" t="str">
            <v>JOEL ANTUNES BAPTISTA PEREIRA</v>
          </cell>
          <cell r="C262" t="str">
            <v>EXTENSIONISTA RURAL-NS</v>
          </cell>
          <cell r="D262" t="str">
            <v>MEDICINA VETERINÁRIA</v>
          </cell>
        </row>
        <row r="263">
          <cell r="A263" t="str">
            <v>0000491X</v>
          </cell>
          <cell r="B263" t="str">
            <v>EDILSON SOUSA DO AMARAL</v>
          </cell>
          <cell r="C263" t="str">
            <v>EXTENSIONISTA RURAL-NS</v>
          </cell>
          <cell r="D263" t="str">
            <v>MEDICINA VETERINÁRIA</v>
          </cell>
        </row>
        <row r="264">
          <cell r="A264" t="str">
            <v>0000541X</v>
          </cell>
          <cell r="B264" t="str">
            <v>MARILZETE OLIVEIRA DE ALMEIDA GUIMARAES</v>
          </cell>
          <cell r="C264" t="str">
            <v>EXTENSIONISTA RURAL-NM</v>
          </cell>
          <cell r="D264" t="str">
            <v>TÉC. ECON. DOMÉSTICA</v>
          </cell>
        </row>
        <row r="265">
          <cell r="A265" t="str">
            <v>0000684X</v>
          </cell>
          <cell r="B265" t="str">
            <v>ROGERIO LUCIO VIANNA JUNIOR</v>
          </cell>
          <cell r="C265" t="str">
            <v>EXTENSIONISTA RURAL-NS</v>
          </cell>
          <cell r="D265" t="str">
            <v>AGRONOMIA</v>
          </cell>
        </row>
        <row r="266">
          <cell r="A266" t="str">
            <v>0000734X</v>
          </cell>
          <cell r="B266" t="str">
            <v>FERNANDO RODRIGUES PEIXOTO</v>
          </cell>
          <cell r="C266" t="str">
            <v>TECNICO ESPECIALIZADO</v>
          </cell>
          <cell r="D266" t="str">
            <v>DIREITO</v>
          </cell>
        </row>
        <row r="267">
          <cell r="A267" t="str">
            <v>0000748X</v>
          </cell>
          <cell r="B267" t="str">
            <v>HELOIZA HELENA RODRIGUES GAVIAO</v>
          </cell>
          <cell r="C267" t="str">
            <v>EXTENSIONISTA RURAL-NS</v>
          </cell>
          <cell r="D267" t="str">
            <v>ECONOMIA DOMÉSTICA</v>
          </cell>
        </row>
        <row r="268">
          <cell r="A268" t="str">
            <v>0000751X</v>
          </cell>
          <cell r="B268" t="str">
            <v>BRUNA MARIA HECKLER CAMBIAGHI</v>
          </cell>
          <cell r="C268" t="str">
            <v>EXTENSIONISTA RURAL-NS</v>
          </cell>
          <cell r="D268" t="str">
            <v>AGRONOMIA</v>
          </cell>
        </row>
        <row r="269">
          <cell r="A269" t="str">
            <v>0000765X</v>
          </cell>
          <cell r="B269" t="str">
            <v>JANAINA PEREIRA DIAS</v>
          </cell>
          <cell r="C269" t="str">
            <v>EXTENSIONISTA RURAL-NM</v>
          </cell>
          <cell r="D269" t="str">
            <v>TÉC. AGROINDÚSTRIA</v>
          </cell>
        </row>
        <row r="270">
          <cell r="A270" t="str">
            <v>0000782X</v>
          </cell>
          <cell r="B270" t="str">
            <v>ADRIANA SOUZA NASCIMENTO</v>
          </cell>
          <cell r="C270" t="str">
            <v>EXTENSIONISTA RURAL-NS</v>
          </cell>
          <cell r="D270" t="str">
            <v>AGRONOMIA</v>
          </cell>
        </row>
        <row r="271">
          <cell r="A271" t="str">
            <v>0000796X</v>
          </cell>
          <cell r="B271" t="str">
            <v>CARLOS EDUARDO SILVEIRA GOULART</v>
          </cell>
          <cell r="C271" t="str">
            <v>EXTENSIONISTA RURAL-NS</v>
          </cell>
          <cell r="D271" t="str">
            <v>MEDICINA VETERINÁRIA</v>
          </cell>
        </row>
        <row r="272">
          <cell r="A272" t="str">
            <v>0000846X</v>
          </cell>
          <cell r="B272" t="str">
            <v>RAFAEL LIMA DE MEDEIROS</v>
          </cell>
          <cell r="C272" t="str">
            <v>EXTENSIONISTA RURAL-NS</v>
          </cell>
          <cell r="D272" t="str">
            <v>AGRONOMIA</v>
          </cell>
        </row>
        <row r="273">
          <cell r="A273" t="str">
            <v>0000863X</v>
          </cell>
          <cell r="B273" t="str">
            <v>VINICIUS GONCALVES VALLE</v>
          </cell>
          <cell r="C273" t="str">
            <v>TECNICO ESPECIALIZADO</v>
          </cell>
          <cell r="D273" t="str">
            <v>PSICOLOGIA</v>
          </cell>
        </row>
        <row r="274">
          <cell r="A274" t="str">
            <v>0000894X</v>
          </cell>
          <cell r="B274" t="str">
            <v>MARCIO MEIRELLES MACHADO</v>
          </cell>
          <cell r="C274" t="str">
            <v>EXTENSIONISTA RURAL-NS</v>
          </cell>
          <cell r="D274" t="str">
            <v>AGRONOMIA</v>
          </cell>
        </row>
        <row r="275">
          <cell r="A275" t="str">
            <v>0000913X</v>
          </cell>
          <cell r="B275" t="str">
            <v>LEONEL PEREIRA DE COUTO</v>
          </cell>
          <cell r="C275" t="str">
            <v>MOTORISTA</v>
          </cell>
          <cell r="D275">
            <v>0</v>
          </cell>
        </row>
        <row r="276">
          <cell r="A276" t="str">
            <v>0000927X</v>
          </cell>
          <cell r="B276" t="str">
            <v>DOUGLAS MARIZ DE ANDRADE</v>
          </cell>
          <cell r="C276" t="str">
            <v>EXTENSIONISTA RURAL-NS</v>
          </cell>
          <cell r="D276" t="str">
            <v>ZOOTECNIA</v>
          </cell>
        </row>
        <row r="277">
          <cell r="A277" t="str">
            <v>0000930X</v>
          </cell>
          <cell r="B277" t="str">
            <v>FREDERICO FRANCO BOURROUL NEVES</v>
          </cell>
          <cell r="C277" t="str">
            <v>EXTENSIONISTA RURAL-NS</v>
          </cell>
          <cell r="D277" t="str">
            <v>ZOOTECNIA</v>
          </cell>
        </row>
        <row r="278">
          <cell r="A278" t="str">
            <v>0000944X</v>
          </cell>
          <cell r="B278" t="str">
            <v>MARCIA DE SOUSA VERAS</v>
          </cell>
          <cell r="C278" t="str">
            <v>EXTENSIONISTA RURAL-NS</v>
          </cell>
          <cell r="D278" t="str">
            <v>AGRONOMIA</v>
          </cell>
        </row>
        <row r="279">
          <cell r="A279" t="str">
            <v>0000958X</v>
          </cell>
          <cell r="B279" t="str">
            <v>RICARDO DE MAGALHAES LUZ</v>
          </cell>
          <cell r="C279" t="str">
            <v>EXTENSIONISTA RURAL-NS</v>
          </cell>
          <cell r="D279" t="str">
            <v>ZOOTECNIA</v>
          </cell>
        </row>
        <row r="280">
          <cell r="A280" t="str">
            <v>0000961X</v>
          </cell>
          <cell r="B280" t="str">
            <v>ANNE CAROLINE LOBO BORGES</v>
          </cell>
          <cell r="C280" t="str">
            <v>EXTENSIONISTA RURAL-NS</v>
          </cell>
          <cell r="D280" t="str">
            <v>ENGENHARIA AMBIENTAL</v>
          </cell>
        </row>
        <row r="281">
          <cell r="A281" t="str">
            <v>0000975X</v>
          </cell>
          <cell r="B281" t="str">
            <v>RENATO DE CARVALHO LOPES</v>
          </cell>
          <cell r="C281" t="str">
            <v>EXTENSIONISTA RURAL-NS</v>
          </cell>
          <cell r="D281" t="str">
            <v>MEDICINA VETERINÁRIA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</sheetNames>
    <sheetDataSet>
      <sheetData sheetId="0"/>
      <sheetData sheetId="1">
        <row r="4">
          <cell r="A4" t="str">
            <v>010000000000</v>
          </cell>
          <cell r="B4" t="str">
            <v>CONSELHO DE ADMINISTRAÇÃO</v>
          </cell>
        </row>
        <row r="5">
          <cell r="A5" t="str">
            <v>020000000000</v>
          </cell>
          <cell r="B5" t="str">
            <v>CONSELHO FISCAL</v>
          </cell>
        </row>
        <row r="6">
          <cell r="A6" t="str">
            <v>030000000000</v>
          </cell>
          <cell r="B6" t="str">
            <v>PRESI-PRESIDÊNCIA</v>
          </cell>
        </row>
        <row r="7">
          <cell r="A7" t="str">
            <v>030100000000</v>
          </cell>
          <cell r="B7" t="str">
            <v>GABIN-GABINETE DA PRESIDÊNCIA</v>
          </cell>
        </row>
        <row r="8">
          <cell r="A8" t="str">
            <v>030200000000</v>
          </cell>
          <cell r="B8" t="str">
            <v>ASJUR-ASSESSORIA JURÍDICA</v>
          </cell>
        </row>
        <row r="9">
          <cell r="A9" t="str">
            <v>030300000000</v>
          </cell>
          <cell r="B9" t="str">
            <v>ASSEP-ASSESSORIA ESPECIAL DA PRESIDÊNCIA</v>
          </cell>
        </row>
        <row r="10">
          <cell r="A10" t="str">
            <v>030400000000</v>
          </cell>
          <cell r="B10" t="str">
            <v>ASCOM-ASSESSORIA DE COMUNICAÇÃO SOCIAL</v>
          </cell>
        </row>
        <row r="11">
          <cell r="A11" t="str">
            <v>030500000000</v>
          </cell>
          <cell r="B11" t="str">
            <v>OUVID-ASSESSORIA DE OUVIDORIA</v>
          </cell>
        </row>
        <row r="12">
          <cell r="A12" t="str">
            <v>030600000000</v>
          </cell>
          <cell r="B12" t="str">
            <v>CONIN-ASSESSORIA DE CONTROLE INTERNO</v>
          </cell>
        </row>
        <row r="13">
          <cell r="A13" t="str">
            <v>040000000000</v>
          </cell>
          <cell r="B13" t="str">
            <v>DIREX-DIRETORIA EXECUTIVA</v>
          </cell>
        </row>
        <row r="14">
          <cell r="A14" t="str">
            <v>040100000000</v>
          </cell>
          <cell r="B14" t="str">
            <v>ASDIR-ASSESSORIA DA DIRETORIA</v>
          </cell>
        </row>
        <row r="15">
          <cell r="A15" t="str">
            <v>040200000000</v>
          </cell>
          <cell r="B15" t="str">
            <v>COGEM-COORDENADORIA DE GESTÃO E MODERNIZAÇÃO</v>
          </cell>
        </row>
        <row r="16">
          <cell r="A16" t="str">
            <v>040201000000</v>
          </cell>
          <cell r="B16" t="str">
            <v>GEDIN-GERÊNCIA DE DESENVOLVIMENTO INSTITUCIONAL</v>
          </cell>
        </row>
        <row r="17">
          <cell r="A17" t="str">
            <v>040202000000</v>
          </cell>
          <cell r="B17" t="str">
            <v>GEPRO-GERÊNCIA DE PROGRAMAÇÃO ORÇAMENTÁRIA</v>
          </cell>
        </row>
        <row r="18">
          <cell r="A18" t="str">
            <v>040203000000</v>
          </cell>
          <cell r="B18" t="str">
            <v>GETIN-GERÊNCIA DE TECNOLOGIA DA INFORMAÇÃO</v>
          </cell>
        </row>
        <row r="19">
          <cell r="A19" t="str">
            <v>040204000000</v>
          </cell>
          <cell r="B19" t="str">
            <v>GCONV-GERÊNCIA DE CONTRATOS E CONVÊNIOS</v>
          </cell>
        </row>
        <row r="20">
          <cell r="A20" t="str">
            <v>040300000000</v>
          </cell>
          <cell r="B20" t="str">
            <v>COAFI-COORDENADORIA DE ADMINISTRAÇÃO E FINANÇAS</v>
          </cell>
        </row>
        <row r="21">
          <cell r="A21" t="str">
            <v>040301000000</v>
          </cell>
          <cell r="B21" t="str">
            <v>GEFIN-GERÊNCIA DE FINANÇAS</v>
          </cell>
        </row>
        <row r="22">
          <cell r="A22" t="str">
            <v>040302000000</v>
          </cell>
          <cell r="B22" t="str">
            <v>GECON-GERÊNCIA DE CONTABILIDADE</v>
          </cell>
        </row>
        <row r="23">
          <cell r="A23" t="str">
            <v>040303000000</v>
          </cell>
          <cell r="B23" t="str">
            <v>GEPES-GERÊNCIA DE PESSOAL</v>
          </cell>
        </row>
        <row r="24">
          <cell r="A24" t="str">
            <v>040304000000</v>
          </cell>
          <cell r="B24" t="str">
            <v>GEMAP-GERÊNCIA DE MATERIAL E PATRIMÔNIO</v>
          </cell>
        </row>
        <row r="25">
          <cell r="A25" t="str">
            <v>040305000000</v>
          </cell>
          <cell r="B25" t="str">
            <v>GINFR-GERÊNCIA DE INFRAESTRUTURA</v>
          </cell>
        </row>
        <row r="26">
          <cell r="A26" t="str">
            <v>040400000000</v>
          </cell>
          <cell r="B26" t="str">
            <v>COPER-COORDENADORIA DE OPERAÇÕES</v>
          </cell>
        </row>
        <row r="27">
          <cell r="A27" t="str">
            <v>040401000000</v>
          </cell>
          <cell r="B27" t="str">
            <v>GEAGR-GERÊNCIA DE DESENVOLVIMENTO AGROPECUÁRIO</v>
          </cell>
        </row>
        <row r="28">
          <cell r="A28" t="str">
            <v>040402000000</v>
          </cell>
          <cell r="B28" t="str">
            <v>GEDES-GERÊNCIA DE DESENVOLVIMENTO SÓCIO FAMILIAR</v>
          </cell>
        </row>
        <row r="29">
          <cell r="A29" t="str">
            <v>040403000000</v>
          </cell>
          <cell r="B29" t="str">
            <v>GEAMB-GERÊNCIA DE MEIO AMBIENTE</v>
          </cell>
        </row>
        <row r="30">
          <cell r="A30" t="str">
            <v>040404000000</v>
          </cell>
          <cell r="B30" t="str">
            <v>GEDEC-GERÊNCIA DE DESENVOLVIMENTO ECONÔMICO RURAL</v>
          </cell>
        </row>
        <row r="31">
          <cell r="A31" t="str">
            <v>040405000000</v>
          </cell>
          <cell r="B31" t="str">
            <v>CENTRER-GERÊNCIA CENTRO DE CAPAC TECNOLÓGICA E DESENV RURAL</v>
          </cell>
        </row>
        <row r="32">
          <cell r="A32" t="str">
            <v>040406000000</v>
          </cell>
          <cell r="B32" t="str">
            <v>GEMEC-GERÊNCIA DE METODOLOGIA E COMUNICAÇÃO RURAL</v>
          </cell>
        </row>
        <row r="33">
          <cell r="A33" t="str">
            <v>040407000000</v>
          </cell>
          <cell r="B33" t="str">
            <v>ESCOM-ESCRITÓRIO ESPECIALIZADO EM COMERCIALIZAÇÃO RURAL</v>
          </cell>
        </row>
        <row r="34">
          <cell r="A34" t="str">
            <v>040408000000</v>
          </cell>
          <cell r="B34" t="str">
            <v>URLE - UNIDADE REGIONAL DA EMATER LESTE</v>
          </cell>
        </row>
        <row r="35">
          <cell r="A35" t="str">
            <v>040408010000</v>
          </cell>
          <cell r="B35" t="str">
            <v>ELJAR-ESCRITÓRIO LOCAL DA EMATER JARDIM</v>
          </cell>
        </row>
        <row r="36">
          <cell r="A36" t="str">
            <v>040408020000</v>
          </cell>
          <cell r="B36" t="str">
            <v>ELPAD-ESCRITÓRIO LOCAL DA EMATER PAD/DF</v>
          </cell>
        </row>
        <row r="37">
          <cell r="A37" t="str">
            <v>040408030000</v>
          </cell>
          <cell r="B37" t="str">
            <v>ELPAR-ESCRITÓRIO LOCAL DA EMATER PARANOÁ</v>
          </cell>
        </row>
        <row r="38">
          <cell r="A38" t="str">
            <v>040408040000</v>
          </cell>
          <cell r="B38" t="str">
            <v>ELPIP-ESCRITÓRIO LOCAL DA EMATER PIPIRIPAU</v>
          </cell>
        </row>
        <row r="39">
          <cell r="A39" t="str">
            <v>040408050000</v>
          </cell>
          <cell r="B39" t="str">
            <v>ELPLA-ESCRITÓRIO LOCAL DA EMATER PLANALTINA</v>
          </cell>
        </row>
        <row r="40">
          <cell r="A40" t="str">
            <v>040408060000</v>
          </cell>
          <cell r="B40" t="str">
            <v>ELRIP-ESCRITÓRIO LOCAL DA EMATER RIO PRETO</v>
          </cell>
        </row>
        <row r="41">
          <cell r="A41" t="str">
            <v>040408070000</v>
          </cell>
          <cell r="B41" t="str">
            <v>ELTAB-ESCRITÓRIO LOCAL DA EMATER TABATINGA - ELTAB</v>
          </cell>
        </row>
        <row r="42">
          <cell r="A42" t="str">
            <v>040408080000</v>
          </cell>
          <cell r="B42" t="str">
            <v>ELTAQ-ESCRITÓRIO LOCAL DA EMATER TAQUARA</v>
          </cell>
        </row>
        <row r="43">
          <cell r="A43" t="str">
            <v>040408090000</v>
          </cell>
          <cell r="B43" t="str">
            <v>EP LESTE-ESCRITÓRIO DE PROJETOS ESPECIAIS LESTE (FORMOSA)</v>
          </cell>
        </row>
        <row r="44">
          <cell r="A44" t="str">
            <v>040408100000</v>
          </cell>
          <cell r="B44" t="str">
            <v>EP NORTE-ESCRITÓRIO DE PROJETOS ESPECIAIS NORTE (PIPIRIPAU)</v>
          </cell>
        </row>
        <row r="45">
          <cell r="A45" t="str">
            <v>040409000000</v>
          </cell>
          <cell r="B45" t="str">
            <v>UREO - UNIDADE REGIONAL DA EMATER OESTE</v>
          </cell>
        </row>
        <row r="46">
          <cell r="A46" t="str">
            <v>040409010000</v>
          </cell>
          <cell r="B46" t="str">
            <v>ELALG-ESCRITÓRIO LOCAL DA EMATER ALEXANDRE GUSMÃO</v>
          </cell>
        </row>
        <row r="47">
          <cell r="A47" t="str">
            <v>040409020000</v>
          </cell>
          <cell r="B47" t="str">
            <v>ELBRA-ESCRITÓRIO LOCAL DA EMATER BRAZLÂNDIA</v>
          </cell>
        </row>
        <row r="48">
          <cell r="A48" t="str">
            <v>040409030000</v>
          </cell>
          <cell r="B48" t="str">
            <v>ELCEI-ESCRITÓRIO LOCAL DA EMATER CEILÂNDIA</v>
          </cell>
        </row>
        <row r="49">
          <cell r="A49" t="str">
            <v>040409040000</v>
          </cell>
          <cell r="B49" t="str">
            <v>ELGAM-ESCRITÓRIO LOCAL DA EMATER GAMA</v>
          </cell>
        </row>
        <row r="50">
          <cell r="A50" t="str">
            <v>040409050000</v>
          </cell>
          <cell r="B50" t="str">
            <v>ELSEB-ESCRITÓRIO LOCAL DA EMATER SÃO SEBASTIÃO</v>
          </cell>
        </row>
        <row r="51">
          <cell r="A51" t="str">
            <v>040409060000</v>
          </cell>
          <cell r="B51" t="str">
            <v>ELSOB-ESCRITÓRIO LOCAL DA EMATER SOBRADINHO</v>
          </cell>
        </row>
        <row r="52">
          <cell r="A52" t="str">
            <v>040409070000</v>
          </cell>
          <cell r="B52" t="str">
            <v>ELVAB-ESCRITÓRIO LOCAL DA EMATER VARGEM BONITA</v>
          </cell>
        </row>
        <row r="53">
          <cell r="A53" t="str">
            <v>040409080000</v>
          </cell>
          <cell r="B53" t="str">
            <v>EP NOROESTE-ESCRITÓRIO PROJETOS ESP NOROESTE (PE.BERNARDO)</v>
          </cell>
        </row>
        <row r="54">
          <cell r="A54" t="str">
            <v>040409090000</v>
          </cell>
          <cell r="B54" t="str">
            <v>GERÊNCIA DE PROJETOS ESPECIAIS</v>
          </cell>
        </row>
        <row r="55">
          <cell r="A55" t="str">
            <v>103060100903</v>
          </cell>
          <cell r="B55" t="str">
            <v>CEDIDOS - GERENCIA DE PESSOAL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rh"/>
    </sheetNames>
    <sheetDataSet>
      <sheetData sheetId="0">
        <row r="1">
          <cell r="A1" t="str">
            <v>CODIGO FUNCAO</v>
          </cell>
          <cell r="B1" t="str">
            <v>REF. FUNC.</v>
          </cell>
          <cell r="C1" t="str">
            <v>DENOMINACAO</v>
          </cell>
        </row>
        <row r="2">
          <cell r="A2" t="str">
            <v>12200001</v>
          </cell>
          <cell r="B2" t="str">
            <v>CN01</v>
          </cell>
          <cell r="C2" t="str">
            <v>PRESIDENTE</v>
          </cell>
        </row>
        <row r="3">
          <cell r="A3" t="str">
            <v>12200002</v>
          </cell>
          <cell r="B3" t="str">
            <v>FG06</v>
          </cell>
          <cell r="C3" t="str">
            <v>MOTORISTA</v>
          </cell>
        </row>
        <row r="4">
          <cell r="A4" t="str">
            <v>12200003</v>
          </cell>
          <cell r="B4" t="str">
            <v>EC01</v>
          </cell>
          <cell r="C4" t="str">
            <v>CHEFE DE GABINETE</v>
          </cell>
        </row>
        <row r="5">
          <cell r="A5" t="str">
            <v>12200004</v>
          </cell>
          <cell r="B5" t="str">
            <v>FG04</v>
          </cell>
          <cell r="C5" t="str">
            <v>APOIO ADMINISTRATIVO DE GABINETE</v>
          </cell>
        </row>
        <row r="6">
          <cell r="A6" t="str">
            <v>12200005</v>
          </cell>
          <cell r="B6" t="str">
            <v>FG04</v>
          </cell>
          <cell r="C6" t="str">
            <v>APOIO ADMINISTRATIVO DE GABINETE</v>
          </cell>
        </row>
        <row r="7">
          <cell r="A7" t="str">
            <v>12200006</v>
          </cell>
          <cell r="B7" t="str">
            <v>EC01</v>
          </cell>
          <cell r="C7" t="str">
            <v>CHEFE DA ASSESSORIA JURIDICA</v>
          </cell>
        </row>
        <row r="8">
          <cell r="A8" t="str">
            <v>12200007</v>
          </cell>
          <cell r="B8" t="str">
            <v>EC01</v>
          </cell>
          <cell r="C8" t="str">
            <v>ASSESSOR ESPECIAL</v>
          </cell>
        </row>
        <row r="9">
          <cell r="A9" t="str">
            <v>12200008</v>
          </cell>
          <cell r="B9" t="str">
            <v>EC02</v>
          </cell>
          <cell r="C9" t="str">
            <v>CHEFE DA COMUNICACAO SOCIAL</v>
          </cell>
        </row>
        <row r="10">
          <cell r="A10" t="str">
            <v>12200009</v>
          </cell>
          <cell r="B10" t="str">
            <v>EC03</v>
          </cell>
          <cell r="C10" t="str">
            <v>OUVIDOR</v>
          </cell>
        </row>
        <row r="11">
          <cell r="A11" t="str">
            <v>12200010</v>
          </cell>
          <cell r="B11" t="str">
            <v>EC03</v>
          </cell>
          <cell r="C11" t="str">
            <v>CONTROLADOR</v>
          </cell>
        </row>
        <row r="12">
          <cell r="A12" t="str">
            <v>12200011</v>
          </cell>
          <cell r="B12" t="str">
            <v>CN01</v>
          </cell>
          <cell r="C12" t="str">
            <v>DIRETOR</v>
          </cell>
        </row>
        <row r="13">
          <cell r="A13" t="str">
            <v>12200012</v>
          </cell>
          <cell r="B13" t="str">
            <v>EC02</v>
          </cell>
          <cell r="C13" t="str">
            <v>ASSESSOR I</v>
          </cell>
        </row>
        <row r="14">
          <cell r="A14" t="str">
            <v>12200013</v>
          </cell>
          <cell r="B14" t="str">
            <v>EC02</v>
          </cell>
          <cell r="C14" t="str">
            <v>ASSESSOR I</v>
          </cell>
        </row>
        <row r="15">
          <cell r="A15" t="str">
            <v>12200014</v>
          </cell>
          <cell r="B15" t="str">
            <v>EC02</v>
          </cell>
          <cell r="C15" t="str">
            <v>ASSESSOR I</v>
          </cell>
        </row>
        <row r="16">
          <cell r="A16" t="str">
            <v>12200015</v>
          </cell>
          <cell r="B16" t="str">
            <v>EC02</v>
          </cell>
          <cell r="C16" t="str">
            <v>ASSESSOR I</v>
          </cell>
        </row>
        <row r="17">
          <cell r="A17" t="str">
            <v>12200016</v>
          </cell>
          <cell r="B17" t="str">
            <v>EC02</v>
          </cell>
          <cell r="C17" t="str">
            <v>ASSESSOR I</v>
          </cell>
        </row>
        <row r="18">
          <cell r="A18" t="str">
            <v>12200017</v>
          </cell>
          <cell r="B18" t="str">
            <v>EC02</v>
          </cell>
          <cell r="C18" t="str">
            <v>ASSESSOR I</v>
          </cell>
        </row>
        <row r="19">
          <cell r="A19" t="str">
            <v>12200018</v>
          </cell>
          <cell r="B19" t="str">
            <v>EC02</v>
          </cell>
          <cell r="C19" t="str">
            <v>ASSESSOR I</v>
          </cell>
        </row>
        <row r="20">
          <cell r="A20" t="str">
            <v>12200019</v>
          </cell>
          <cell r="B20" t="str">
            <v>EC02</v>
          </cell>
          <cell r="C20" t="str">
            <v>ASSESSOR I</v>
          </cell>
        </row>
        <row r="21">
          <cell r="A21" t="str">
            <v>12200020</v>
          </cell>
          <cell r="B21" t="str">
            <v>EC02</v>
          </cell>
          <cell r="C21" t="str">
            <v>ASSESSOR I</v>
          </cell>
        </row>
        <row r="22">
          <cell r="A22" t="str">
            <v>12200021</v>
          </cell>
          <cell r="B22" t="str">
            <v>EC02</v>
          </cell>
          <cell r="C22" t="str">
            <v>ASSESSOR I</v>
          </cell>
        </row>
        <row r="23">
          <cell r="A23" t="str">
            <v>12200022</v>
          </cell>
          <cell r="B23" t="str">
            <v>EC02</v>
          </cell>
          <cell r="C23" t="str">
            <v>ASSESSOR I</v>
          </cell>
        </row>
        <row r="24">
          <cell r="A24" t="str">
            <v>12200023</v>
          </cell>
          <cell r="B24" t="str">
            <v>EC02</v>
          </cell>
          <cell r="C24" t="str">
            <v>ASSESSOR I</v>
          </cell>
        </row>
        <row r="25">
          <cell r="A25" t="str">
            <v>12200024</v>
          </cell>
          <cell r="B25" t="str">
            <v>EC03</v>
          </cell>
          <cell r="C25" t="str">
            <v>ASSESSOR II</v>
          </cell>
        </row>
        <row r="26">
          <cell r="A26" t="str">
            <v>12200025</v>
          </cell>
          <cell r="B26" t="str">
            <v>EC03</v>
          </cell>
          <cell r="C26" t="str">
            <v>ASSESSOR II</v>
          </cell>
        </row>
        <row r="27">
          <cell r="A27" t="str">
            <v>12200026</v>
          </cell>
          <cell r="B27" t="str">
            <v>EC03</v>
          </cell>
          <cell r="C27" t="str">
            <v>ASSESSOR II</v>
          </cell>
        </row>
        <row r="28">
          <cell r="A28" t="str">
            <v>12200027</v>
          </cell>
          <cell r="B28" t="str">
            <v>EC03</v>
          </cell>
          <cell r="C28" t="str">
            <v>ASSESSOR II</v>
          </cell>
        </row>
        <row r="29">
          <cell r="A29" t="str">
            <v>12200028</v>
          </cell>
          <cell r="B29" t="str">
            <v>EC03</v>
          </cell>
          <cell r="C29" t="str">
            <v>ASSESSOR II</v>
          </cell>
        </row>
        <row r="30">
          <cell r="A30" t="str">
            <v>12200029</v>
          </cell>
          <cell r="B30" t="str">
            <v>EC03</v>
          </cell>
          <cell r="C30" t="str">
            <v>ASSESSOR II</v>
          </cell>
        </row>
        <row r="31">
          <cell r="A31" t="str">
            <v>12200030</v>
          </cell>
          <cell r="B31" t="str">
            <v>EC03</v>
          </cell>
          <cell r="C31" t="str">
            <v>ASSESSOR II</v>
          </cell>
        </row>
        <row r="32">
          <cell r="A32" t="str">
            <v>12200031</v>
          </cell>
          <cell r="B32" t="str">
            <v>EC03</v>
          </cell>
          <cell r="C32" t="str">
            <v>ASSESSOR II</v>
          </cell>
        </row>
        <row r="33">
          <cell r="A33" t="str">
            <v>12200032</v>
          </cell>
          <cell r="B33" t="str">
            <v>EC03</v>
          </cell>
          <cell r="C33" t="str">
            <v>ASSESSOR II</v>
          </cell>
        </row>
        <row r="34">
          <cell r="A34" t="str">
            <v>12200033</v>
          </cell>
          <cell r="B34" t="str">
            <v>EC03</v>
          </cell>
          <cell r="C34" t="str">
            <v>ASSESSOR II</v>
          </cell>
        </row>
        <row r="35">
          <cell r="A35" t="str">
            <v>12200034</v>
          </cell>
          <cell r="B35" t="str">
            <v>EC03</v>
          </cell>
          <cell r="C35" t="str">
            <v>ASSESSOR II</v>
          </cell>
        </row>
        <row r="36">
          <cell r="A36" t="str">
            <v>12200035</v>
          </cell>
          <cell r="B36" t="str">
            <v>EC03</v>
          </cell>
          <cell r="C36" t="str">
            <v>ASSESSOR II</v>
          </cell>
        </row>
        <row r="37">
          <cell r="A37" t="str">
            <v>12200036</v>
          </cell>
          <cell r="B37" t="str">
            <v>EC03</v>
          </cell>
          <cell r="C37" t="str">
            <v>ASSESSOR II</v>
          </cell>
        </row>
        <row r="38">
          <cell r="A38" t="str">
            <v>12200037</v>
          </cell>
          <cell r="B38" t="str">
            <v>EC03</v>
          </cell>
          <cell r="C38" t="str">
            <v>ASSESSOR II</v>
          </cell>
        </row>
        <row r="39">
          <cell r="A39" t="str">
            <v>12200038</v>
          </cell>
          <cell r="B39" t="str">
            <v>EC04</v>
          </cell>
          <cell r="C39" t="str">
            <v>ASSESSOR III</v>
          </cell>
        </row>
        <row r="40">
          <cell r="A40" t="str">
            <v>12200039</v>
          </cell>
          <cell r="B40" t="str">
            <v>EC04</v>
          </cell>
          <cell r="C40" t="str">
            <v>ASSESSOR III</v>
          </cell>
        </row>
        <row r="41">
          <cell r="A41" t="str">
            <v>12200040</v>
          </cell>
          <cell r="B41" t="str">
            <v>FG01</v>
          </cell>
          <cell r="C41" t="str">
            <v>COORDENADOR</v>
          </cell>
        </row>
        <row r="42">
          <cell r="A42" t="str">
            <v>12200041</v>
          </cell>
          <cell r="B42" t="str">
            <v>FG05</v>
          </cell>
          <cell r="C42" t="str">
            <v>APOIO ADMINISTRATIVO</v>
          </cell>
        </row>
        <row r="43">
          <cell r="A43" t="str">
            <v>12200042</v>
          </cell>
          <cell r="B43" t="str">
            <v>FG03</v>
          </cell>
          <cell r="C43" t="str">
            <v>GERENTE</v>
          </cell>
        </row>
        <row r="44">
          <cell r="A44" t="str">
            <v>12200043</v>
          </cell>
          <cell r="B44" t="str">
            <v>FG03</v>
          </cell>
          <cell r="C44" t="str">
            <v>GERENTE</v>
          </cell>
        </row>
        <row r="45">
          <cell r="A45" t="str">
            <v>12200044</v>
          </cell>
          <cell r="B45" t="str">
            <v>FG03</v>
          </cell>
          <cell r="C45" t="str">
            <v>GERENTE</v>
          </cell>
        </row>
        <row r="46">
          <cell r="A46" t="str">
            <v>12200045</v>
          </cell>
          <cell r="B46" t="str">
            <v>FG03</v>
          </cell>
          <cell r="C46" t="str">
            <v>GERENTE</v>
          </cell>
        </row>
        <row r="47">
          <cell r="A47" t="str">
            <v>12200046</v>
          </cell>
          <cell r="B47" t="str">
            <v>FG01</v>
          </cell>
          <cell r="C47" t="str">
            <v>COORDENADOR</v>
          </cell>
        </row>
        <row r="48">
          <cell r="A48" t="str">
            <v>12200047</v>
          </cell>
          <cell r="B48" t="str">
            <v>FG05</v>
          </cell>
          <cell r="C48" t="str">
            <v>APOIO ADMINISTRATIVO</v>
          </cell>
        </row>
        <row r="49">
          <cell r="A49" t="str">
            <v>12200048</v>
          </cell>
          <cell r="B49" t="str">
            <v>FG03</v>
          </cell>
          <cell r="C49" t="str">
            <v>GERENTE</v>
          </cell>
        </row>
        <row r="50">
          <cell r="A50" t="str">
            <v>12200049</v>
          </cell>
          <cell r="B50" t="str">
            <v>FG03</v>
          </cell>
          <cell r="C50" t="str">
            <v>GERENTE</v>
          </cell>
        </row>
        <row r="51">
          <cell r="A51" t="str">
            <v>12200050</v>
          </cell>
          <cell r="B51" t="str">
            <v>FG03</v>
          </cell>
          <cell r="C51" t="str">
            <v>GERENTE</v>
          </cell>
        </row>
        <row r="52">
          <cell r="A52" t="str">
            <v>12200051</v>
          </cell>
          <cell r="B52" t="str">
            <v>FG03</v>
          </cell>
          <cell r="C52" t="str">
            <v>GERENTE</v>
          </cell>
        </row>
        <row r="53">
          <cell r="A53" t="str">
            <v>12200052</v>
          </cell>
          <cell r="B53" t="str">
            <v>FG03</v>
          </cell>
          <cell r="C53" t="str">
            <v>GERENTE</v>
          </cell>
        </row>
        <row r="54">
          <cell r="A54" t="str">
            <v>12200053</v>
          </cell>
          <cell r="B54" t="str">
            <v>FG01</v>
          </cell>
          <cell r="C54" t="str">
            <v>COORDENADOR</v>
          </cell>
        </row>
        <row r="55">
          <cell r="A55" t="str">
            <v>12200054</v>
          </cell>
          <cell r="B55" t="str">
            <v>FG05</v>
          </cell>
          <cell r="C55" t="str">
            <v>APOIO ADMINISTRATIVO</v>
          </cell>
        </row>
        <row r="56">
          <cell r="A56" t="str">
            <v>12200055</v>
          </cell>
          <cell r="B56" t="str">
            <v>FG03</v>
          </cell>
          <cell r="C56" t="str">
            <v>GERENTE</v>
          </cell>
        </row>
        <row r="57">
          <cell r="A57" t="str">
            <v>12200056</v>
          </cell>
          <cell r="B57" t="str">
            <v>FG03</v>
          </cell>
          <cell r="C57" t="str">
            <v>GERENTE</v>
          </cell>
        </row>
        <row r="58">
          <cell r="A58" t="str">
            <v>12200057</v>
          </cell>
          <cell r="B58" t="str">
            <v>FG03</v>
          </cell>
          <cell r="C58" t="str">
            <v>GERENTE</v>
          </cell>
        </row>
        <row r="59">
          <cell r="A59" t="str">
            <v>12200058</v>
          </cell>
          <cell r="B59" t="str">
            <v>FG03</v>
          </cell>
          <cell r="C59" t="str">
            <v>GERENTE</v>
          </cell>
        </row>
        <row r="60">
          <cell r="A60" t="str">
            <v>12200059</v>
          </cell>
          <cell r="B60" t="str">
            <v>FG03</v>
          </cell>
          <cell r="C60" t="str">
            <v>GERENTE</v>
          </cell>
        </row>
        <row r="61">
          <cell r="A61" t="str">
            <v>12200060</v>
          </cell>
          <cell r="B61" t="str">
            <v>FG03</v>
          </cell>
          <cell r="C61" t="str">
            <v>GERENTE</v>
          </cell>
        </row>
        <row r="62">
          <cell r="A62" t="str">
            <v>12200061</v>
          </cell>
          <cell r="B62" t="str">
            <v>FG03</v>
          </cell>
          <cell r="C62" t="str">
            <v>GERENTE</v>
          </cell>
        </row>
        <row r="63">
          <cell r="A63" t="str">
            <v>12200062</v>
          </cell>
          <cell r="B63" t="str">
            <v>FG02</v>
          </cell>
          <cell r="C63" t="str">
            <v>SUPERVISOR REGIONAL</v>
          </cell>
        </row>
        <row r="64">
          <cell r="A64" t="str">
            <v>12200063</v>
          </cell>
          <cell r="B64" t="str">
            <v>FG03</v>
          </cell>
          <cell r="C64" t="str">
            <v>GERENTE</v>
          </cell>
        </row>
        <row r="65">
          <cell r="A65" t="str">
            <v>12200064</v>
          </cell>
          <cell r="B65" t="str">
            <v>FG03</v>
          </cell>
          <cell r="C65" t="str">
            <v>GERENTE</v>
          </cell>
        </row>
        <row r="66">
          <cell r="A66" t="str">
            <v>12200065</v>
          </cell>
          <cell r="B66" t="str">
            <v>FG03</v>
          </cell>
          <cell r="C66" t="str">
            <v>GERENTE</v>
          </cell>
        </row>
        <row r="67">
          <cell r="A67" t="str">
            <v>12200066</v>
          </cell>
          <cell r="B67" t="str">
            <v>FG03</v>
          </cell>
          <cell r="C67" t="str">
            <v>GERENTE</v>
          </cell>
        </row>
        <row r="68">
          <cell r="A68" t="str">
            <v>12200067</v>
          </cell>
          <cell r="B68" t="str">
            <v>FG03</v>
          </cell>
          <cell r="C68" t="str">
            <v>GERENTE</v>
          </cell>
        </row>
        <row r="69">
          <cell r="A69" t="str">
            <v>12200068</v>
          </cell>
          <cell r="B69" t="str">
            <v>FG03</v>
          </cell>
          <cell r="C69" t="str">
            <v>GERENTE</v>
          </cell>
        </row>
        <row r="70">
          <cell r="A70" t="str">
            <v>12200069</v>
          </cell>
          <cell r="B70" t="str">
            <v>FG03</v>
          </cell>
          <cell r="C70" t="str">
            <v>GERENTE</v>
          </cell>
        </row>
        <row r="71">
          <cell r="A71" t="str">
            <v>12200070</v>
          </cell>
          <cell r="B71" t="str">
            <v>FG03</v>
          </cell>
          <cell r="C71" t="str">
            <v>GERENTE</v>
          </cell>
        </row>
        <row r="72">
          <cell r="A72" t="str">
            <v>12200071</v>
          </cell>
          <cell r="B72" t="str">
            <v>FG03</v>
          </cell>
          <cell r="C72" t="str">
            <v>GERENTE</v>
          </cell>
        </row>
        <row r="73">
          <cell r="A73" t="str">
            <v>12200072</v>
          </cell>
          <cell r="B73" t="str">
            <v>FG03</v>
          </cell>
          <cell r="C73" t="str">
            <v>GERENTE</v>
          </cell>
        </row>
        <row r="74">
          <cell r="A74" t="str">
            <v>12200073</v>
          </cell>
          <cell r="B74" t="str">
            <v>FG02</v>
          </cell>
          <cell r="C74" t="str">
            <v>SUPERVISOR REGIONAL</v>
          </cell>
        </row>
        <row r="75">
          <cell r="A75" t="str">
            <v>12200074</v>
          </cell>
          <cell r="B75" t="str">
            <v>FG03</v>
          </cell>
          <cell r="C75" t="str">
            <v>GERENTE</v>
          </cell>
        </row>
        <row r="76">
          <cell r="A76" t="str">
            <v>12200075</v>
          </cell>
          <cell r="B76" t="str">
            <v>FG03</v>
          </cell>
          <cell r="C76" t="str">
            <v>GERENTE</v>
          </cell>
        </row>
        <row r="77">
          <cell r="A77" t="str">
            <v>12200076</v>
          </cell>
          <cell r="B77" t="str">
            <v>FG03</v>
          </cell>
          <cell r="C77" t="str">
            <v>GERENTE</v>
          </cell>
        </row>
        <row r="78">
          <cell r="A78" t="str">
            <v>12200077</v>
          </cell>
          <cell r="B78" t="str">
            <v>FG03</v>
          </cell>
          <cell r="C78" t="str">
            <v>GERENTE</v>
          </cell>
        </row>
        <row r="79">
          <cell r="A79" t="str">
            <v>12200078</v>
          </cell>
          <cell r="B79" t="str">
            <v>FG03</v>
          </cell>
          <cell r="C79" t="str">
            <v>GERENTE</v>
          </cell>
        </row>
        <row r="80">
          <cell r="A80" t="str">
            <v>12200079</v>
          </cell>
          <cell r="B80" t="str">
            <v>FG03</v>
          </cell>
          <cell r="C80" t="str">
            <v>GERENTE</v>
          </cell>
        </row>
        <row r="81">
          <cell r="A81" t="str">
            <v>12200080</v>
          </cell>
          <cell r="B81" t="str">
            <v>FG03</v>
          </cell>
          <cell r="C81" t="str">
            <v>GERENTE</v>
          </cell>
        </row>
        <row r="82">
          <cell r="A82" t="str">
            <v>12200081</v>
          </cell>
          <cell r="B82" t="str">
            <v>FG03</v>
          </cell>
          <cell r="C82" t="str">
            <v>GERENTE</v>
          </cell>
        </row>
        <row r="83">
          <cell r="A83" t="str">
            <v>12200082</v>
          </cell>
          <cell r="B83" t="str">
            <v>FG03</v>
          </cell>
          <cell r="C83" t="str">
            <v>GERENTE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0"/>
  <sheetViews>
    <sheetView showGridLines="0" tabSelected="1" topLeftCell="A40" workbookViewId="0">
      <selection activeCell="G49" sqref="G49"/>
    </sheetView>
  </sheetViews>
  <sheetFormatPr defaultRowHeight="12.75" x14ac:dyDescent="0.2"/>
  <cols>
    <col min="1" max="1" width="12.28515625" customWidth="1"/>
    <col min="2" max="2" width="53.28515625" bestFit="1" customWidth="1"/>
    <col min="3" max="3" width="14.28515625" customWidth="1"/>
    <col min="4" max="4" width="31.140625" customWidth="1"/>
    <col min="5" max="5" width="29.7109375" bestFit="1" customWidth="1"/>
    <col min="6" max="7" width="15.140625" customWidth="1"/>
    <col min="8" max="8" width="70.7109375" bestFit="1" customWidth="1"/>
    <col min="9" max="10" width="13.140625" customWidth="1"/>
    <col min="11" max="11" width="36.5703125" bestFit="1" customWidth="1"/>
    <col min="12" max="12" width="16.28515625" bestFit="1" customWidth="1"/>
    <col min="13" max="13" width="11.42578125" customWidth="1"/>
    <col min="14" max="14" width="13.140625" customWidth="1"/>
    <col min="15" max="15" width="8.42578125" style="5" customWidth="1"/>
    <col min="16" max="16" width="20.42578125" bestFit="1" customWidth="1"/>
  </cols>
  <sheetData>
    <row r="1" spans="1:16" ht="48.75" customHeight="1" x14ac:dyDescent="0.2">
      <c r="A1" s="6" t="s">
        <v>0</v>
      </c>
      <c r="B1" s="6" t="s">
        <v>1</v>
      </c>
      <c r="C1" s="4" t="s">
        <v>630</v>
      </c>
      <c r="D1" s="4" t="s">
        <v>631</v>
      </c>
      <c r="E1" s="4" t="s">
        <v>610</v>
      </c>
      <c r="F1" s="4" t="s">
        <v>613</v>
      </c>
      <c r="G1" s="4" t="s">
        <v>666</v>
      </c>
      <c r="H1" s="4" t="s">
        <v>612</v>
      </c>
      <c r="I1" s="4" t="s">
        <v>606</v>
      </c>
      <c r="J1" s="4" t="s">
        <v>632</v>
      </c>
      <c r="K1" s="4" t="s">
        <v>611</v>
      </c>
      <c r="L1" s="4" t="s">
        <v>607</v>
      </c>
      <c r="M1" s="4" t="s">
        <v>608</v>
      </c>
      <c r="N1" s="4" t="s">
        <v>609</v>
      </c>
      <c r="O1" s="4" t="s">
        <v>2</v>
      </c>
      <c r="P1" s="4" t="s">
        <v>3</v>
      </c>
    </row>
    <row r="2" spans="1:16" x14ac:dyDescent="0.2">
      <c r="A2" s="1" t="s">
        <v>496</v>
      </c>
      <c r="B2" s="1" t="s">
        <v>497</v>
      </c>
      <c r="C2" s="1" t="str">
        <f>VLOOKUP(A2,[1]Sigrh!$A$1:$E$1000,3,FALSE)</f>
        <v>000000022</v>
      </c>
      <c r="D2" s="1" t="str">
        <f>IFERROR(VLOOKUP(C2,[2]Plan1!$A$1:$B$23,2,FALSE),"")</f>
        <v>MOTORISTA</v>
      </c>
      <c r="E2" s="1" t="str">
        <f>IFERROR(IF(VLOOKUP(A2,[3]Sigrh!$A$1:$D$281,4,FALSE)=0,"",VLOOKUP(A2,[3]Sigrh!$A$1:$D$281,4,FALSE)),"")</f>
        <v/>
      </c>
      <c r="F2" s="1" t="str">
        <f>VLOOKUP(A2,[1]Sigrh!$A$1:$D$500,4,FALSE)</f>
        <v>030000000000</v>
      </c>
      <c r="G2" s="1" t="s">
        <v>667</v>
      </c>
      <c r="H2" s="1" t="str">
        <f>VLOOKUP(F2,[4]Plan2!$A$4:$B$55,2,FALSE)</f>
        <v>PRESI-PRESIDÊNCIA</v>
      </c>
      <c r="I2" s="1" t="str">
        <f>CONCATENATE(VLOOKUP(A2,[1]Sigrh!$A$1:$F$500,5,FALSE),VLOOKUP(A2,[1]Sigrh!$A$1:$F$500,6,FALSE))</f>
        <v>AS19</v>
      </c>
      <c r="J2" s="1" t="str">
        <f>VLOOKUP(A2,[1]Sigrh!$A$1:$G$500,7,FALSE)</f>
        <v>12200002</v>
      </c>
      <c r="K2" s="1" t="str">
        <f>IFERROR(VLOOKUP(J2,[5]Sigrh!$A$1:$C$83,3,FALSE),"")</f>
        <v>MOTORISTA</v>
      </c>
      <c r="L2" s="1" t="str">
        <f>IFERROR(VLOOKUP(J2,[5]Sigrh!$A$1:$C$83,2,FALSE),"")</f>
        <v>FG06</v>
      </c>
      <c r="M2" s="2">
        <f>--TEXT(VLOOKUP($A2,[1]Sigrh!$A$1:$M$500,10,FALSE),"00-00-0000")</f>
        <v>41582</v>
      </c>
      <c r="N2" s="3" t="str">
        <f>CONCATENATE(TEXT(VLOOKUP(A2,[1]Sigrh!$A$1:$L$500,11,FALSE),"00"),"/",VLOOKUP(A2,[1]Sigrh!$A$1:$L$500,12,FALSE))</f>
        <v>21/11</v>
      </c>
      <c r="O2" s="3" t="str">
        <f>VLOOKUP($A2,[1]Sigrh!$A$1:$M$500,13,FALSE)</f>
        <v>M</v>
      </c>
      <c r="P2" s="3" t="str">
        <f>VLOOKUP($A2,[1]Sigrh!$A$1:$N$500,14,FALSE)</f>
        <v>2 - NORMAL</v>
      </c>
    </row>
    <row r="3" spans="1:16" x14ac:dyDescent="0.2">
      <c r="A3" s="1" t="s">
        <v>358</v>
      </c>
      <c r="B3" s="1" t="s">
        <v>359</v>
      </c>
      <c r="C3" s="1" t="str">
        <f>VLOOKUP(A3,[1]Sigrh!$A$1:$E$1000,3,FALSE)</f>
        <v>000000002</v>
      </c>
      <c r="D3" s="1" t="str">
        <f>IFERROR(VLOOKUP(C3,[2]Plan1!$A$1:$B$23,2,FALSE),"")</f>
        <v>ASSISTENTE ADMINISTRATIVO</v>
      </c>
      <c r="E3" s="1" t="str">
        <f>IFERROR(IF(VLOOKUP(A3,[3]Sigrh!$A$1:$D$281,4,FALSE)=0,"",VLOOKUP(A3,[3]Sigrh!$A$1:$D$281,4,FALSE)),"")</f>
        <v/>
      </c>
      <c r="F3" s="1" t="str">
        <f>VLOOKUP(A3,[1]Sigrh!$A$1:$D$500,4,FALSE)</f>
        <v>040300000000</v>
      </c>
      <c r="G3" s="1" t="s">
        <v>667</v>
      </c>
      <c r="H3" s="1" t="str">
        <f>VLOOKUP(F3,[4]Plan2!$A$4:$B$55,2,FALSE)</f>
        <v>COAFI-COORDENADORIA DE ADMINISTRAÇÃO E FINANÇAS</v>
      </c>
      <c r="I3" s="1" t="str">
        <f>CONCATENATE(VLOOKUP(A3,[1]Sigrh!$A$1:$F$500,5,FALSE),VLOOKUP(A3,[1]Sigrh!$A$1:$F$500,6,FALSE))</f>
        <v>AS55</v>
      </c>
      <c r="J3" s="1" t="str">
        <f>VLOOKUP(A3,[1]Sigrh!$A$1:$G$500,7,FALSE)</f>
        <v>12200047</v>
      </c>
      <c r="K3" s="1" t="str">
        <f>IFERROR(VLOOKUP(J3,[5]Sigrh!$A$1:$C$83,3,FALSE),"")</f>
        <v>APOIO ADMINISTRATIVO</v>
      </c>
      <c r="L3" s="1" t="str">
        <f>IFERROR(VLOOKUP(J3,[5]Sigrh!$A$1:$C$83,2,FALSE),"")</f>
        <v>FG05</v>
      </c>
      <c r="M3" s="2">
        <f>--TEXT(VLOOKUP($A3,[1]Sigrh!$A$1:$M$500,10,FALSE),"00-00-0000")</f>
        <v>28723</v>
      </c>
      <c r="N3" s="3" t="str">
        <f>CONCATENATE(TEXT(VLOOKUP(A3,[1]Sigrh!$A$1:$L$500,11,FALSE),"00"),"/",VLOOKUP(A3,[1]Sigrh!$A$1:$L$500,12,FALSE))</f>
        <v>16/01</v>
      </c>
      <c r="O3" s="3" t="str">
        <f>VLOOKUP($A3,[1]Sigrh!$A$1:$M$500,13,FALSE)</f>
        <v>F</v>
      </c>
      <c r="P3" s="3" t="str">
        <f>VLOOKUP($A3,[1]Sigrh!$A$1:$N$500,14,FALSE)</f>
        <v>2 - NORMAL</v>
      </c>
    </row>
    <row r="4" spans="1:16" x14ac:dyDescent="0.2">
      <c r="A4" s="1" t="s">
        <v>446</v>
      </c>
      <c r="B4" s="1" t="s">
        <v>447</v>
      </c>
      <c r="C4" s="1" t="str">
        <f>VLOOKUP(A4,[1]Sigrh!$A$1:$E$1000,3,FALSE)</f>
        <v>000000002</v>
      </c>
      <c r="D4" s="1" t="str">
        <f>IFERROR(VLOOKUP(C4,[2]Plan1!$A$1:$B$23,2,FALSE),"")</f>
        <v>ASSISTENTE ADMINISTRATIVO</v>
      </c>
      <c r="E4" s="1" t="str">
        <f>IFERROR(IF(VLOOKUP(A4,[3]Sigrh!$A$1:$D$281,4,FALSE)=0,"",VLOOKUP(A4,[3]Sigrh!$A$1:$D$281,4,FALSE)),"")</f>
        <v/>
      </c>
      <c r="F4" s="1" t="str">
        <f>VLOOKUP(A4,[1]Sigrh!$A$1:$D$500,4,FALSE)</f>
        <v>040200000000</v>
      </c>
      <c r="G4" s="1" t="s">
        <v>667</v>
      </c>
      <c r="H4" s="1" t="str">
        <f>VLOOKUP(F4,[4]Plan2!$A$4:$B$55,2,FALSE)</f>
        <v>COGEM-COORDENADORIA DE GESTÃO E MODERNIZAÇÃO</v>
      </c>
      <c r="I4" s="1" t="str">
        <f>CONCATENATE(VLOOKUP(A4,[1]Sigrh!$A$1:$F$500,5,FALSE),VLOOKUP(A4,[1]Sigrh!$A$1:$F$500,6,FALSE))</f>
        <v>AS34</v>
      </c>
      <c r="J4" s="1" t="str">
        <f>VLOOKUP(A4,[1]Sigrh!$A$1:$G$500,7,FALSE)</f>
        <v>12200041</v>
      </c>
      <c r="K4" s="1" t="str">
        <f>IFERROR(VLOOKUP(J4,[5]Sigrh!$A$1:$C$83,3,FALSE),"")</f>
        <v>APOIO ADMINISTRATIVO</v>
      </c>
      <c r="L4" s="1" t="str">
        <f>IFERROR(VLOOKUP(J4,[5]Sigrh!$A$1:$C$83,2,FALSE),"")</f>
        <v>FG05</v>
      </c>
      <c r="M4" s="2">
        <f>--TEXT(VLOOKUP($A4,[1]Sigrh!$A$1:$M$500,10,FALSE),"00-00-0000")</f>
        <v>40242</v>
      </c>
      <c r="N4" s="3" t="str">
        <f>CONCATENATE(TEXT(VLOOKUP(A4,[1]Sigrh!$A$1:$L$500,11,FALSE),"00"),"/",VLOOKUP(A4,[1]Sigrh!$A$1:$L$500,12,FALSE))</f>
        <v>15/06</v>
      </c>
      <c r="O4" s="3" t="str">
        <f>VLOOKUP($A4,[1]Sigrh!$A$1:$M$500,13,FALSE)</f>
        <v>M</v>
      </c>
      <c r="P4" s="3" t="str">
        <f>VLOOKUP($A4,[1]Sigrh!$A$1:$N$500,14,FALSE)</f>
        <v>2 - NORMAL</v>
      </c>
    </row>
    <row r="5" spans="1:16" x14ac:dyDescent="0.2">
      <c r="A5" s="1" t="s">
        <v>57</v>
      </c>
      <c r="B5" s="1" t="s">
        <v>58</v>
      </c>
      <c r="C5" s="1" t="str">
        <f>VLOOKUP(A5,[1]Sigrh!$A$1:$E$1000,3,FALSE)</f>
        <v>000000002</v>
      </c>
      <c r="D5" s="1" t="str">
        <f>IFERROR(VLOOKUP(C5,[2]Plan1!$A$1:$B$23,2,FALSE),"")</f>
        <v>ASSISTENTE ADMINISTRATIVO</v>
      </c>
      <c r="E5" s="1" t="str">
        <f>IFERROR(IF(VLOOKUP(A5,[3]Sigrh!$A$1:$D$281,4,FALSE)=0,"",VLOOKUP(A5,[3]Sigrh!$A$1:$D$281,4,FALSE)),"")</f>
        <v/>
      </c>
      <c r="F5" s="1" t="str">
        <f>VLOOKUP(A5,[1]Sigrh!$A$1:$D$500,4,FALSE)</f>
        <v>040400000000</v>
      </c>
      <c r="G5" s="1" t="s">
        <v>667</v>
      </c>
      <c r="H5" s="1" t="str">
        <f>VLOOKUP(F5,[4]Plan2!$A$4:$B$55,2,FALSE)</f>
        <v>COPER-COORDENADORIA DE OPERAÇÕES</v>
      </c>
      <c r="I5" s="1" t="str">
        <f>CONCATENATE(VLOOKUP(A5,[1]Sigrh!$A$1:$F$500,5,FALSE),VLOOKUP(A5,[1]Sigrh!$A$1:$F$500,6,FALSE))</f>
        <v>AS55</v>
      </c>
      <c r="J5" s="1" t="str">
        <f>VLOOKUP(A5,[1]Sigrh!$A$1:$G$500,7,FALSE)</f>
        <v>12200054</v>
      </c>
      <c r="K5" s="1" t="str">
        <f>IFERROR(VLOOKUP(J5,[5]Sigrh!$A$1:$C$83,3,FALSE),"")</f>
        <v>APOIO ADMINISTRATIVO</v>
      </c>
      <c r="L5" s="1" t="str">
        <f>IFERROR(VLOOKUP(J5,[5]Sigrh!$A$1:$C$83,2,FALSE),"")</f>
        <v>FG05</v>
      </c>
      <c r="M5" s="2">
        <f>--TEXT(VLOOKUP($A5,[1]Sigrh!$A$1:$M$500,10,FALSE),"00-00-0000")</f>
        <v>31861</v>
      </c>
      <c r="N5" s="3" t="str">
        <f>CONCATENATE(TEXT(VLOOKUP(A5,[1]Sigrh!$A$1:$L$500,11,FALSE),"00"),"/",VLOOKUP(A5,[1]Sigrh!$A$1:$L$500,12,FALSE))</f>
        <v>18/02</v>
      </c>
      <c r="O5" s="3" t="str">
        <f>VLOOKUP($A5,[1]Sigrh!$A$1:$M$500,13,FALSE)</f>
        <v>F</v>
      </c>
      <c r="P5" s="3" t="str">
        <f>VLOOKUP($A5,[1]Sigrh!$A$1:$N$500,14,FALSE)</f>
        <v>2 - NORMAL</v>
      </c>
    </row>
    <row r="6" spans="1:16" x14ac:dyDescent="0.2">
      <c r="A6" s="1" t="s">
        <v>406</v>
      </c>
      <c r="B6" s="1" t="s">
        <v>407</v>
      </c>
      <c r="C6" s="1" t="str">
        <f>VLOOKUP(A6,[1]Sigrh!$A$1:$E$1000,3,FALSE)</f>
        <v>000000002</v>
      </c>
      <c r="D6" s="1" t="str">
        <f>IFERROR(VLOOKUP(C6,[2]Plan1!$A$1:$B$23,2,FALSE),"")</f>
        <v>ASSISTENTE ADMINISTRATIVO</v>
      </c>
      <c r="E6" s="1" t="str">
        <f>IFERROR(IF(VLOOKUP(A6,[3]Sigrh!$A$1:$D$281,4,FALSE)=0,"",VLOOKUP(A6,[3]Sigrh!$A$1:$D$281,4,FALSE)),"")</f>
        <v/>
      </c>
      <c r="F6" s="1" t="str">
        <f>VLOOKUP(A6,[1]Sigrh!$A$1:$D$500,4,FALSE)</f>
        <v>030100000000</v>
      </c>
      <c r="G6" s="1" t="s">
        <v>667</v>
      </c>
      <c r="H6" s="1" t="str">
        <f>VLOOKUP(F6,[4]Plan2!$A$4:$B$55,2,FALSE)</f>
        <v>GABIN-GABINETE DA PRESIDÊNCIA</v>
      </c>
      <c r="I6" s="1" t="str">
        <f>CONCATENATE(VLOOKUP(A6,[1]Sigrh!$A$1:$F$500,5,FALSE),VLOOKUP(A6,[1]Sigrh!$A$1:$F$500,6,FALSE))</f>
        <v>AS53</v>
      </c>
      <c r="J6" s="1" t="str">
        <f>VLOOKUP(A6,[1]Sigrh!$A$1:$G$500,7,FALSE)</f>
        <v>12200004</v>
      </c>
      <c r="K6" s="1" t="str">
        <f>IFERROR(VLOOKUP(J6,[5]Sigrh!$A$1:$C$83,3,FALSE),"")</f>
        <v>APOIO ADMINISTRATIVO DE GABINETE</v>
      </c>
      <c r="L6" s="1" t="str">
        <f>IFERROR(VLOOKUP(J6,[5]Sigrh!$A$1:$C$83,2,FALSE),"")</f>
        <v>FG04</v>
      </c>
      <c r="M6" s="2">
        <f>--TEXT(VLOOKUP($A6,[1]Sigrh!$A$1:$M$500,10,FALSE),"00-00-0000")</f>
        <v>33605</v>
      </c>
      <c r="N6" s="3" t="str">
        <f>CONCATENATE(TEXT(VLOOKUP(A6,[1]Sigrh!$A$1:$L$500,11,FALSE),"00"),"/",VLOOKUP(A6,[1]Sigrh!$A$1:$L$500,12,FALSE))</f>
        <v>28/05</v>
      </c>
      <c r="O6" s="3" t="str">
        <f>VLOOKUP($A6,[1]Sigrh!$A$1:$M$500,13,FALSE)</f>
        <v>F</v>
      </c>
      <c r="P6" s="3" t="str">
        <f>VLOOKUP($A6,[1]Sigrh!$A$1:$N$500,14,FALSE)</f>
        <v>2 - NORMAL</v>
      </c>
    </row>
    <row r="7" spans="1:16" x14ac:dyDescent="0.2">
      <c r="A7" s="1" t="s">
        <v>458</v>
      </c>
      <c r="B7" s="1" t="s">
        <v>459</v>
      </c>
      <c r="C7" s="1" t="str">
        <f>VLOOKUP(A7,[1]Sigrh!$A$1:$E$1000,3,FALSE)</f>
        <v>000000002</v>
      </c>
      <c r="D7" s="1" t="str">
        <f>IFERROR(VLOOKUP(C7,[2]Plan1!$A$1:$B$23,2,FALSE),"")</f>
        <v>ASSISTENTE ADMINISTRATIVO</v>
      </c>
      <c r="E7" s="1" t="str">
        <f>IFERROR(IF(VLOOKUP(A7,[3]Sigrh!$A$1:$D$281,4,FALSE)=0,"",VLOOKUP(A7,[3]Sigrh!$A$1:$D$281,4,FALSE)),"")</f>
        <v/>
      </c>
      <c r="F7" s="1" t="str">
        <f>VLOOKUP(A7,[1]Sigrh!$A$1:$D$500,4,FALSE)</f>
        <v>030100000000</v>
      </c>
      <c r="G7" s="1" t="s">
        <v>667</v>
      </c>
      <c r="H7" s="1" t="str">
        <f>VLOOKUP(F7,[4]Plan2!$A$4:$B$55,2,FALSE)</f>
        <v>GABIN-GABINETE DA PRESIDÊNCIA</v>
      </c>
      <c r="I7" s="1" t="str">
        <f>CONCATENATE(VLOOKUP(A7,[1]Sigrh!$A$1:$F$500,5,FALSE),VLOOKUP(A7,[1]Sigrh!$A$1:$F$500,6,FALSE))</f>
        <v>AS34</v>
      </c>
      <c r="J7" s="1" t="str">
        <f>VLOOKUP(A7,[1]Sigrh!$A$1:$G$500,7,FALSE)</f>
        <v>12200005</v>
      </c>
      <c r="K7" s="1" t="str">
        <f>IFERROR(VLOOKUP(J7,[5]Sigrh!$A$1:$C$83,3,FALSE),"")</f>
        <v>APOIO ADMINISTRATIVO DE GABINETE</v>
      </c>
      <c r="L7" s="1" t="str">
        <f>IFERROR(VLOOKUP(J7,[5]Sigrh!$A$1:$C$83,2,FALSE),"")</f>
        <v>FG04</v>
      </c>
      <c r="M7" s="2">
        <f>--TEXT(VLOOKUP($A7,[1]Sigrh!$A$1:$M$500,10,FALSE),"00-00-0000")</f>
        <v>40273</v>
      </c>
      <c r="N7" s="3" t="str">
        <f>CONCATENATE(TEXT(VLOOKUP(A7,[1]Sigrh!$A$1:$L$500,11,FALSE),"00"),"/",VLOOKUP(A7,[1]Sigrh!$A$1:$L$500,12,FALSE))</f>
        <v>17/05</v>
      </c>
      <c r="O7" s="3" t="str">
        <f>VLOOKUP($A7,[1]Sigrh!$A$1:$M$500,13,FALSE)</f>
        <v>F</v>
      </c>
      <c r="P7" s="3" t="str">
        <f>VLOOKUP($A7,[1]Sigrh!$A$1:$N$500,14,FALSE)</f>
        <v>2 - NORMAL</v>
      </c>
    </row>
    <row r="8" spans="1:16" x14ac:dyDescent="0.2">
      <c r="A8" s="1" t="s">
        <v>67</v>
      </c>
      <c r="B8" s="1" t="s">
        <v>68</v>
      </c>
      <c r="C8" s="1" t="str">
        <f>VLOOKUP(A8,[1]Sigrh!$A$1:$E$1000,3,FALSE)</f>
        <v>000000010</v>
      </c>
      <c r="D8" s="1" t="str">
        <f>IFERROR(VLOOKUP(C8,[2]Plan1!$A$1:$B$23,2,FALSE),"")</f>
        <v>EXTENSIONISTA RURAL-NM</v>
      </c>
      <c r="E8" s="1" t="str">
        <f>IFERROR(IF(VLOOKUP(A8,[3]Sigrh!$A$1:$D$281,4,FALSE)=0,"",VLOOKUP(A8,[3]Sigrh!$A$1:$D$281,4,FALSE)),"")</f>
        <v>TÉC. ECON. DOMÉSTICA</v>
      </c>
      <c r="F8" s="1" t="str">
        <f>VLOOKUP(A8,[1]Sigrh!$A$1:$D$500,4,FALSE)</f>
        <v>040405000000</v>
      </c>
      <c r="G8" s="1" t="s">
        <v>668</v>
      </c>
      <c r="H8" s="1" t="str">
        <f>VLOOKUP(F8,[4]Plan2!$A$4:$B$55,2,FALSE)</f>
        <v>CENTRER-GERÊNCIA CENTRO DE CAPAC TECNOLÓGICA E DESENV RURAL</v>
      </c>
      <c r="I8" s="1" t="str">
        <f>CONCATENATE(VLOOKUP(A8,[1]Sigrh!$A$1:$F$500,5,FALSE),VLOOKUP(A8,[1]Sigrh!$A$1:$F$500,6,FALSE))</f>
        <v>ST37</v>
      </c>
      <c r="J8" s="1" t="str">
        <f>VLOOKUP(A8,[1]Sigrh!$A$1:$G$500,7,FALSE)</f>
        <v>12200059</v>
      </c>
      <c r="K8" s="1" t="str">
        <f>IFERROR(VLOOKUP(J8,[5]Sigrh!$A$1:$C$83,3,FALSE),"")</f>
        <v>GERENTE</v>
      </c>
      <c r="L8" s="1" t="str">
        <f>IFERROR(VLOOKUP(J8,[5]Sigrh!$A$1:$C$83,2,FALSE),"")</f>
        <v>FG03</v>
      </c>
      <c r="M8" s="2">
        <f>--TEXT(VLOOKUP($A8,[1]Sigrh!$A$1:$M$500,10,FALSE),"00-00-0000")</f>
        <v>32434</v>
      </c>
      <c r="N8" s="3" t="str">
        <f>CONCATENATE(TEXT(VLOOKUP(A8,[1]Sigrh!$A$1:$L$500,11,FALSE),"00"),"/",VLOOKUP(A8,[1]Sigrh!$A$1:$L$500,12,FALSE))</f>
        <v>31/07</v>
      </c>
      <c r="O8" s="3" t="str">
        <f>VLOOKUP($A8,[1]Sigrh!$A$1:$M$500,13,FALSE)</f>
        <v>F</v>
      </c>
      <c r="P8" s="3" t="str">
        <f>VLOOKUP($A8,[1]Sigrh!$A$1:$N$500,14,FALSE)</f>
        <v>2 - NORMAL</v>
      </c>
    </row>
    <row r="9" spans="1:16" x14ac:dyDescent="0.2">
      <c r="A9" s="1" t="s">
        <v>116</v>
      </c>
      <c r="B9" s="1" t="s">
        <v>117</v>
      </c>
      <c r="C9" s="1" t="str">
        <f>VLOOKUP(A9,[1]Sigrh!$A$1:$E$1000,3,FALSE)</f>
        <v>000000010</v>
      </c>
      <c r="D9" s="1" t="str">
        <f>IFERROR(VLOOKUP(C9,[2]Plan1!$A$1:$B$23,2,FALSE),"")</f>
        <v>EXTENSIONISTA RURAL-NM</v>
      </c>
      <c r="E9" s="1" t="str">
        <f>IFERROR(IF(VLOOKUP(A9,[3]Sigrh!$A$1:$D$281,4,FALSE)=0,"",VLOOKUP(A9,[3]Sigrh!$A$1:$D$281,4,FALSE)),"")</f>
        <v>TÉC. AGROPECUÁRIA</v>
      </c>
      <c r="F9" s="1" t="str">
        <f>VLOOKUP(A9,[1]Sigrh!$A$1:$D$500,4,FALSE)</f>
        <v>040409010000</v>
      </c>
      <c r="G9" s="1" t="s">
        <v>668</v>
      </c>
      <c r="H9" s="1" t="str">
        <f>VLOOKUP(F9,[4]Plan2!$A$4:$B$55,2,FALSE)</f>
        <v>ELALG-ESCRITÓRIO LOCAL DA EMATER ALEXANDRE GUSMÃO</v>
      </c>
      <c r="I9" s="1" t="str">
        <f>CONCATENATE(VLOOKUP(A9,[1]Sigrh!$A$1:$F$500,5,FALSE),VLOOKUP(A9,[1]Sigrh!$A$1:$F$500,6,FALSE))</f>
        <v>ST38</v>
      </c>
      <c r="J9" s="1" t="str">
        <f>VLOOKUP(A9,[1]Sigrh!$A$1:$G$500,7,FALSE)</f>
        <v>12200074</v>
      </c>
      <c r="K9" s="1" t="str">
        <f>IFERROR(VLOOKUP(J9,[5]Sigrh!$A$1:$C$83,3,FALSE),"")</f>
        <v>GERENTE</v>
      </c>
      <c r="L9" s="1" t="str">
        <f>IFERROR(VLOOKUP(J9,[5]Sigrh!$A$1:$C$83,2,FALSE),"")</f>
        <v>FG03</v>
      </c>
      <c r="M9" s="2">
        <f>--TEXT(VLOOKUP($A9,[1]Sigrh!$A$1:$M$500,10,FALSE),"00-00-0000")</f>
        <v>34767</v>
      </c>
      <c r="N9" s="3" t="str">
        <f>CONCATENATE(TEXT(VLOOKUP(A9,[1]Sigrh!$A$1:$L$500,11,FALSE),"00"),"/",VLOOKUP(A9,[1]Sigrh!$A$1:$L$500,12,FALSE))</f>
        <v>01/08</v>
      </c>
      <c r="O9" s="3" t="str">
        <f>VLOOKUP($A9,[1]Sigrh!$A$1:$M$500,13,FALSE)</f>
        <v>M</v>
      </c>
      <c r="P9" s="3" t="str">
        <f>VLOOKUP($A9,[1]Sigrh!$A$1:$N$500,14,FALSE)</f>
        <v>2 - NORMAL</v>
      </c>
    </row>
    <row r="10" spans="1:16" x14ac:dyDescent="0.2">
      <c r="A10" s="1" t="s">
        <v>220</v>
      </c>
      <c r="B10" s="1" t="s">
        <v>221</v>
      </c>
      <c r="C10" s="1" t="str">
        <f>VLOOKUP(A10,[1]Sigrh!$A$1:$E$1000,3,FALSE)</f>
        <v>000000006</v>
      </c>
      <c r="D10" s="1" t="str">
        <f>IFERROR(VLOOKUP(C10,[2]Plan1!$A$1:$B$23,2,FALSE),"")</f>
        <v>EXTENSIONISTA RURAL-NS</v>
      </c>
      <c r="E10" s="1" t="str">
        <f>IFERROR(IF(VLOOKUP(A10,[3]Sigrh!$A$1:$D$281,4,FALSE)=0,"",VLOOKUP(A10,[3]Sigrh!$A$1:$D$281,4,FALSE)),"")</f>
        <v>AGRONOMIA</v>
      </c>
      <c r="F10" s="1" t="str">
        <f>VLOOKUP(A10,[1]Sigrh!$A$1:$D$500,4,FALSE)</f>
        <v>040409020000</v>
      </c>
      <c r="G10" s="1" t="s">
        <v>668</v>
      </c>
      <c r="H10" s="1" t="str">
        <f>VLOOKUP(F10,[4]Plan2!$A$4:$B$55,2,FALSE)</f>
        <v>ELBRA-ESCRITÓRIO LOCAL DA EMATER BRAZLÂNDIA</v>
      </c>
      <c r="I10" s="1" t="str">
        <f>CONCATENATE(VLOOKUP(A10,[1]Sigrh!$A$1:$F$500,5,FALSE),VLOOKUP(A10,[1]Sigrh!$A$1:$F$500,6,FALSE))</f>
        <v>ST27</v>
      </c>
      <c r="J10" s="1" t="str">
        <f>VLOOKUP(A10,[1]Sigrh!$A$1:$G$500,7,FALSE)</f>
        <v>12200075</v>
      </c>
      <c r="K10" s="1" t="str">
        <f>IFERROR(VLOOKUP(J10,[5]Sigrh!$A$1:$C$83,3,FALSE),"")</f>
        <v>GERENTE</v>
      </c>
      <c r="L10" s="1" t="str">
        <f>IFERROR(VLOOKUP(J10,[5]Sigrh!$A$1:$C$83,2,FALSE),"")</f>
        <v>FG03</v>
      </c>
      <c r="M10" s="2">
        <f>--TEXT(VLOOKUP($A10,[1]Sigrh!$A$1:$M$500,10,FALSE),"00-00-0000")</f>
        <v>40594</v>
      </c>
      <c r="N10" s="3" t="str">
        <f>CONCATENATE(TEXT(VLOOKUP(A10,[1]Sigrh!$A$1:$L$500,11,FALSE),"00"),"/",VLOOKUP(A10,[1]Sigrh!$A$1:$L$500,12,FALSE))</f>
        <v>17/07</v>
      </c>
      <c r="O10" s="3" t="str">
        <f>VLOOKUP($A10,[1]Sigrh!$A$1:$M$500,13,FALSE)</f>
        <v>F</v>
      </c>
      <c r="P10" s="3" t="str">
        <f>VLOOKUP($A10,[1]Sigrh!$A$1:$N$500,14,FALSE)</f>
        <v>2 - NORMAL</v>
      </c>
    </row>
    <row r="11" spans="1:16" x14ac:dyDescent="0.2">
      <c r="A11" s="1" t="s">
        <v>166</v>
      </c>
      <c r="B11" s="1" t="s">
        <v>167</v>
      </c>
      <c r="C11" s="1" t="str">
        <f>VLOOKUP(A11,[1]Sigrh!$A$1:$E$1000,3,FALSE)</f>
        <v>000000006</v>
      </c>
      <c r="D11" s="1" t="str">
        <f>IFERROR(VLOOKUP(C11,[2]Plan1!$A$1:$B$23,2,FALSE),"")</f>
        <v>EXTENSIONISTA RURAL-NS</v>
      </c>
      <c r="E11" s="1" t="str">
        <f>IFERROR(IF(VLOOKUP(A11,[3]Sigrh!$A$1:$D$281,4,FALSE)=0,"",VLOOKUP(A11,[3]Sigrh!$A$1:$D$281,4,FALSE)),"")</f>
        <v>ZOOTECNIA</v>
      </c>
      <c r="F11" s="1" t="str">
        <f>VLOOKUP(A11,[1]Sigrh!$A$1:$D$500,4,FALSE)</f>
        <v>040409030000</v>
      </c>
      <c r="G11" s="1" t="s">
        <v>668</v>
      </c>
      <c r="H11" s="1" t="str">
        <f>VLOOKUP(F11,[4]Plan2!$A$4:$B$55,2,FALSE)</f>
        <v>ELCEI-ESCRITÓRIO LOCAL DA EMATER CEILÂNDIA</v>
      </c>
      <c r="I11" s="1" t="str">
        <f>CONCATENATE(VLOOKUP(A11,[1]Sigrh!$A$1:$F$500,5,FALSE),VLOOKUP(A11,[1]Sigrh!$A$1:$F$500,6,FALSE))</f>
        <v>ST27</v>
      </c>
      <c r="J11" s="1" t="str">
        <f>VLOOKUP(A11,[1]Sigrh!$A$1:$G$500,7,FALSE)</f>
        <v>12200076</v>
      </c>
      <c r="K11" s="1" t="str">
        <f>IFERROR(VLOOKUP(J11,[5]Sigrh!$A$1:$C$83,3,FALSE),"")</f>
        <v>GERENTE</v>
      </c>
      <c r="L11" s="1" t="str">
        <f>IFERROR(VLOOKUP(J11,[5]Sigrh!$A$1:$C$83,2,FALSE),"")</f>
        <v>FG03</v>
      </c>
      <c r="M11" s="2">
        <f>--TEXT(VLOOKUP($A11,[1]Sigrh!$A$1:$M$500,10,FALSE),"00-00-0000")</f>
        <v>40245</v>
      </c>
      <c r="N11" s="3" t="str">
        <f>CONCATENATE(TEXT(VLOOKUP(A11,[1]Sigrh!$A$1:$L$500,11,FALSE),"00"),"/",VLOOKUP(A11,[1]Sigrh!$A$1:$L$500,12,FALSE))</f>
        <v>18/01</v>
      </c>
      <c r="O11" s="3" t="str">
        <f>VLOOKUP($A11,[1]Sigrh!$A$1:$M$500,13,FALSE)</f>
        <v>M</v>
      </c>
      <c r="P11" s="3" t="str">
        <f>VLOOKUP($A11,[1]Sigrh!$A$1:$N$500,14,FALSE)</f>
        <v>2 - NORMAL</v>
      </c>
    </row>
    <row r="12" spans="1:16" x14ac:dyDescent="0.2">
      <c r="A12" s="1" t="s">
        <v>168</v>
      </c>
      <c r="B12" s="1" t="s">
        <v>169</v>
      </c>
      <c r="C12" s="1" t="str">
        <f>VLOOKUP(A12,[1]Sigrh!$A$1:$E$1000,3,FALSE)</f>
        <v>000000006</v>
      </c>
      <c r="D12" s="1" t="str">
        <f>IFERROR(VLOOKUP(C12,[2]Plan1!$A$1:$B$23,2,FALSE),"")</f>
        <v>EXTENSIONISTA RURAL-NS</v>
      </c>
      <c r="E12" s="1" t="str">
        <f>IFERROR(IF(VLOOKUP(A12,[3]Sigrh!$A$1:$D$281,4,FALSE)=0,"",VLOOKUP(A12,[3]Sigrh!$A$1:$D$281,4,FALSE)),"")</f>
        <v>MEDICINA VETERINÁRIA</v>
      </c>
      <c r="F12" s="1" t="str">
        <f>VLOOKUP(A12,[1]Sigrh!$A$1:$D$500,4,FALSE)</f>
        <v>040409040000</v>
      </c>
      <c r="G12" s="1" t="s">
        <v>668</v>
      </c>
      <c r="H12" s="1" t="str">
        <f>VLOOKUP(F12,[4]Plan2!$A$4:$B$55,2,FALSE)</f>
        <v>ELGAM-ESCRITÓRIO LOCAL DA EMATER GAMA</v>
      </c>
      <c r="I12" s="1" t="str">
        <f>CONCATENATE(VLOOKUP(A12,[1]Sigrh!$A$1:$F$500,5,FALSE),VLOOKUP(A12,[1]Sigrh!$A$1:$F$500,6,FALSE))</f>
        <v>ST30</v>
      </c>
      <c r="J12" s="1" t="str">
        <f>VLOOKUP(A12,[1]Sigrh!$A$1:$G$500,7,FALSE)</f>
        <v>12200077</v>
      </c>
      <c r="K12" s="1" t="str">
        <f>IFERROR(VLOOKUP(J12,[5]Sigrh!$A$1:$C$83,3,FALSE),"")</f>
        <v>GERENTE</v>
      </c>
      <c r="L12" s="1" t="str">
        <f>IFERROR(VLOOKUP(J12,[5]Sigrh!$A$1:$C$83,2,FALSE),"")</f>
        <v>FG03</v>
      </c>
      <c r="M12" s="2">
        <f>--TEXT(VLOOKUP($A12,[1]Sigrh!$A$1:$M$500,10,FALSE),"00-00-0000")</f>
        <v>40242</v>
      </c>
      <c r="N12" s="3" t="str">
        <f>CONCATENATE(TEXT(VLOOKUP(A12,[1]Sigrh!$A$1:$L$500,11,FALSE),"00"),"/",VLOOKUP(A12,[1]Sigrh!$A$1:$L$500,12,FALSE))</f>
        <v>29/06</v>
      </c>
      <c r="O12" s="3" t="str">
        <f>VLOOKUP($A12,[1]Sigrh!$A$1:$M$500,13,FALSE)</f>
        <v>M</v>
      </c>
      <c r="P12" s="3" t="str">
        <f>VLOOKUP($A12,[1]Sigrh!$A$1:$N$500,14,FALSE)</f>
        <v>2 - NORMAL</v>
      </c>
    </row>
    <row r="13" spans="1:16" x14ac:dyDescent="0.2">
      <c r="A13" s="1" t="s">
        <v>228</v>
      </c>
      <c r="B13" s="1" t="s">
        <v>229</v>
      </c>
      <c r="C13" s="1" t="str">
        <f>VLOOKUP(A13,[1]Sigrh!$A$1:$E$1000,3,FALSE)</f>
        <v>000000006</v>
      </c>
      <c r="D13" s="1" t="str">
        <f>IFERROR(VLOOKUP(C13,[2]Plan1!$A$1:$B$23,2,FALSE),"")</f>
        <v>EXTENSIONISTA RURAL-NS</v>
      </c>
      <c r="E13" s="1" t="str">
        <f>IFERROR(IF(VLOOKUP(A13,[3]Sigrh!$A$1:$D$281,4,FALSE)=0,"",VLOOKUP(A13,[3]Sigrh!$A$1:$D$281,4,FALSE)),"")</f>
        <v>AGRONOMIA</v>
      </c>
      <c r="F13" s="1" t="str">
        <f>VLOOKUP(A13,[1]Sigrh!$A$1:$D$500,4,FALSE)</f>
        <v>040408010000</v>
      </c>
      <c r="G13" s="1" t="s">
        <v>668</v>
      </c>
      <c r="H13" s="1" t="str">
        <f>VLOOKUP(F13,[4]Plan2!$A$4:$B$55,2,FALSE)</f>
        <v>ELJAR-ESCRITÓRIO LOCAL DA EMATER JARDIM</v>
      </c>
      <c r="I13" s="1" t="str">
        <f>CONCATENATE(VLOOKUP(A13,[1]Sigrh!$A$1:$F$500,5,FALSE),VLOOKUP(A13,[1]Sigrh!$A$1:$F$500,6,FALSE))</f>
        <v>ST22</v>
      </c>
      <c r="J13" s="1" t="str">
        <f>VLOOKUP(A13,[1]Sigrh!$A$1:$G$500,7,FALSE)</f>
        <v>12200063</v>
      </c>
      <c r="K13" s="1" t="str">
        <f>IFERROR(VLOOKUP(J13,[5]Sigrh!$A$1:$C$83,3,FALSE),"")</f>
        <v>GERENTE</v>
      </c>
      <c r="L13" s="1" t="str">
        <f>IFERROR(VLOOKUP(J13,[5]Sigrh!$A$1:$C$83,2,FALSE),"")</f>
        <v>FG03</v>
      </c>
      <c r="M13" s="2">
        <f>--TEXT(VLOOKUP($A13,[1]Sigrh!$A$1:$M$500,10,FALSE),"00-00-0000")</f>
        <v>40594</v>
      </c>
      <c r="N13" s="3" t="str">
        <f>CONCATENATE(TEXT(VLOOKUP(A13,[1]Sigrh!$A$1:$L$500,11,FALSE),"00"),"/",VLOOKUP(A13,[1]Sigrh!$A$1:$L$500,12,FALSE))</f>
        <v>04/04</v>
      </c>
      <c r="O13" s="3" t="str">
        <f>VLOOKUP($A13,[1]Sigrh!$A$1:$M$500,13,FALSE)</f>
        <v>M</v>
      </c>
      <c r="P13" s="3" t="str">
        <f>VLOOKUP($A13,[1]Sigrh!$A$1:$N$500,14,FALSE)</f>
        <v>2 - NORMAL</v>
      </c>
    </row>
    <row r="14" spans="1:16" x14ac:dyDescent="0.2">
      <c r="A14" s="1" t="s">
        <v>100</v>
      </c>
      <c r="B14" s="1" t="s">
        <v>101</v>
      </c>
      <c r="C14" s="1" t="str">
        <f>VLOOKUP(A14,[1]Sigrh!$A$1:$E$1000,3,FALSE)</f>
        <v>000000006</v>
      </c>
      <c r="D14" s="1" t="str">
        <f>IFERROR(VLOOKUP(C14,[2]Plan1!$A$1:$B$23,2,FALSE),"")</f>
        <v>EXTENSIONISTA RURAL-NS</v>
      </c>
      <c r="E14" s="1" t="str">
        <f>IFERROR(IF(VLOOKUP(A14,[3]Sigrh!$A$1:$D$281,4,FALSE)=0,"",VLOOKUP(A14,[3]Sigrh!$A$1:$D$281,4,FALSE)),"")</f>
        <v>AGRONOMIA</v>
      </c>
      <c r="F14" s="1" t="str">
        <f>VLOOKUP(A14,[1]Sigrh!$A$1:$D$500,4,FALSE)</f>
        <v>040408020000</v>
      </c>
      <c r="G14" s="1" t="s">
        <v>668</v>
      </c>
      <c r="H14" s="1" t="str">
        <f>VLOOKUP(F14,[4]Plan2!$A$4:$B$55,2,FALSE)</f>
        <v>ELPAD-ESCRITÓRIO LOCAL DA EMATER PAD/DF</v>
      </c>
      <c r="I14" s="1" t="str">
        <f>CONCATENATE(VLOOKUP(A14,[1]Sigrh!$A$1:$F$500,5,FALSE),VLOOKUP(A14,[1]Sigrh!$A$1:$F$500,6,FALSE))</f>
        <v>ST51</v>
      </c>
      <c r="J14" s="1" t="str">
        <f>VLOOKUP(A14,[1]Sigrh!$A$1:$G$500,7,FALSE)</f>
        <v>12200064</v>
      </c>
      <c r="K14" s="1" t="str">
        <f>IFERROR(VLOOKUP(J14,[5]Sigrh!$A$1:$C$83,3,FALSE),"")</f>
        <v>GERENTE</v>
      </c>
      <c r="L14" s="1" t="str">
        <f>IFERROR(VLOOKUP(J14,[5]Sigrh!$A$1:$C$83,2,FALSE),"")</f>
        <v>FG03</v>
      </c>
      <c r="M14" s="2">
        <f>--TEXT(VLOOKUP($A14,[1]Sigrh!$A$1:$M$500,10,FALSE),"00-00-0000")</f>
        <v>34354</v>
      </c>
      <c r="N14" s="3" t="str">
        <f>CONCATENATE(TEXT(VLOOKUP(A14,[1]Sigrh!$A$1:$L$500,11,FALSE),"00"),"/",VLOOKUP(A14,[1]Sigrh!$A$1:$L$500,12,FALSE))</f>
        <v>26/09</v>
      </c>
      <c r="O14" s="3" t="str">
        <f>VLOOKUP($A14,[1]Sigrh!$A$1:$M$500,13,FALSE)</f>
        <v>M</v>
      </c>
      <c r="P14" s="3" t="str">
        <f>VLOOKUP($A14,[1]Sigrh!$A$1:$N$500,14,FALSE)</f>
        <v>2 - NORMAL</v>
      </c>
    </row>
    <row r="15" spans="1:16" x14ac:dyDescent="0.2">
      <c r="A15" s="1" t="s">
        <v>156</v>
      </c>
      <c r="B15" s="1" t="s">
        <v>157</v>
      </c>
      <c r="C15" s="1" t="str">
        <f>VLOOKUP(A15,[1]Sigrh!$A$1:$E$1000,3,FALSE)</f>
        <v>000000006</v>
      </c>
      <c r="D15" s="1" t="str">
        <f>IFERROR(VLOOKUP(C15,[2]Plan1!$A$1:$B$23,2,FALSE),"")</f>
        <v>EXTENSIONISTA RURAL-NS</v>
      </c>
      <c r="E15" s="1" t="str">
        <f>IFERROR(IF(VLOOKUP(A15,[3]Sigrh!$A$1:$D$281,4,FALSE)=0,"",VLOOKUP(A15,[3]Sigrh!$A$1:$D$281,4,FALSE)),"")</f>
        <v>MEDICINA VETERINÁRIA</v>
      </c>
      <c r="F15" s="1" t="str">
        <f>VLOOKUP(A15,[1]Sigrh!$A$1:$D$500,4,FALSE)</f>
        <v>040408030000</v>
      </c>
      <c r="G15" s="1" t="s">
        <v>668</v>
      </c>
      <c r="H15" s="1" t="str">
        <f>VLOOKUP(F15,[4]Plan2!$A$4:$B$55,2,FALSE)</f>
        <v>ELPAR-ESCRITÓRIO LOCAL DA EMATER PARANOÁ</v>
      </c>
      <c r="I15" s="1" t="str">
        <f>CONCATENATE(VLOOKUP(A15,[1]Sigrh!$A$1:$F$500,5,FALSE),VLOOKUP(A15,[1]Sigrh!$A$1:$F$500,6,FALSE))</f>
        <v>ST30</v>
      </c>
      <c r="J15" s="1" t="str">
        <f>VLOOKUP(A15,[1]Sigrh!$A$1:$G$500,7,FALSE)</f>
        <v>12200065</v>
      </c>
      <c r="K15" s="1" t="str">
        <f>IFERROR(VLOOKUP(J15,[5]Sigrh!$A$1:$C$83,3,FALSE),"")</f>
        <v>GERENTE</v>
      </c>
      <c r="L15" s="1" t="str">
        <f>IFERROR(VLOOKUP(J15,[5]Sigrh!$A$1:$C$83,2,FALSE),"")</f>
        <v>FG03</v>
      </c>
      <c r="M15" s="2">
        <f>--TEXT(VLOOKUP($A15,[1]Sigrh!$A$1:$M$500,10,FALSE),"00-00-0000")</f>
        <v>40242</v>
      </c>
      <c r="N15" s="3" t="str">
        <f>CONCATENATE(TEXT(VLOOKUP(A15,[1]Sigrh!$A$1:$L$500,11,FALSE),"00"),"/",VLOOKUP(A15,[1]Sigrh!$A$1:$L$500,12,FALSE))</f>
        <v>18/03</v>
      </c>
      <c r="O15" s="3" t="str">
        <f>VLOOKUP($A15,[1]Sigrh!$A$1:$M$500,13,FALSE)</f>
        <v>F</v>
      </c>
      <c r="P15" s="3" t="str">
        <f>VLOOKUP($A15,[1]Sigrh!$A$1:$N$500,14,FALSE)</f>
        <v>2 - NORMAL</v>
      </c>
    </row>
    <row r="16" spans="1:16" x14ac:dyDescent="0.2">
      <c r="A16" s="1" t="s">
        <v>17</v>
      </c>
      <c r="B16" s="1" t="s">
        <v>18</v>
      </c>
      <c r="C16" s="1" t="str">
        <f>VLOOKUP(A16,[1]Sigrh!$A$1:$E$1000,3,FALSE)</f>
        <v>000000010</v>
      </c>
      <c r="D16" s="1" t="str">
        <f>IFERROR(VLOOKUP(C16,[2]Plan1!$A$1:$B$23,2,FALSE),"")</f>
        <v>EXTENSIONISTA RURAL-NM</v>
      </c>
      <c r="E16" s="1" t="str">
        <f>IFERROR(IF(VLOOKUP(A16,[3]Sigrh!$A$1:$D$281,4,FALSE)=0,"",VLOOKUP(A16,[3]Sigrh!$A$1:$D$281,4,FALSE)),"")</f>
        <v>TÉC. AGROPECUÁRIA</v>
      </c>
      <c r="F16" s="1" t="str">
        <f>VLOOKUP(A16,[1]Sigrh!$A$1:$D$500,4,FALSE)</f>
        <v>040408040000</v>
      </c>
      <c r="G16" s="1" t="s">
        <v>668</v>
      </c>
      <c r="H16" s="1" t="str">
        <f>VLOOKUP(F16,[4]Plan2!$A$4:$B$55,2,FALSE)</f>
        <v>ELPIP-ESCRITÓRIO LOCAL DA EMATER PIPIRIPAU</v>
      </c>
      <c r="I16" s="1" t="str">
        <f>CONCATENATE(VLOOKUP(A16,[1]Sigrh!$A$1:$F$500,5,FALSE),VLOOKUP(A16,[1]Sigrh!$A$1:$F$500,6,FALSE))</f>
        <v>ST43</v>
      </c>
      <c r="J16" s="1" t="str">
        <f>VLOOKUP(A16,[1]Sigrh!$A$1:$G$500,7,FALSE)</f>
        <v>12200066</v>
      </c>
      <c r="K16" s="1" t="str">
        <f>IFERROR(VLOOKUP(J16,[5]Sigrh!$A$1:$C$83,3,FALSE),"")</f>
        <v>GERENTE</v>
      </c>
      <c r="L16" s="1" t="str">
        <f>IFERROR(VLOOKUP(J16,[5]Sigrh!$A$1:$C$83,2,FALSE),"")</f>
        <v>FG03</v>
      </c>
      <c r="M16" s="2">
        <f>--TEXT(VLOOKUP($A16,[1]Sigrh!$A$1:$M$500,10,FALSE),"00-00-0000")</f>
        <v>30119</v>
      </c>
      <c r="N16" s="3" t="str">
        <f>CONCATENATE(TEXT(VLOOKUP(A16,[1]Sigrh!$A$1:$L$500,11,FALSE),"00"),"/",VLOOKUP(A16,[1]Sigrh!$A$1:$L$500,12,FALSE))</f>
        <v>10/01</v>
      </c>
      <c r="O16" s="3" t="str">
        <f>VLOOKUP($A16,[1]Sigrh!$A$1:$M$500,13,FALSE)</f>
        <v>M</v>
      </c>
      <c r="P16" s="3" t="str">
        <f>VLOOKUP($A16,[1]Sigrh!$A$1:$N$500,14,FALSE)</f>
        <v>2 - NORMAL</v>
      </c>
    </row>
    <row r="17" spans="1:16" x14ac:dyDescent="0.2">
      <c r="A17" s="1" t="s">
        <v>324</v>
      </c>
      <c r="B17" s="1" t="s">
        <v>325</v>
      </c>
      <c r="C17" s="1" t="str">
        <f>VLOOKUP(A17,[1]Sigrh!$A$1:$E$1000,3,FALSE)</f>
        <v>000000006</v>
      </c>
      <c r="D17" s="1" t="str">
        <f>IFERROR(VLOOKUP(C17,[2]Plan1!$A$1:$B$23,2,FALSE),"")</f>
        <v>EXTENSIONISTA RURAL-NS</v>
      </c>
      <c r="E17" s="1" t="str">
        <f>IFERROR(IF(VLOOKUP(A17,[3]Sigrh!$A$1:$D$281,4,FALSE)=0,"",VLOOKUP(A17,[3]Sigrh!$A$1:$D$281,4,FALSE)),"")</f>
        <v>AGRONOMIA</v>
      </c>
      <c r="F17" s="1" t="str">
        <f>VLOOKUP(A17,[1]Sigrh!$A$1:$D$500,4,FALSE)</f>
        <v>040408050000</v>
      </c>
      <c r="G17" s="1" t="s">
        <v>668</v>
      </c>
      <c r="H17" s="1" t="str">
        <f>VLOOKUP(F17,[4]Plan2!$A$4:$B$55,2,FALSE)</f>
        <v>ELPLA-ESCRITÓRIO LOCAL DA EMATER PLANALTINA</v>
      </c>
      <c r="I17" s="1" t="str">
        <f>CONCATENATE(VLOOKUP(A17,[1]Sigrh!$A$1:$F$500,5,FALSE),VLOOKUP(A17,[1]Sigrh!$A$1:$F$500,6,FALSE))</f>
        <v>ST20</v>
      </c>
      <c r="J17" s="1" t="str">
        <f>VLOOKUP(A17,[1]Sigrh!$A$1:$G$500,7,FALSE)</f>
        <v>12200067</v>
      </c>
      <c r="K17" s="1" t="str">
        <f>IFERROR(VLOOKUP(J17,[5]Sigrh!$A$1:$C$83,3,FALSE),"")</f>
        <v>GERENTE</v>
      </c>
      <c r="L17" s="1" t="str">
        <f>IFERROR(VLOOKUP(J17,[5]Sigrh!$A$1:$C$83,2,FALSE),"")</f>
        <v>FG03</v>
      </c>
      <c r="M17" s="2">
        <f>--TEXT(VLOOKUP($A17,[1]Sigrh!$A$1:$M$500,10,FALSE),"00-00-0000")</f>
        <v>41641</v>
      </c>
      <c r="N17" s="3" t="str">
        <f>CONCATENATE(TEXT(VLOOKUP(A17,[1]Sigrh!$A$1:$L$500,11,FALSE),"00"),"/",VLOOKUP(A17,[1]Sigrh!$A$1:$L$500,12,FALSE))</f>
        <v>09/04</v>
      </c>
      <c r="O17" s="3" t="str">
        <f>VLOOKUP($A17,[1]Sigrh!$A$1:$M$500,13,FALSE)</f>
        <v>M</v>
      </c>
      <c r="P17" s="3" t="str">
        <f>VLOOKUP($A17,[1]Sigrh!$A$1:$N$500,14,FALSE)</f>
        <v>2 - NORMAL</v>
      </c>
    </row>
    <row r="18" spans="1:16" x14ac:dyDescent="0.2">
      <c r="A18" s="1" t="s">
        <v>198</v>
      </c>
      <c r="B18" s="1" t="s">
        <v>199</v>
      </c>
      <c r="C18" s="1" t="str">
        <f>VLOOKUP(A18,[1]Sigrh!$A$1:$E$1000,3,FALSE)</f>
        <v>000000006</v>
      </c>
      <c r="D18" s="1" t="str">
        <f>IFERROR(VLOOKUP(C18,[2]Plan1!$A$1:$B$23,2,FALSE),"")</f>
        <v>EXTENSIONISTA RURAL-NS</v>
      </c>
      <c r="E18" s="1" t="str">
        <f>IFERROR(IF(VLOOKUP(A18,[3]Sigrh!$A$1:$D$281,4,FALSE)=0,"",VLOOKUP(A18,[3]Sigrh!$A$1:$D$281,4,FALSE)),"")</f>
        <v>ZOOTECNIA</v>
      </c>
      <c r="F18" s="1" t="str">
        <f>VLOOKUP(A18,[1]Sigrh!$A$1:$D$500,4,FALSE)</f>
        <v>040408060000</v>
      </c>
      <c r="G18" s="1" t="s">
        <v>668</v>
      </c>
      <c r="H18" s="1" t="str">
        <f>VLOOKUP(F18,[4]Plan2!$A$4:$B$55,2,FALSE)</f>
        <v>ELRIP-ESCRITÓRIO LOCAL DA EMATER RIO PRETO</v>
      </c>
      <c r="I18" s="1" t="str">
        <f>CONCATENATE(VLOOKUP(A18,[1]Sigrh!$A$1:$F$500,5,FALSE),VLOOKUP(A18,[1]Sigrh!$A$1:$F$500,6,FALSE))</f>
        <v>ST26</v>
      </c>
      <c r="J18" s="1" t="str">
        <f>VLOOKUP(A18,[1]Sigrh!$A$1:$G$500,7,FALSE)</f>
        <v>12200068</v>
      </c>
      <c r="K18" s="1" t="str">
        <f>IFERROR(VLOOKUP(J18,[5]Sigrh!$A$1:$C$83,3,FALSE),"")</f>
        <v>GERENTE</v>
      </c>
      <c r="L18" s="1" t="str">
        <f>IFERROR(VLOOKUP(J18,[5]Sigrh!$A$1:$C$83,2,FALSE),"")</f>
        <v>FG03</v>
      </c>
      <c r="M18" s="2">
        <f>--TEXT(VLOOKUP($A18,[1]Sigrh!$A$1:$M$500,10,FALSE),"00-00-0000")</f>
        <v>40280</v>
      </c>
      <c r="N18" s="3" t="str">
        <f>CONCATENATE(TEXT(VLOOKUP(A18,[1]Sigrh!$A$1:$L$500,11,FALSE),"00"),"/",VLOOKUP(A18,[1]Sigrh!$A$1:$L$500,12,FALSE))</f>
        <v>01/04</v>
      </c>
      <c r="O18" s="3" t="str">
        <f>VLOOKUP($A18,[1]Sigrh!$A$1:$M$500,13,FALSE)</f>
        <v>F</v>
      </c>
      <c r="P18" s="3" t="str">
        <f>VLOOKUP($A18,[1]Sigrh!$A$1:$N$500,14,FALSE)</f>
        <v>2 - NORMAL</v>
      </c>
    </row>
    <row r="19" spans="1:16" x14ac:dyDescent="0.2">
      <c r="A19" s="1" t="s">
        <v>95</v>
      </c>
      <c r="B19" s="1" t="s">
        <v>96</v>
      </c>
      <c r="C19" s="1" t="str">
        <f>VLOOKUP(A19,[1]Sigrh!$A$1:$E$1000,3,FALSE)</f>
        <v>000000006</v>
      </c>
      <c r="D19" s="1" t="str">
        <f>IFERROR(VLOOKUP(C19,[2]Plan1!$A$1:$B$23,2,FALSE),"")</f>
        <v>EXTENSIONISTA RURAL-NS</v>
      </c>
      <c r="E19" s="1" t="str">
        <f>IFERROR(IF(VLOOKUP(A19,[3]Sigrh!$A$1:$D$281,4,FALSE)=0,"",VLOOKUP(A19,[3]Sigrh!$A$1:$D$281,4,FALSE)),"")</f>
        <v>MEDICINA VETERINÁRIA</v>
      </c>
      <c r="F19" s="1" t="str">
        <f>VLOOKUP(A19,[1]Sigrh!$A$1:$D$500,4,FALSE)</f>
        <v>040409050000</v>
      </c>
      <c r="G19" s="1" t="s">
        <v>668</v>
      </c>
      <c r="H19" s="1" t="str">
        <f>VLOOKUP(F19,[4]Plan2!$A$4:$B$55,2,FALSE)</f>
        <v>ELSEB-ESCRITÓRIO LOCAL DA EMATER SÃO SEBASTIÃO</v>
      </c>
      <c r="I19" s="1" t="str">
        <f>CONCATENATE(VLOOKUP(A19,[1]Sigrh!$A$1:$F$500,5,FALSE),VLOOKUP(A19,[1]Sigrh!$A$1:$F$500,6,FALSE))</f>
        <v>ST47</v>
      </c>
      <c r="J19" s="1" t="str">
        <f>VLOOKUP(A19,[1]Sigrh!$A$1:$G$500,7,FALSE)</f>
        <v>12200078</v>
      </c>
      <c r="K19" s="1" t="str">
        <f>IFERROR(VLOOKUP(J19,[5]Sigrh!$A$1:$C$83,3,FALSE),"")</f>
        <v>GERENTE</v>
      </c>
      <c r="L19" s="1" t="str">
        <f>IFERROR(VLOOKUP(J19,[5]Sigrh!$A$1:$C$83,2,FALSE),"")</f>
        <v>FG03</v>
      </c>
      <c r="M19" s="2">
        <f>--TEXT(VLOOKUP($A19,[1]Sigrh!$A$1:$M$500,10,FALSE),"00-00-0000")</f>
        <v>34204</v>
      </c>
      <c r="N19" s="3" t="str">
        <f>CONCATENATE(TEXT(VLOOKUP(A19,[1]Sigrh!$A$1:$L$500,11,FALSE),"00"),"/",VLOOKUP(A19,[1]Sigrh!$A$1:$L$500,12,FALSE))</f>
        <v>25/01</v>
      </c>
      <c r="O19" s="3" t="str">
        <f>VLOOKUP($A19,[1]Sigrh!$A$1:$M$500,13,FALSE)</f>
        <v>M</v>
      </c>
      <c r="P19" s="3" t="str">
        <f>VLOOKUP($A19,[1]Sigrh!$A$1:$N$500,14,FALSE)</f>
        <v>2 - NORMAL</v>
      </c>
    </row>
    <row r="20" spans="1:16" x14ac:dyDescent="0.2">
      <c r="A20" s="1" t="s">
        <v>218</v>
      </c>
      <c r="B20" s="1" t="s">
        <v>219</v>
      </c>
      <c r="C20" s="1" t="str">
        <f>VLOOKUP(A20,[1]Sigrh!$A$1:$E$1000,3,FALSE)</f>
        <v>000000006</v>
      </c>
      <c r="D20" s="1" t="str">
        <f>IFERROR(VLOOKUP(C20,[2]Plan1!$A$1:$B$23,2,FALSE),"")</f>
        <v>EXTENSIONISTA RURAL-NS</v>
      </c>
      <c r="E20" s="1" t="str">
        <f>IFERROR(IF(VLOOKUP(A20,[3]Sigrh!$A$1:$D$281,4,FALSE)=0,"",VLOOKUP(A20,[3]Sigrh!$A$1:$D$281,4,FALSE)),"")</f>
        <v>MEDICINA VETERINÁRIA</v>
      </c>
      <c r="F20" s="1" t="str">
        <f>VLOOKUP(A20,[1]Sigrh!$A$1:$D$500,4,FALSE)</f>
        <v>040409060000</v>
      </c>
      <c r="G20" s="1" t="s">
        <v>668</v>
      </c>
      <c r="H20" s="1" t="str">
        <f>VLOOKUP(F20,[4]Plan2!$A$4:$B$55,2,FALSE)</f>
        <v>ELSOB-ESCRITÓRIO LOCAL DA EMATER SOBRADINHO</v>
      </c>
      <c r="I20" s="1" t="str">
        <f>CONCATENATE(VLOOKUP(A20,[1]Sigrh!$A$1:$F$500,5,FALSE),VLOOKUP(A20,[1]Sigrh!$A$1:$F$500,6,FALSE))</f>
        <v>ST25</v>
      </c>
      <c r="J20" s="1" t="str">
        <f>VLOOKUP(A20,[1]Sigrh!$A$1:$G$500,7,FALSE)</f>
        <v>12200079</v>
      </c>
      <c r="K20" s="1" t="str">
        <f>IFERROR(VLOOKUP(J20,[5]Sigrh!$A$1:$C$83,3,FALSE),"")</f>
        <v>GERENTE</v>
      </c>
      <c r="L20" s="1" t="str">
        <f>IFERROR(VLOOKUP(J20,[5]Sigrh!$A$1:$C$83,2,FALSE),"")</f>
        <v>FG03</v>
      </c>
      <c r="M20" s="2">
        <f>--TEXT(VLOOKUP($A20,[1]Sigrh!$A$1:$M$500,10,FALSE),"00-00-0000")</f>
        <v>40594</v>
      </c>
      <c r="N20" s="3" t="str">
        <f>CONCATENATE(TEXT(VLOOKUP(A20,[1]Sigrh!$A$1:$L$500,11,FALSE),"00"),"/",VLOOKUP(A20,[1]Sigrh!$A$1:$L$500,12,FALSE))</f>
        <v>14/12</v>
      </c>
      <c r="O20" s="3" t="str">
        <f>VLOOKUP($A20,[1]Sigrh!$A$1:$M$500,13,FALSE)</f>
        <v>M</v>
      </c>
      <c r="P20" s="3" t="str">
        <f>VLOOKUP($A20,[1]Sigrh!$A$1:$N$500,14,FALSE)</f>
        <v>2 - NORMAL</v>
      </c>
    </row>
    <row r="21" spans="1:16" x14ac:dyDescent="0.2">
      <c r="A21" s="1" t="s">
        <v>268</v>
      </c>
      <c r="B21" s="1" t="s">
        <v>269</v>
      </c>
      <c r="C21" s="1" t="str">
        <f>VLOOKUP(A21,[1]Sigrh!$A$1:$E$1000,3,FALSE)</f>
        <v>000000006</v>
      </c>
      <c r="D21" s="1" t="str">
        <f>IFERROR(VLOOKUP(C21,[2]Plan1!$A$1:$B$23,2,FALSE),"")</f>
        <v>EXTENSIONISTA RURAL-NS</v>
      </c>
      <c r="E21" s="1" t="str">
        <f>IFERROR(IF(VLOOKUP(A21,[3]Sigrh!$A$1:$D$281,4,FALSE)=0,"",VLOOKUP(A21,[3]Sigrh!$A$1:$D$281,4,FALSE)),"")</f>
        <v>AGRONOMIA</v>
      </c>
      <c r="F21" s="1" t="str">
        <f>VLOOKUP(A21,[1]Sigrh!$A$1:$D$500,4,FALSE)</f>
        <v>040408070000</v>
      </c>
      <c r="G21" s="1" t="s">
        <v>668</v>
      </c>
      <c r="H21" s="1" t="str">
        <f>VLOOKUP(F21,[4]Plan2!$A$4:$B$55,2,FALSE)</f>
        <v>ELTAB-ESCRITÓRIO LOCAL DA EMATER TABATINGA - ELTAB</v>
      </c>
      <c r="I21" s="1" t="str">
        <f>CONCATENATE(VLOOKUP(A21,[1]Sigrh!$A$1:$F$500,5,FALSE),VLOOKUP(A21,[1]Sigrh!$A$1:$F$500,6,FALSE))</f>
        <v>ST19</v>
      </c>
      <c r="J21" s="1" t="str">
        <f>VLOOKUP(A21,[1]Sigrh!$A$1:$G$500,7,FALSE)</f>
        <v>12200069</v>
      </c>
      <c r="K21" s="1" t="str">
        <f>IFERROR(VLOOKUP(J21,[5]Sigrh!$A$1:$C$83,3,FALSE),"")</f>
        <v>GERENTE</v>
      </c>
      <c r="L21" s="1" t="str">
        <f>IFERROR(VLOOKUP(J21,[5]Sigrh!$A$1:$C$83,2,FALSE),"")</f>
        <v>FG03</v>
      </c>
      <c r="M21" s="2">
        <f>--TEXT(VLOOKUP($A21,[1]Sigrh!$A$1:$M$500,10,FALSE),"00-00-0000")</f>
        <v>41436</v>
      </c>
      <c r="N21" s="3" t="str">
        <f>CONCATENATE(TEXT(VLOOKUP(A21,[1]Sigrh!$A$1:$L$500,11,FALSE),"00"),"/",VLOOKUP(A21,[1]Sigrh!$A$1:$L$500,12,FALSE))</f>
        <v>20/11</v>
      </c>
      <c r="O21" s="3" t="str">
        <f>VLOOKUP($A21,[1]Sigrh!$A$1:$M$500,13,FALSE)</f>
        <v>M</v>
      </c>
      <c r="P21" s="3" t="str">
        <f>VLOOKUP($A21,[1]Sigrh!$A$1:$N$500,14,FALSE)</f>
        <v>2 - NORMAL</v>
      </c>
    </row>
    <row r="22" spans="1:16" x14ac:dyDescent="0.2">
      <c r="A22" s="1" t="s">
        <v>236</v>
      </c>
      <c r="B22" s="1" t="s">
        <v>237</v>
      </c>
      <c r="C22" s="1" t="str">
        <f>VLOOKUP(A22,[1]Sigrh!$A$1:$E$1000,3,FALSE)</f>
        <v>000000006</v>
      </c>
      <c r="D22" s="1" t="str">
        <f>IFERROR(VLOOKUP(C22,[2]Plan1!$A$1:$B$23,2,FALSE),"")</f>
        <v>EXTENSIONISTA RURAL-NS</v>
      </c>
      <c r="E22" s="1" t="str">
        <f>IFERROR(IF(VLOOKUP(A22,[3]Sigrh!$A$1:$D$281,4,FALSE)=0,"",VLOOKUP(A22,[3]Sigrh!$A$1:$D$281,4,FALSE)),"")</f>
        <v>AGRONOMIA</v>
      </c>
      <c r="F22" s="1" t="str">
        <f>VLOOKUP(A22,[1]Sigrh!$A$1:$D$500,4,FALSE)</f>
        <v>040408080000</v>
      </c>
      <c r="G22" s="1" t="s">
        <v>668</v>
      </c>
      <c r="H22" s="1" t="str">
        <f>VLOOKUP(F22,[4]Plan2!$A$4:$B$55,2,FALSE)</f>
        <v>ELTAQ-ESCRITÓRIO LOCAL DA EMATER TAQUARA</v>
      </c>
      <c r="I22" s="1" t="str">
        <f>CONCATENATE(VLOOKUP(A22,[1]Sigrh!$A$1:$F$500,5,FALSE),VLOOKUP(A22,[1]Sigrh!$A$1:$F$500,6,FALSE))</f>
        <v>ST26</v>
      </c>
      <c r="J22" s="1" t="str">
        <f>VLOOKUP(A22,[1]Sigrh!$A$1:$G$500,7,FALSE)</f>
        <v>12200070</v>
      </c>
      <c r="K22" s="1" t="str">
        <f>IFERROR(VLOOKUP(J22,[5]Sigrh!$A$1:$C$83,3,FALSE),"")</f>
        <v>GERENTE</v>
      </c>
      <c r="L22" s="1" t="str">
        <f>IFERROR(VLOOKUP(J22,[5]Sigrh!$A$1:$C$83,2,FALSE),"")</f>
        <v>FG03</v>
      </c>
      <c r="M22" s="2">
        <f>--TEXT(VLOOKUP($A22,[1]Sigrh!$A$1:$M$500,10,FALSE),"00-00-0000")</f>
        <v>40594</v>
      </c>
      <c r="N22" s="3" t="str">
        <f>CONCATENATE(TEXT(VLOOKUP(A22,[1]Sigrh!$A$1:$L$500,11,FALSE),"00"),"/",VLOOKUP(A22,[1]Sigrh!$A$1:$L$500,12,FALSE))</f>
        <v>02/09</v>
      </c>
      <c r="O22" s="3" t="str">
        <f>VLOOKUP($A22,[1]Sigrh!$A$1:$M$500,13,FALSE)</f>
        <v>M</v>
      </c>
      <c r="P22" s="3" t="str">
        <f>VLOOKUP($A22,[1]Sigrh!$A$1:$N$500,14,FALSE)</f>
        <v>2 - NORMAL</v>
      </c>
    </row>
    <row r="23" spans="1:16" x14ac:dyDescent="0.2">
      <c r="A23" s="1" t="s">
        <v>270</v>
      </c>
      <c r="B23" s="1" t="s">
        <v>271</v>
      </c>
      <c r="C23" s="1" t="str">
        <f>VLOOKUP(A23,[1]Sigrh!$A$1:$E$1000,3,FALSE)</f>
        <v>000000006</v>
      </c>
      <c r="D23" s="1" t="str">
        <f>IFERROR(VLOOKUP(C23,[2]Plan1!$A$1:$B$23,2,FALSE),"")</f>
        <v>EXTENSIONISTA RURAL-NS</v>
      </c>
      <c r="E23" s="1" t="str">
        <f>IFERROR(IF(VLOOKUP(A23,[3]Sigrh!$A$1:$D$281,4,FALSE)=0,"",VLOOKUP(A23,[3]Sigrh!$A$1:$D$281,4,FALSE)),"")</f>
        <v>AGRONOMIA</v>
      </c>
      <c r="F23" s="1" t="str">
        <f>VLOOKUP(A23,[1]Sigrh!$A$1:$D$500,4,FALSE)</f>
        <v>040409070000</v>
      </c>
      <c r="G23" s="1" t="s">
        <v>668</v>
      </c>
      <c r="H23" s="1" t="str">
        <f>VLOOKUP(F23,[4]Plan2!$A$4:$B$55,2,FALSE)</f>
        <v>ELVAB-ESCRITÓRIO LOCAL DA EMATER VARGEM BONITA</v>
      </c>
      <c r="I23" s="1" t="str">
        <f>CONCATENATE(VLOOKUP(A23,[1]Sigrh!$A$1:$F$500,5,FALSE),VLOOKUP(A23,[1]Sigrh!$A$1:$F$500,6,FALSE))</f>
        <v>ST21</v>
      </c>
      <c r="J23" s="1" t="str">
        <f>VLOOKUP(A23,[1]Sigrh!$A$1:$G$500,7,FALSE)</f>
        <v>12200080</v>
      </c>
      <c r="K23" s="1" t="str">
        <f>IFERROR(VLOOKUP(J23,[5]Sigrh!$A$1:$C$83,3,FALSE),"")</f>
        <v>GERENTE</v>
      </c>
      <c r="L23" s="1" t="str">
        <f>IFERROR(VLOOKUP(J23,[5]Sigrh!$A$1:$C$83,2,FALSE),"")</f>
        <v>FG03</v>
      </c>
      <c r="M23" s="2">
        <f>--TEXT(VLOOKUP($A23,[1]Sigrh!$A$1:$M$500,10,FALSE),"00-00-0000")</f>
        <v>41442</v>
      </c>
      <c r="N23" s="3" t="str">
        <f>CONCATENATE(TEXT(VLOOKUP(A23,[1]Sigrh!$A$1:$L$500,11,FALSE),"00"),"/",VLOOKUP(A23,[1]Sigrh!$A$1:$L$500,12,FALSE))</f>
        <v>19/07</v>
      </c>
      <c r="O23" s="3" t="str">
        <f>VLOOKUP($A23,[1]Sigrh!$A$1:$M$500,13,FALSE)</f>
        <v>M</v>
      </c>
      <c r="P23" s="3" t="str">
        <f>VLOOKUP($A23,[1]Sigrh!$A$1:$N$500,14,FALSE)</f>
        <v>2 - NORMAL</v>
      </c>
    </row>
    <row r="24" spans="1:16" x14ac:dyDescent="0.2">
      <c r="A24" s="1" t="s">
        <v>280</v>
      </c>
      <c r="B24" s="1" t="s">
        <v>281</v>
      </c>
      <c r="C24" s="1" t="str">
        <f>VLOOKUP(A24,[1]Sigrh!$A$1:$E$1000,3,FALSE)</f>
        <v>000000006</v>
      </c>
      <c r="D24" s="1" t="str">
        <f>IFERROR(VLOOKUP(C24,[2]Plan1!$A$1:$B$23,2,FALSE),"")</f>
        <v>EXTENSIONISTA RURAL-NS</v>
      </c>
      <c r="E24" s="1" t="str">
        <f>IFERROR(IF(VLOOKUP(A24,[3]Sigrh!$A$1:$D$281,4,FALSE)=0,"",VLOOKUP(A24,[3]Sigrh!$A$1:$D$281,4,FALSE)),"")</f>
        <v>ZOOTECNIA</v>
      </c>
      <c r="F24" s="1" t="str">
        <f>VLOOKUP(A24,[1]Sigrh!$A$1:$D$500,4,FALSE)</f>
        <v>040408090000</v>
      </c>
      <c r="G24" s="1" t="s">
        <v>668</v>
      </c>
      <c r="H24" s="1" t="str">
        <f>VLOOKUP(F24,[4]Plan2!$A$4:$B$55,2,FALSE)</f>
        <v>EP LESTE-ESCRITÓRIO DE PROJETOS ESPECIAIS LESTE (FORMOSA)</v>
      </c>
      <c r="I24" s="1" t="str">
        <f>CONCATENATE(VLOOKUP(A24,[1]Sigrh!$A$1:$F$500,5,FALSE),VLOOKUP(A24,[1]Sigrh!$A$1:$F$500,6,FALSE))</f>
        <v>ST20</v>
      </c>
      <c r="J24" s="1" t="str">
        <f>VLOOKUP(A24,[1]Sigrh!$A$1:$G$500,7,FALSE)</f>
        <v>12200071</v>
      </c>
      <c r="K24" s="1" t="str">
        <f>IFERROR(VLOOKUP(J24,[5]Sigrh!$A$1:$C$83,3,FALSE),"")</f>
        <v>GERENTE</v>
      </c>
      <c r="L24" s="1" t="str">
        <f>IFERROR(VLOOKUP(J24,[5]Sigrh!$A$1:$C$83,2,FALSE),"")</f>
        <v>FG03</v>
      </c>
      <c r="M24" s="2">
        <f>--TEXT(VLOOKUP($A24,[1]Sigrh!$A$1:$M$500,10,FALSE),"00-00-0000")</f>
        <v>41641</v>
      </c>
      <c r="N24" s="3" t="str">
        <f>CONCATENATE(TEXT(VLOOKUP(A24,[1]Sigrh!$A$1:$L$500,11,FALSE),"00"),"/",VLOOKUP(A24,[1]Sigrh!$A$1:$L$500,12,FALSE))</f>
        <v>11/08</v>
      </c>
      <c r="O24" s="3" t="str">
        <f>VLOOKUP($A24,[1]Sigrh!$A$1:$M$500,13,FALSE)</f>
        <v>M</v>
      </c>
      <c r="P24" s="3" t="str">
        <f>VLOOKUP($A24,[1]Sigrh!$A$1:$N$500,14,FALSE)</f>
        <v>2 - NORMAL</v>
      </c>
    </row>
    <row r="25" spans="1:16" x14ac:dyDescent="0.2">
      <c r="A25" s="1" t="s">
        <v>346</v>
      </c>
      <c r="B25" s="1" t="s">
        <v>347</v>
      </c>
      <c r="C25" s="1" t="str">
        <f>VLOOKUP(A25,[1]Sigrh!$A$1:$E$1000,3,FALSE)</f>
        <v>000000006</v>
      </c>
      <c r="D25" s="1" t="str">
        <f>IFERROR(VLOOKUP(C25,[2]Plan1!$A$1:$B$23,2,FALSE),"")</f>
        <v>EXTENSIONISTA RURAL-NS</v>
      </c>
      <c r="E25" s="1" t="str">
        <f>IFERROR(IF(VLOOKUP(A25,[3]Sigrh!$A$1:$D$281,4,FALSE)=0,"",VLOOKUP(A25,[3]Sigrh!$A$1:$D$281,4,FALSE)),"")</f>
        <v>ECONOMIA DOMÉSTICA</v>
      </c>
      <c r="F25" s="1" t="str">
        <f>VLOOKUP(A25,[1]Sigrh!$A$1:$D$500,4,FALSE)</f>
        <v>040409080000</v>
      </c>
      <c r="G25" s="1" t="s">
        <v>668</v>
      </c>
      <c r="H25" s="1" t="str">
        <f>VLOOKUP(F25,[4]Plan2!$A$4:$B$55,2,FALSE)</f>
        <v>EP NOROESTE-ESCRITÓRIO PROJETOS ESP NOROESTE (PE.BERNARDO)</v>
      </c>
      <c r="I25" s="1" t="str">
        <f>CONCATENATE(VLOOKUP(A25,[1]Sigrh!$A$1:$F$500,5,FALSE),VLOOKUP(A25,[1]Sigrh!$A$1:$F$500,6,FALSE))</f>
        <v>ST20</v>
      </c>
      <c r="J25" s="1" t="str">
        <f>VLOOKUP(A25,[1]Sigrh!$A$1:$G$500,7,FALSE)</f>
        <v>12200081</v>
      </c>
      <c r="K25" s="1" t="str">
        <f>IFERROR(VLOOKUP(J25,[5]Sigrh!$A$1:$C$83,3,FALSE),"")</f>
        <v>GERENTE</v>
      </c>
      <c r="L25" s="1" t="str">
        <f>IFERROR(VLOOKUP(J25,[5]Sigrh!$A$1:$C$83,2,FALSE),"")</f>
        <v>FG03</v>
      </c>
      <c r="M25" s="2">
        <f>--TEXT(VLOOKUP($A25,[1]Sigrh!$A$1:$M$500,10,FALSE),"00-00-0000")</f>
        <v>41641</v>
      </c>
      <c r="N25" s="3" t="str">
        <f>CONCATENATE(TEXT(VLOOKUP(A25,[1]Sigrh!$A$1:$L$500,11,FALSE),"00"),"/",VLOOKUP(A25,[1]Sigrh!$A$1:$L$500,12,FALSE))</f>
        <v>21/08</v>
      </c>
      <c r="O25" s="3" t="str">
        <f>VLOOKUP($A25,[1]Sigrh!$A$1:$M$500,13,FALSE)</f>
        <v>F</v>
      </c>
      <c r="P25" s="3" t="str">
        <f>VLOOKUP($A25,[1]Sigrh!$A$1:$N$500,14,FALSE)</f>
        <v>2 - NORMAL</v>
      </c>
    </row>
    <row r="26" spans="1:16" x14ac:dyDescent="0.2">
      <c r="A26" s="1" t="s">
        <v>306</v>
      </c>
      <c r="B26" s="1" t="s">
        <v>307</v>
      </c>
      <c r="C26" s="1" t="str">
        <f>VLOOKUP(A26,[1]Sigrh!$A$1:$E$1000,3,FALSE)</f>
        <v>000000006</v>
      </c>
      <c r="D26" s="1" t="str">
        <f>IFERROR(VLOOKUP(C26,[2]Plan1!$A$1:$B$23,2,FALSE),"")</f>
        <v>EXTENSIONISTA RURAL-NS</v>
      </c>
      <c r="E26" s="1" t="str">
        <f>IFERROR(IF(VLOOKUP(A26,[3]Sigrh!$A$1:$D$281,4,FALSE)=0,"",VLOOKUP(A26,[3]Sigrh!$A$1:$D$281,4,FALSE)),"")</f>
        <v>MEDICINA VETERINÁRIA</v>
      </c>
      <c r="F26" s="1" t="str">
        <f>VLOOKUP(A26,[1]Sigrh!$A$1:$D$500,4,FALSE)</f>
        <v>040408100000</v>
      </c>
      <c r="G26" s="1" t="s">
        <v>668</v>
      </c>
      <c r="H26" s="1" t="str">
        <f>VLOOKUP(F26,[4]Plan2!$A$4:$B$55,2,FALSE)</f>
        <v>EP NORTE-ESCRITÓRIO DE PROJETOS ESPECIAIS NORTE (PIPIRIPAU)</v>
      </c>
      <c r="I26" s="1" t="str">
        <f>CONCATENATE(VLOOKUP(A26,[1]Sigrh!$A$1:$F$500,5,FALSE),VLOOKUP(A26,[1]Sigrh!$A$1:$F$500,6,FALSE))</f>
        <v>ST20</v>
      </c>
      <c r="J26" s="1" t="str">
        <f>VLOOKUP(A26,[1]Sigrh!$A$1:$G$500,7,FALSE)</f>
        <v>12200072</v>
      </c>
      <c r="K26" s="1" t="str">
        <f>IFERROR(VLOOKUP(J26,[5]Sigrh!$A$1:$C$83,3,FALSE),"")</f>
        <v>GERENTE</v>
      </c>
      <c r="L26" s="1" t="str">
        <f>IFERROR(VLOOKUP(J26,[5]Sigrh!$A$1:$C$83,2,FALSE),"")</f>
        <v>FG03</v>
      </c>
      <c r="M26" s="2">
        <f>--TEXT(VLOOKUP($A26,[1]Sigrh!$A$1:$M$500,10,FALSE),"00-00-0000")</f>
        <v>41641</v>
      </c>
      <c r="N26" s="3" t="str">
        <f>CONCATENATE(TEXT(VLOOKUP(A26,[1]Sigrh!$A$1:$L$500,11,FALSE),"00"),"/",VLOOKUP(A26,[1]Sigrh!$A$1:$L$500,12,FALSE))</f>
        <v>10/05</v>
      </c>
      <c r="O26" s="3" t="str">
        <f>VLOOKUP($A26,[1]Sigrh!$A$1:$M$500,13,FALSE)</f>
        <v>M</v>
      </c>
      <c r="P26" s="3" t="str">
        <f>VLOOKUP($A26,[1]Sigrh!$A$1:$N$500,14,FALSE)</f>
        <v>2 - NORMAL</v>
      </c>
    </row>
    <row r="27" spans="1:16" x14ac:dyDescent="0.2">
      <c r="A27" s="1" t="s">
        <v>27</v>
      </c>
      <c r="B27" s="1" t="s">
        <v>28</v>
      </c>
      <c r="C27" s="1" t="str">
        <f>VLOOKUP(A27,[1]Sigrh!$A$1:$E$1000,3,FALSE)</f>
        <v>000000010</v>
      </c>
      <c r="D27" s="1" t="str">
        <f>IFERROR(VLOOKUP(C27,[2]Plan1!$A$1:$B$23,2,FALSE),"")</f>
        <v>EXTENSIONISTA RURAL-NM</v>
      </c>
      <c r="E27" s="1" t="str">
        <f>IFERROR(IF(VLOOKUP(A27,[3]Sigrh!$A$1:$D$281,4,FALSE)=0,"",VLOOKUP(A27,[3]Sigrh!$A$1:$D$281,4,FALSE)),"")</f>
        <v>TÉC. AGROPECUÁRIA</v>
      </c>
      <c r="F27" s="1" t="str">
        <f>VLOOKUP(A27,[1]Sigrh!$A$1:$D$500,4,FALSE)</f>
        <v>040407000000</v>
      </c>
      <c r="G27" s="1" t="s">
        <v>668</v>
      </c>
      <c r="H27" s="1" t="str">
        <f>VLOOKUP(F27,[4]Plan2!$A$4:$B$55,2,FALSE)</f>
        <v>ESCOM-ESCRITÓRIO ESPECIALIZADO EM COMERCIALIZAÇÃO RURAL</v>
      </c>
      <c r="I27" s="1" t="str">
        <f>CONCATENATE(VLOOKUP(A27,[1]Sigrh!$A$1:$F$500,5,FALSE),VLOOKUP(A27,[1]Sigrh!$A$1:$F$500,6,FALSE))</f>
        <v>ST43</v>
      </c>
      <c r="J27" s="1" t="str">
        <f>VLOOKUP(A27,[1]Sigrh!$A$1:$G$500,7,FALSE)</f>
        <v>12200061</v>
      </c>
      <c r="K27" s="1" t="str">
        <f>IFERROR(VLOOKUP(J27,[5]Sigrh!$A$1:$C$83,3,FALSE),"")</f>
        <v>GERENTE</v>
      </c>
      <c r="L27" s="1" t="str">
        <f>IFERROR(VLOOKUP(J27,[5]Sigrh!$A$1:$C$83,2,FALSE),"")</f>
        <v>FG03</v>
      </c>
      <c r="M27" s="2">
        <f>--TEXT(VLOOKUP($A27,[1]Sigrh!$A$1:$M$500,10,FALSE),"00-00-0000")</f>
        <v>30501</v>
      </c>
      <c r="N27" s="3" t="str">
        <f>CONCATENATE(TEXT(VLOOKUP(A27,[1]Sigrh!$A$1:$L$500,11,FALSE),"00"),"/",VLOOKUP(A27,[1]Sigrh!$A$1:$L$500,12,FALSE))</f>
        <v>08/03</v>
      </c>
      <c r="O27" s="3" t="str">
        <f>VLOOKUP($A27,[1]Sigrh!$A$1:$M$500,13,FALSE)</f>
        <v>M</v>
      </c>
      <c r="P27" s="3" t="str">
        <f>VLOOKUP($A27,[1]Sigrh!$A$1:$N$500,14,FALSE)</f>
        <v>2 - NORMAL</v>
      </c>
    </row>
    <row r="28" spans="1:16" x14ac:dyDescent="0.2">
      <c r="A28" s="1" t="s">
        <v>488</v>
      </c>
      <c r="B28" s="1" t="s">
        <v>489</v>
      </c>
      <c r="C28" s="1" t="str">
        <f>VLOOKUP(A28,[1]Sigrh!$A$1:$E$1000,3,FALSE)</f>
        <v>000000008</v>
      </c>
      <c r="D28" s="1" t="str">
        <f>IFERROR(VLOOKUP(C28,[2]Plan1!$A$1:$B$23,2,FALSE),"")</f>
        <v>TECNICO ESPECIALIZADO</v>
      </c>
      <c r="E28" s="1" t="str">
        <f>IFERROR(IF(VLOOKUP(A28,[3]Sigrh!$A$1:$D$281,4,FALSE)=0,"",VLOOKUP(A28,[3]Sigrh!$A$1:$D$281,4,FALSE)),"")</f>
        <v>CONTABILIDADE</v>
      </c>
      <c r="F28" s="1" t="str">
        <f>VLOOKUP(A28,[1]Sigrh!$A$1:$D$500,4,FALSE)</f>
        <v>040204000000</v>
      </c>
      <c r="G28" s="1" t="s">
        <v>667</v>
      </c>
      <c r="H28" s="1" t="str">
        <f>VLOOKUP(F28,[4]Plan2!$A$4:$B$55,2,FALSE)</f>
        <v>GCONV-GERÊNCIA DE CONTRATOS E CONVÊNIOS</v>
      </c>
      <c r="I28" s="1" t="str">
        <f>CONCATENATE(VLOOKUP(A28,[1]Sigrh!$A$1:$F$500,5,FALSE),VLOOKUP(A28,[1]Sigrh!$A$1:$F$500,6,FALSE))</f>
        <v>ST20</v>
      </c>
      <c r="J28" s="1" t="str">
        <f>VLOOKUP(A28,[1]Sigrh!$A$1:$G$500,7,FALSE)</f>
        <v>12200045</v>
      </c>
      <c r="K28" s="1" t="str">
        <f>IFERROR(VLOOKUP(J28,[5]Sigrh!$A$1:$C$83,3,FALSE),"")</f>
        <v>GERENTE</v>
      </c>
      <c r="L28" s="1" t="str">
        <f>IFERROR(VLOOKUP(J28,[5]Sigrh!$A$1:$C$83,2,FALSE),"")</f>
        <v>FG03</v>
      </c>
      <c r="M28" s="2">
        <f>--TEXT(VLOOKUP($A28,[1]Sigrh!$A$1:$M$500,10,FALSE),"00-00-0000")</f>
        <v>41400</v>
      </c>
      <c r="N28" s="3" t="str">
        <f>CONCATENATE(TEXT(VLOOKUP(A28,[1]Sigrh!$A$1:$L$500,11,FALSE),"00"),"/",VLOOKUP(A28,[1]Sigrh!$A$1:$L$500,12,FALSE))</f>
        <v>05/02</v>
      </c>
      <c r="O28" s="3" t="str">
        <f>VLOOKUP($A28,[1]Sigrh!$A$1:$M$500,13,FALSE)</f>
        <v>M</v>
      </c>
      <c r="P28" s="3" t="str">
        <f>VLOOKUP($A28,[1]Sigrh!$A$1:$N$500,14,FALSE)</f>
        <v>2 - NORMAL</v>
      </c>
    </row>
    <row r="29" spans="1:16" x14ac:dyDescent="0.2">
      <c r="A29" s="1" t="s">
        <v>122</v>
      </c>
      <c r="B29" s="1" t="s">
        <v>123</v>
      </c>
      <c r="C29" s="1" t="str">
        <f>VLOOKUP(A29,[1]Sigrh!$A$1:$E$1000,3,FALSE)</f>
        <v>000000006</v>
      </c>
      <c r="D29" s="1" t="str">
        <f>IFERROR(VLOOKUP(C29,[2]Plan1!$A$1:$B$23,2,FALSE),"")</f>
        <v>EXTENSIONISTA RURAL-NS</v>
      </c>
      <c r="E29" s="1" t="str">
        <f>IFERROR(IF(VLOOKUP(A29,[3]Sigrh!$A$1:$D$281,4,FALSE)=0,"",VLOOKUP(A29,[3]Sigrh!$A$1:$D$281,4,FALSE)),"")</f>
        <v>MEDICINA VETERINÁRIA</v>
      </c>
      <c r="F29" s="1" t="str">
        <f>VLOOKUP(A29,[1]Sigrh!$A$1:$D$500,4,FALSE)</f>
        <v>040401000000</v>
      </c>
      <c r="G29" s="1" t="s">
        <v>667</v>
      </c>
      <c r="H29" s="1" t="str">
        <f>VLOOKUP(F29,[4]Plan2!$A$4:$B$55,2,FALSE)</f>
        <v>GEAGR-GERÊNCIA DE DESENVOLVIMENTO AGROPECUÁRIO</v>
      </c>
      <c r="I29" s="1" t="str">
        <f>CONCATENATE(VLOOKUP(A29,[1]Sigrh!$A$1:$F$500,5,FALSE),VLOOKUP(A29,[1]Sigrh!$A$1:$F$500,6,FALSE))</f>
        <v>ST46</v>
      </c>
      <c r="J29" s="1" t="str">
        <f>VLOOKUP(A29,[1]Sigrh!$A$1:$G$500,7,FALSE)</f>
        <v>12200055</v>
      </c>
      <c r="K29" s="1" t="str">
        <f>IFERROR(VLOOKUP(J29,[5]Sigrh!$A$1:$C$83,3,FALSE),"")</f>
        <v>GERENTE</v>
      </c>
      <c r="L29" s="1" t="str">
        <f>IFERROR(VLOOKUP(J29,[5]Sigrh!$A$1:$C$83,2,FALSE),"")</f>
        <v>FG03</v>
      </c>
      <c r="M29" s="2">
        <f>--TEXT(VLOOKUP($A29,[1]Sigrh!$A$1:$M$500,10,FALSE),"00-00-0000")</f>
        <v>34834</v>
      </c>
      <c r="N29" s="3" t="str">
        <f>CONCATENATE(TEXT(VLOOKUP(A29,[1]Sigrh!$A$1:$L$500,11,FALSE),"00"),"/",VLOOKUP(A29,[1]Sigrh!$A$1:$L$500,12,FALSE))</f>
        <v>03/03</v>
      </c>
      <c r="O29" s="3" t="str">
        <f>VLOOKUP($A29,[1]Sigrh!$A$1:$M$500,13,FALSE)</f>
        <v>F</v>
      </c>
      <c r="P29" s="3" t="str">
        <f>VLOOKUP($A29,[1]Sigrh!$A$1:$N$500,14,FALSE)</f>
        <v>2 - NORMAL</v>
      </c>
    </row>
    <row r="30" spans="1:16" x14ac:dyDescent="0.2">
      <c r="A30" s="1" t="s">
        <v>118</v>
      </c>
      <c r="B30" s="1" t="s">
        <v>119</v>
      </c>
      <c r="C30" s="1" t="str">
        <f>VLOOKUP(A30,[1]Sigrh!$A$1:$E$1000,3,FALSE)</f>
        <v>000000006</v>
      </c>
      <c r="D30" s="1" t="str">
        <f>IFERROR(VLOOKUP(C30,[2]Plan1!$A$1:$B$23,2,FALSE),"")</f>
        <v>EXTENSIONISTA RURAL-NS</v>
      </c>
      <c r="E30" s="1" t="str">
        <f>IFERROR(IF(VLOOKUP(A30,[3]Sigrh!$A$1:$D$281,4,FALSE)=0,"",VLOOKUP(A30,[3]Sigrh!$A$1:$D$281,4,FALSE)),"")</f>
        <v>AGRONOMIA</v>
      </c>
      <c r="F30" s="1" t="str">
        <f>VLOOKUP(A30,[1]Sigrh!$A$1:$D$500,4,FALSE)</f>
        <v>040403000000</v>
      </c>
      <c r="G30" s="1" t="s">
        <v>667</v>
      </c>
      <c r="H30" s="1" t="str">
        <f>VLOOKUP(F30,[4]Plan2!$A$4:$B$55,2,FALSE)</f>
        <v>GEAMB-GERÊNCIA DE MEIO AMBIENTE</v>
      </c>
      <c r="I30" s="1" t="str">
        <f>CONCATENATE(VLOOKUP(A30,[1]Sigrh!$A$1:$F$500,5,FALSE),VLOOKUP(A30,[1]Sigrh!$A$1:$F$500,6,FALSE))</f>
        <v>ST53</v>
      </c>
      <c r="J30" s="1" t="str">
        <f>VLOOKUP(A30,[1]Sigrh!$A$1:$G$500,7,FALSE)</f>
        <v>12200057</v>
      </c>
      <c r="K30" s="1" t="str">
        <f>IFERROR(VLOOKUP(J30,[5]Sigrh!$A$1:$C$83,3,FALSE),"")</f>
        <v>GERENTE</v>
      </c>
      <c r="L30" s="1" t="str">
        <f>IFERROR(VLOOKUP(J30,[5]Sigrh!$A$1:$C$83,2,FALSE),"")</f>
        <v>FG03</v>
      </c>
      <c r="M30" s="2">
        <f>--TEXT(VLOOKUP($A30,[1]Sigrh!$A$1:$M$500,10,FALSE),"00-00-0000")</f>
        <v>34772</v>
      </c>
      <c r="N30" s="3" t="str">
        <f>CONCATENATE(TEXT(VLOOKUP(A30,[1]Sigrh!$A$1:$L$500,11,FALSE),"00"),"/",VLOOKUP(A30,[1]Sigrh!$A$1:$L$500,12,FALSE))</f>
        <v>01/01</v>
      </c>
      <c r="O30" s="3" t="str">
        <f>VLOOKUP($A30,[1]Sigrh!$A$1:$M$500,13,FALSE)</f>
        <v>M</v>
      </c>
      <c r="P30" s="3" t="str">
        <f>VLOOKUP($A30,[1]Sigrh!$A$1:$N$500,14,FALSE)</f>
        <v>2 - NORMAL</v>
      </c>
    </row>
    <row r="31" spans="1:16" x14ac:dyDescent="0.2">
      <c r="A31" s="1" t="s">
        <v>438</v>
      </c>
      <c r="B31" s="1" t="s">
        <v>439</v>
      </c>
      <c r="C31" s="1" t="str">
        <f>VLOOKUP(A31,[1]Sigrh!$A$1:$E$1000,3,FALSE)</f>
        <v>000000008</v>
      </c>
      <c r="D31" s="1" t="str">
        <f>IFERROR(VLOOKUP(C31,[2]Plan1!$A$1:$B$23,2,FALSE),"")</f>
        <v>TECNICO ESPECIALIZADO</v>
      </c>
      <c r="E31" s="1" t="str">
        <f>IFERROR(IF(VLOOKUP(A31,[3]Sigrh!$A$1:$D$281,4,FALSE)=0,"",VLOOKUP(A31,[3]Sigrh!$A$1:$D$281,4,FALSE)),"")</f>
        <v>CONTABILIDADE</v>
      </c>
      <c r="F31" s="1" t="str">
        <f>VLOOKUP(A31,[1]Sigrh!$A$1:$D$500,4,FALSE)</f>
        <v>040302000000</v>
      </c>
      <c r="G31" s="1" t="s">
        <v>667</v>
      </c>
      <c r="H31" s="1" t="str">
        <f>VLOOKUP(F31,[4]Plan2!$A$4:$B$55,2,FALSE)</f>
        <v>GECON-GERÊNCIA DE CONTABILIDADE</v>
      </c>
      <c r="I31" s="1" t="str">
        <f>CONCATENATE(VLOOKUP(A31,[1]Sigrh!$A$1:$F$500,5,FALSE),VLOOKUP(A31,[1]Sigrh!$A$1:$F$500,6,FALSE))</f>
        <v>ST27</v>
      </c>
      <c r="J31" s="1" t="str">
        <f>VLOOKUP(A31,[1]Sigrh!$A$1:$G$500,7,FALSE)</f>
        <v>12200049</v>
      </c>
      <c r="K31" s="1" t="str">
        <f>IFERROR(VLOOKUP(J31,[5]Sigrh!$A$1:$C$83,3,FALSE),"")</f>
        <v>GERENTE</v>
      </c>
      <c r="L31" s="1" t="str">
        <f>IFERROR(VLOOKUP(J31,[5]Sigrh!$A$1:$C$83,2,FALSE),"")</f>
        <v>FG03</v>
      </c>
      <c r="M31" s="2">
        <f>--TEXT(VLOOKUP($A31,[1]Sigrh!$A$1:$M$500,10,FALSE),"00-00-0000")</f>
        <v>40242</v>
      </c>
      <c r="N31" s="3" t="str">
        <f>CONCATENATE(TEXT(VLOOKUP(A31,[1]Sigrh!$A$1:$L$500,11,FALSE),"00"),"/",VLOOKUP(A31,[1]Sigrh!$A$1:$L$500,12,FALSE))</f>
        <v>12/07</v>
      </c>
      <c r="O31" s="3" t="str">
        <f>VLOOKUP($A31,[1]Sigrh!$A$1:$M$500,13,FALSE)</f>
        <v>M</v>
      </c>
      <c r="P31" s="3" t="str">
        <f>VLOOKUP($A31,[1]Sigrh!$A$1:$N$500,14,FALSE)</f>
        <v>2 - NORMAL</v>
      </c>
    </row>
    <row r="32" spans="1:16" x14ac:dyDescent="0.2">
      <c r="A32" s="1" t="s">
        <v>142</v>
      </c>
      <c r="B32" s="1" t="s">
        <v>143</v>
      </c>
      <c r="C32" s="1" t="str">
        <f>VLOOKUP(A32,[1]Sigrh!$A$1:$E$1000,3,FALSE)</f>
        <v>000000006</v>
      </c>
      <c r="D32" s="1" t="str">
        <f>IFERROR(VLOOKUP(C32,[2]Plan1!$A$1:$B$23,2,FALSE),"")</f>
        <v>EXTENSIONISTA RURAL-NS</v>
      </c>
      <c r="E32" s="1" t="str">
        <f>IFERROR(IF(VLOOKUP(A32,[3]Sigrh!$A$1:$D$281,4,FALSE)=0,"",VLOOKUP(A32,[3]Sigrh!$A$1:$D$281,4,FALSE)),"")</f>
        <v>AGRONOMIA</v>
      </c>
      <c r="F32" s="1" t="str">
        <f>VLOOKUP(A32,[1]Sigrh!$A$1:$D$500,4,FALSE)</f>
        <v>040404000000</v>
      </c>
      <c r="G32" s="1" t="s">
        <v>667</v>
      </c>
      <c r="H32" s="1" t="str">
        <f>VLOOKUP(F32,[4]Plan2!$A$4:$B$55,2,FALSE)</f>
        <v>GEDEC-GERÊNCIA DE DESENVOLVIMENTO ECONÔMICO RURAL</v>
      </c>
      <c r="I32" s="1" t="str">
        <f>CONCATENATE(VLOOKUP(A32,[1]Sigrh!$A$1:$F$500,5,FALSE),VLOOKUP(A32,[1]Sigrh!$A$1:$F$500,6,FALSE))</f>
        <v>ST35</v>
      </c>
      <c r="J32" s="1" t="str">
        <f>VLOOKUP(A32,[1]Sigrh!$A$1:$G$500,7,FALSE)</f>
        <v>12200058</v>
      </c>
      <c r="K32" s="1" t="str">
        <f>IFERROR(VLOOKUP(J32,[5]Sigrh!$A$1:$C$83,3,FALSE),"")</f>
        <v>GERENTE</v>
      </c>
      <c r="L32" s="1" t="str">
        <f>IFERROR(VLOOKUP(J32,[5]Sigrh!$A$1:$C$83,2,FALSE),"")</f>
        <v>FG03</v>
      </c>
      <c r="M32" s="2">
        <f>--TEXT(VLOOKUP($A32,[1]Sigrh!$A$1:$M$500,10,FALSE),"00-00-0000")</f>
        <v>38749</v>
      </c>
      <c r="N32" s="3" t="str">
        <f>CONCATENATE(TEXT(VLOOKUP(A32,[1]Sigrh!$A$1:$L$500,11,FALSE),"00"),"/",VLOOKUP(A32,[1]Sigrh!$A$1:$L$500,12,FALSE))</f>
        <v>29/06</v>
      </c>
      <c r="O32" s="3" t="str">
        <f>VLOOKUP($A32,[1]Sigrh!$A$1:$M$500,13,FALSE)</f>
        <v>M</v>
      </c>
      <c r="P32" s="3" t="str">
        <f>VLOOKUP($A32,[1]Sigrh!$A$1:$N$500,14,FALSE)</f>
        <v>2 - NORMAL</v>
      </c>
    </row>
    <row r="33" spans="1:16" x14ac:dyDescent="0.2">
      <c r="A33" s="1" t="s">
        <v>45</v>
      </c>
      <c r="B33" s="1" t="s">
        <v>46</v>
      </c>
      <c r="C33" s="1" t="str">
        <f>VLOOKUP(A33,[1]Sigrh!$A$1:$E$1000,3,FALSE)</f>
        <v>000000010</v>
      </c>
      <c r="D33" s="1" t="str">
        <f>IFERROR(VLOOKUP(C33,[2]Plan1!$A$1:$B$23,2,FALSE),"")</f>
        <v>EXTENSIONISTA RURAL-NM</v>
      </c>
      <c r="E33" s="1" t="str">
        <f>IFERROR(IF(VLOOKUP(A33,[3]Sigrh!$A$1:$D$281,4,FALSE)=0,"",VLOOKUP(A33,[3]Sigrh!$A$1:$D$281,4,FALSE)),"")</f>
        <v>TÉC. ECON. DOMÉSTICA</v>
      </c>
      <c r="F33" s="1" t="str">
        <f>VLOOKUP(A33,[1]Sigrh!$A$1:$D$500,4,FALSE)</f>
        <v>040402000000</v>
      </c>
      <c r="G33" s="1" t="s">
        <v>667</v>
      </c>
      <c r="H33" s="1" t="str">
        <f>VLOOKUP(F33,[4]Plan2!$A$4:$B$55,2,FALSE)</f>
        <v>GEDES-GERÊNCIA DE DESENVOLVIMENTO SÓCIO FAMILIAR</v>
      </c>
      <c r="I33" s="1" t="str">
        <f>CONCATENATE(VLOOKUP(A33,[1]Sigrh!$A$1:$F$500,5,FALSE),VLOOKUP(A33,[1]Sigrh!$A$1:$F$500,6,FALSE))</f>
        <v>ST43</v>
      </c>
      <c r="J33" s="1" t="str">
        <f>VLOOKUP(A33,[1]Sigrh!$A$1:$G$500,7,FALSE)</f>
        <v>12200056</v>
      </c>
      <c r="K33" s="1" t="str">
        <f>IFERROR(VLOOKUP(J33,[5]Sigrh!$A$1:$C$83,3,FALSE),"")</f>
        <v>GERENTE</v>
      </c>
      <c r="L33" s="1" t="str">
        <f>IFERROR(VLOOKUP(J33,[5]Sigrh!$A$1:$C$83,2,FALSE),"")</f>
        <v>FG03</v>
      </c>
      <c r="M33" s="2">
        <f>--TEXT(VLOOKUP($A33,[1]Sigrh!$A$1:$M$500,10,FALSE),"00-00-0000")</f>
        <v>31082</v>
      </c>
      <c r="N33" s="3" t="str">
        <f>CONCATENATE(TEXT(VLOOKUP(A33,[1]Sigrh!$A$1:$L$500,11,FALSE),"00"),"/",VLOOKUP(A33,[1]Sigrh!$A$1:$L$500,12,FALSE))</f>
        <v>10/03</v>
      </c>
      <c r="O33" s="3" t="str">
        <f>VLOOKUP($A33,[1]Sigrh!$A$1:$M$500,13,FALSE)</f>
        <v>F</v>
      </c>
      <c r="P33" s="3" t="str">
        <f>VLOOKUP($A33,[1]Sigrh!$A$1:$N$500,14,FALSE)</f>
        <v>2 - NORMAL</v>
      </c>
    </row>
    <row r="34" spans="1:16" x14ac:dyDescent="0.2">
      <c r="A34" s="1" t="s">
        <v>399</v>
      </c>
      <c r="B34" s="1" t="s">
        <v>400</v>
      </c>
      <c r="C34" s="1" t="str">
        <f>VLOOKUP(A34,[1]Sigrh!$A$1:$E$1000,3,FALSE)</f>
        <v>000000006</v>
      </c>
      <c r="D34" s="1" t="str">
        <f>IFERROR(VLOOKUP(C34,[2]Plan1!$A$1:$B$23,2,FALSE),"")</f>
        <v>EXTENSIONISTA RURAL-NS</v>
      </c>
      <c r="E34" s="1" t="str">
        <f>IFERROR(IF(VLOOKUP(A34,[3]Sigrh!$A$1:$D$281,4,FALSE)=0,"",VLOOKUP(A34,[3]Sigrh!$A$1:$D$281,4,FALSE)),"")</f>
        <v>AGRONOMIA</v>
      </c>
      <c r="F34" s="1" t="str">
        <f>VLOOKUP(A34,[1]Sigrh!$A$1:$D$500,4,FALSE)</f>
        <v>040201000000</v>
      </c>
      <c r="G34" s="1" t="s">
        <v>667</v>
      </c>
      <c r="H34" s="1" t="str">
        <f>VLOOKUP(F34,[4]Plan2!$A$4:$B$55,2,FALSE)</f>
        <v>GEDIN-GERÊNCIA DE DESENVOLVIMENTO INSTITUCIONAL</v>
      </c>
      <c r="I34" s="1" t="str">
        <f>CONCATENATE(VLOOKUP(A34,[1]Sigrh!$A$1:$F$500,5,FALSE),VLOOKUP(A34,[1]Sigrh!$A$1:$F$500,6,FALSE))</f>
        <v>ST49</v>
      </c>
      <c r="J34" s="1" t="str">
        <f>VLOOKUP(A34,[1]Sigrh!$A$1:$G$500,7,FALSE)</f>
        <v>12200042</v>
      </c>
      <c r="K34" s="1" t="str">
        <f>IFERROR(VLOOKUP(J34,[5]Sigrh!$A$1:$C$83,3,FALSE),"")</f>
        <v>GERENTE</v>
      </c>
      <c r="L34" s="1" t="str">
        <f>IFERROR(VLOOKUP(J34,[5]Sigrh!$A$1:$C$83,2,FALSE),"")</f>
        <v>FG03</v>
      </c>
      <c r="M34" s="2">
        <f>--TEXT(VLOOKUP($A34,[1]Sigrh!$A$1:$M$500,10,FALSE),"00-00-0000")</f>
        <v>32552</v>
      </c>
      <c r="N34" s="3" t="str">
        <f>CONCATENATE(TEXT(VLOOKUP(A34,[1]Sigrh!$A$1:$L$500,11,FALSE),"00"),"/",VLOOKUP(A34,[1]Sigrh!$A$1:$L$500,12,FALSE))</f>
        <v>31/03</v>
      </c>
      <c r="O34" s="3" t="str">
        <f>VLOOKUP($A34,[1]Sigrh!$A$1:$M$500,13,FALSE)</f>
        <v>M</v>
      </c>
      <c r="P34" s="3" t="str">
        <f>VLOOKUP($A34,[1]Sigrh!$A$1:$N$500,14,FALSE)</f>
        <v>2 - NORMAL</v>
      </c>
    </row>
    <row r="35" spans="1:16" x14ac:dyDescent="0.2">
      <c r="A35" s="1" t="s">
        <v>436</v>
      </c>
      <c r="B35" s="1" t="s">
        <v>437</v>
      </c>
      <c r="C35" s="1" t="str">
        <f>VLOOKUP(A35,[1]Sigrh!$A$1:$E$1000,3,FALSE)</f>
        <v>000000008</v>
      </c>
      <c r="D35" s="1" t="str">
        <f>IFERROR(VLOOKUP(C35,[2]Plan1!$A$1:$B$23,2,FALSE),"")</f>
        <v>TECNICO ESPECIALIZADO</v>
      </c>
      <c r="E35" s="1" t="str">
        <f>IFERROR(IF(VLOOKUP(A35,[3]Sigrh!$A$1:$D$281,4,FALSE)=0,"",VLOOKUP(A35,[3]Sigrh!$A$1:$D$281,4,FALSE)),"")</f>
        <v>ADMINISTRAÇÃO</v>
      </c>
      <c r="F35" s="1" t="str">
        <f>VLOOKUP(A35,[1]Sigrh!$A$1:$D$500,4,FALSE)</f>
        <v>040301000000</v>
      </c>
      <c r="G35" s="1" t="s">
        <v>667</v>
      </c>
      <c r="H35" s="1" t="str">
        <f>VLOOKUP(F35,[4]Plan2!$A$4:$B$55,2,FALSE)</f>
        <v>GEFIN-GERÊNCIA DE FINANÇAS</v>
      </c>
      <c r="I35" s="1" t="str">
        <f>CONCATENATE(VLOOKUP(A35,[1]Sigrh!$A$1:$F$500,5,FALSE),VLOOKUP(A35,[1]Sigrh!$A$1:$F$500,6,FALSE))</f>
        <v>ST24</v>
      </c>
      <c r="J35" s="1" t="str">
        <f>VLOOKUP(A35,[1]Sigrh!$A$1:$G$500,7,FALSE)</f>
        <v>12200048</v>
      </c>
      <c r="K35" s="1" t="str">
        <f>IFERROR(VLOOKUP(J35,[5]Sigrh!$A$1:$C$83,3,FALSE),"")</f>
        <v>GERENTE</v>
      </c>
      <c r="L35" s="1" t="str">
        <f>IFERROR(VLOOKUP(J35,[5]Sigrh!$A$1:$C$83,2,FALSE),"")</f>
        <v>FG03</v>
      </c>
      <c r="M35" s="2">
        <f>--TEXT(VLOOKUP($A35,[1]Sigrh!$A$1:$M$500,10,FALSE),"00-00-0000")</f>
        <v>40242</v>
      </c>
      <c r="N35" s="3" t="str">
        <f>CONCATENATE(TEXT(VLOOKUP(A35,[1]Sigrh!$A$1:$L$500,11,FALSE),"00"),"/",VLOOKUP(A35,[1]Sigrh!$A$1:$L$500,12,FALSE))</f>
        <v>14/06</v>
      </c>
      <c r="O35" s="3" t="str">
        <f>VLOOKUP($A35,[1]Sigrh!$A$1:$M$500,13,FALSE)</f>
        <v>M</v>
      </c>
      <c r="P35" s="3" t="str">
        <f>VLOOKUP($A35,[1]Sigrh!$A$1:$N$500,14,FALSE)</f>
        <v>2 - NORMAL</v>
      </c>
    </row>
    <row r="36" spans="1:16" x14ac:dyDescent="0.2">
      <c r="A36" s="1" t="s">
        <v>516</v>
      </c>
      <c r="B36" s="1" t="s">
        <v>517</v>
      </c>
      <c r="C36" s="1" t="str">
        <f>VLOOKUP(A36,[1]Sigrh!$A$1:$E$1000,3,FALSE)</f>
        <v>000000008</v>
      </c>
      <c r="D36" s="1" t="str">
        <f>IFERROR(VLOOKUP(C36,[2]Plan1!$A$1:$B$23,2,FALSE),"")</f>
        <v>TECNICO ESPECIALIZADO</v>
      </c>
      <c r="E36" s="1" t="str">
        <f>IFERROR(IF(VLOOKUP(A36,[3]Sigrh!$A$1:$D$281,4,FALSE)=0,"",VLOOKUP(A36,[3]Sigrh!$A$1:$D$281,4,FALSE)),"")</f>
        <v>ADMINISTRAÇÃO</v>
      </c>
      <c r="F36" s="1" t="str">
        <f>VLOOKUP(A36,[1]Sigrh!$A$1:$D$500,4,FALSE)</f>
        <v>040304000000</v>
      </c>
      <c r="G36" s="1" t="s">
        <v>667</v>
      </c>
      <c r="H36" s="1" t="str">
        <f>VLOOKUP(F36,[4]Plan2!$A$4:$B$55,2,FALSE)</f>
        <v>GEMAP-GERÊNCIA DE MATERIAL E PATRIMÔNIO</v>
      </c>
      <c r="I36" s="1" t="str">
        <f>CONCATENATE(VLOOKUP(A36,[1]Sigrh!$A$1:$F$500,5,FALSE),VLOOKUP(A36,[1]Sigrh!$A$1:$F$500,6,FALSE))</f>
        <v>ST20</v>
      </c>
      <c r="J36" s="1" t="str">
        <f>VLOOKUP(A36,[1]Sigrh!$A$1:$G$500,7,FALSE)</f>
        <v>12200051</v>
      </c>
      <c r="K36" s="1" t="str">
        <f>IFERROR(VLOOKUP(J36,[5]Sigrh!$A$1:$C$83,3,FALSE),"")</f>
        <v>GERENTE</v>
      </c>
      <c r="L36" s="1" t="str">
        <f>IFERROR(VLOOKUP(J36,[5]Sigrh!$A$1:$C$83,2,FALSE),"")</f>
        <v>FG03</v>
      </c>
      <c r="M36" s="2">
        <f>--TEXT(VLOOKUP($A36,[1]Sigrh!$A$1:$M$500,10,FALSE),"00-00-0000")</f>
        <v>41641</v>
      </c>
      <c r="N36" s="3" t="str">
        <f>CONCATENATE(TEXT(VLOOKUP(A36,[1]Sigrh!$A$1:$L$500,11,FALSE),"00"),"/",VLOOKUP(A36,[1]Sigrh!$A$1:$L$500,12,FALSE))</f>
        <v>24/04</v>
      </c>
      <c r="O36" s="3" t="str">
        <f>VLOOKUP($A36,[1]Sigrh!$A$1:$M$500,13,FALSE)</f>
        <v>F</v>
      </c>
      <c r="P36" s="3" t="str">
        <f>VLOOKUP($A36,[1]Sigrh!$A$1:$N$500,14,FALSE)</f>
        <v>2 - NORMAL</v>
      </c>
    </row>
    <row r="37" spans="1:16" x14ac:dyDescent="0.2">
      <c r="A37" s="1" t="s">
        <v>264</v>
      </c>
      <c r="B37" s="1" t="s">
        <v>265</v>
      </c>
      <c r="C37" s="1" t="str">
        <f>VLOOKUP(A37,[1]Sigrh!$A$1:$E$1000,3,FALSE)</f>
        <v>000000006</v>
      </c>
      <c r="D37" s="1" t="str">
        <f>IFERROR(VLOOKUP(C37,[2]Plan1!$A$1:$B$23,2,FALSE),"")</f>
        <v>EXTENSIONISTA RURAL-NS</v>
      </c>
      <c r="E37" s="1" t="str">
        <f>IFERROR(IF(VLOOKUP(A37,[3]Sigrh!$A$1:$D$281,4,FALSE)=0,"",VLOOKUP(A37,[3]Sigrh!$A$1:$D$281,4,FALSE)),"")</f>
        <v>MEDICINA VETERINÁRIA</v>
      </c>
      <c r="F37" s="1" t="str">
        <f>VLOOKUP(A37,[1]Sigrh!$A$1:$D$500,4,FALSE)</f>
        <v>040406000000</v>
      </c>
      <c r="G37" s="1" t="s">
        <v>667</v>
      </c>
      <c r="H37" s="1" t="str">
        <f>VLOOKUP(F37,[4]Plan2!$A$4:$B$55,2,FALSE)</f>
        <v>GEMEC-GERÊNCIA DE METODOLOGIA E COMUNICAÇÃO RURAL</v>
      </c>
      <c r="I37" s="1" t="str">
        <f>CONCATENATE(VLOOKUP(A37,[1]Sigrh!$A$1:$F$500,5,FALSE),VLOOKUP(A37,[1]Sigrh!$A$1:$F$500,6,FALSE))</f>
        <v>ST21</v>
      </c>
      <c r="J37" s="1" t="str">
        <f>VLOOKUP(A37,[1]Sigrh!$A$1:$G$500,7,FALSE)</f>
        <v>12200060</v>
      </c>
      <c r="K37" s="1" t="str">
        <f>IFERROR(VLOOKUP(J37,[5]Sigrh!$A$1:$C$83,3,FALSE),"")</f>
        <v>GERENTE</v>
      </c>
      <c r="L37" s="1" t="str">
        <f>IFERROR(VLOOKUP(J37,[5]Sigrh!$A$1:$C$83,2,FALSE),"")</f>
        <v>FG03</v>
      </c>
      <c r="M37" s="2">
        <f>--TEXT(VLOOKUP($A37,[1]Sigrh!$A$1:$M$500,10,FALSE),"00-00-0000")</f>
        <v>41400</v>
      </c>
      <c r="N37" s="3" t="str">
        <f>CONCATENATE(TEXT(VLOOKUP(A37,[1]Sigrh!$A$1:$L$500,11,FALSE),"00"),"/",VLOOKUP(A37,[1]Sigrh!$A$1:$L$500,12,FALSE))</f>
        <v>30/01</v>
      </c>
      <c r="O37" s="3" t="str">
        <f>VLOOKUP($A37,[1]Sigrh!$A$1:$M$500,13,FALSE)</f>
        <v>M</v>
      </c>
      <c r="P37" s="3" t="str">
        <f>VLOOKUP($A37,[1]Sigrh!$A$1:$N$500,14,FALSE)</f>
        <v>2 - NORMAL</v>
      </c>
    </row>
    <row r="38" spans="1:16" x14ac:dyDescent="0.2">
      <c r="A38" s="1" t="s">
        <v>494</v>
      </c>
      <c r="B38" s="1" t="s">
        <v>495</v>
      </c>
      <c r="C38" s="1" t="str">
        <f>VLOOKUP(A38,[1]Sigrh!$A$1:$E$1000,3,FALSE)</f>
        <v>000000002</v>
      </c>
      <c r="D38" s="1" t="str">
        <f>IFERROR(VLOOKUP(C38,[2]Plan1!$A$1:$B$23,2,FALSE),"")</f>
        <v>ASSISTENTE ADMINISTRATIVO</v>
      </c>
      <c r="E38" s="1" t="str">
        <f>IFERROR(IF(VLOOKUP(A38,[3]Sigrh!$A$1:$D$281,4,FALSE)=0,"",VLOOKUP(A38,[3]Sigrh!$A$1:$D$281,4,FALSE)),"")</f>
        <v/>
      </c>
      <c r="F38" s="1" t="str">
        <f>VLOOKUP(A38,[1]Sigrh!$A$1:$D$500,4,FALSE)</f>
        <v>040303000000</v>
      </c>
      <c r="G38" s="1" t="s">
        <v>667</v>
      </c>
      <c r="H38" s="1" t="str">
        <f>VLOOKUP(F38,[4]Plan2!$A$4:$B$55,2,FALSE)</f>
        <v>GEPES-GERÊNCIA DE PESSOAL</v>
      </c>
      <c r="I38" s="1" t="str">
        <f>CONCATENATE(VLOOKUP(A38,[1]Sigrh!$A$1:$F$500,5,FALSE),VLOOKUP(A38,[1]Sigrh!$A$1:$F$500,6,FALSE))</f>
        <v>AS31</v>
      </c>
      <c r="J38" s="1" t="str">
        <f>VLOOKUP(A38,[1]Sigrh!$A$1:$G$500,7,FALSE)</f>
        <v>12200050</v>
      </c>
      <c r="K38" s="1" t="str">
        <f>IFERROR(VLOOKUP(J38,[5]Sigrh!$A$1:$C$83,3,FALSE),"")</f>
        <v>GERENTE</v>
      </c>
      <c r="L38" s="1" t="str">
        <f>IFERROR(VLOOKUP(J38,[5]Sigrh!$A$1:$C$83,2,FALSE),"")</f>
        <v>FG03</v>
      </c>
      <c r="M38" s="2">
        <f>--TEXT(VLOOKUP($A38,[1]Sigrh!$A$1:$M$500,10,FALSE),"00-00-0000")</f>
        <v>41582</v>
      </c>
      <c r="N38" s="3" t="str">
        <f>CONCATENATE(TEXT(VLOOKUP(A38,[1]Sigrh!$A$1:$L$500,11,FALSE),"00"),"/",VLOOKUP(A38,[1]Sigrh!$A$1:$L$500,12,FALSE))</f>
        <v>06/03</v>
      </c>
      <c r="O38" s="3" t="str">
        <f>VLOOKUP($A38,[1]Sigrh!$A$1:$M$500,13,FALSE)</f>
        <v>F</v>
      </c>
      <c r="P38" s="3" t="str">
        <f>VLOOKUP($A38,[1]Sigrh!$A$1:$N$500,14,FALSE)</f>
        <v>2 - NORMAL</v>
      </c>
    </row>
    <row r="39" spans="1:16" x14ac:dyDescent="0.2">
      <c r="A39" s="1" t="s">
        <v>514</v>
      </c>
      <c r="B39" s="1" t="s">
        <v>515</v>
      </c>
      <c r="C39" s="1" t="str">
        <f>VLOOKUP(A39,[1]Sigrh!$A$1:$E$1000,3,FALSE)</f>
        <v>000000008</v>
      </c>
      <c r="D39" s="1" t="str">
        <f>IFERROR(VLOOKUP(C39,[2]Plan1!$A$1:$B$23,2,FALSE),"")</f>
        <v>TECNICO ESPECIALIZADO</v>
      </c>
      <c r="E39" s="1" t="str">
        <f>IFERROR(IF(VLOOKUP(A39,[3]Sigrh!$A$1:$D$281,4,FALSE)=0,"",VLOOKUP(A39,[3]Sigrh!$A$1:$D$281,4,FALSE)),"")</f>
        <v>CIÊNCIAS ECONÔMICAS</v>
      </c>
      <c r="F39" s="1" t="str">
        <f>VLOOKUP(A39,[1]Sigrh!$A$1:$D$500,4,FALSE)</f>
        <v>040202000000</v>
      </c>
      <c r="G39" s="1" t="s">
        <v>667</v>
      </c>
      <c r="H39" s="1" t="str">
        <f>VLOOKUP(F39,[4]Plan2!$A$4:$B$55,2,FALSE)</f>
        <v>GEPRO-GERÊNCIA DE PROGRAMAÇÃO ORÇAMENTÁRIA</v>
      </c>
      <c r="I39" s="1" t="str">
        <f>CONCATENATE(VLOOKUP(A39,[1]Sigrh!$A$1:$F$500,5,FALSE),VLOOKUP(A39,[1]Sigrh!$A$1:$F$500,6,FALSE))</f>
        <v>ST20</v>
      </c>
      <c r="J39" s="1" t="str">
        <f>VLOOKUP(A39,[1]Sigrh!$A$1:$G$500,7,FALSE)</f>
        <v>12200043</v>
      </c>
      <c r="K39" s="1" t="str">
        <f>IFERROR(VLOOKUP(J39,[5]Sigrh!$A$1:$C$83,3,FALSE),"")</f>
        <v>GERENTE</v>
      </c>
      <c r="L39" s="1" t="str">
        <f>IFERROR(VLOOKUP(J39,[5]Sigrh!$A$1:$C$83,2,FALSE),"")</f>
        <v>FG03</v>
      </c>
      <c r="M39" s="2">
        <f>--TEXT(VLOOKUP($A39,[1]Sigrh!$A$1:$M$500,10,FALSE),"00-00-0000")</f>
        <v>41641</v>
      </c>
      <c r="N39" s="3" t="str">
        <f>CONCATENATE(TEXT(VLOOKUP(A39,[1]Sigrh!$A$1:$L$500,11,FALSE),"00"),"/",VLOOKUP(A39,[1]Sigrh!$A$1:$L$500,12,FALSE))</f>
        <v>07/08</v>
      </c>
      <c r="O39" s="3" t="str">
        <f>VLOOKUP($A39,[1]Sigrh!$A$1:$M$500,13,FALSE)</f>
        <v>M</v>
      </c>
      <c r="P39" s="3" t="str">
        <f>VLOOKUP($A39,[1]Sigrh!$A$1:$N$500,14,FALSE)</f>
        <v>2 - NORMAL</v>
      </c>
    </row>
    <row r="40" spans="1:16" x14ac:dyDescent="0.2">
      <c r="A40" s="1" t="s">
        <v>14</v>
      </c>
      <c r="B40" s="1" t="s">
        <v>15</v>
      </c>
      <c r="C40" s="1" t="str">
        <f>VLOOKUP(A40,[1]Sigrh!$A$1:$E$1000,3,FALSE)</f>
        <v>000000010</v>
      </c>
      <c r="D40" s="1" t="str">
        <f>IFERROR(VLOOKUP(C40,[2]Plan1!$A$1:$B$23,2,FALSE),"")</f>
        <v>EXTENSIONISTA RURAL-NM</v>
      </c>
      <c r="E40" s="1" t="str">
        <f>IFERROR(IF(VLOOKUP(A40,[3]Sigrh!$A$1:$D$281,4,FALSE)=0,"",VLOOKUP(A40,[3]Sigrh!$A$1:$D$281,4,FALSE)),"")</f>
        <v>TÉC. AGROPECUÁRIA</v>
      </c>
      <c r="F40" s="1" t="str">
        <f>VLOOKUP(A40,[1]Sigrh!$A$1:$D$500,4,FALSE)</f>
        <v>040409090000</v>
      </c>
      <c r="G40" s="1" t="s">
        <v>667</v>
      </c>
      <c r="H40" s="1" t="str">
        <f>VLOOKUP(F40,[4]Plan2!$A$4:$B$55,2,FALSE)</f>
        <v>GERÊNCIA DE PROJETOS ESPECIAIS</v>
      </c>
      <c r="I40" s="1" t="str">
        <f>CONCATENATE(VLOOKUP(A40,[1]Sigrh!$A$1:$F$500,5,FALSE),VLOOKUP(A40,[1]Sigrh!$A$1:$F$500,6,FALSE))</f>
        <v>ST43</v>
      </c>
      <c r="J40" s="1" t="str">
        <f>VLOOKUP(A40,[1]Sigrh!$A$1:$G$500,7,FALSE)</f>
        <v>12200082</v>
      </c>
      <c r="K40" s="1" t="str">
        <f>IFERROR(VLOOKUP(J40,[5]Sigrh!$A$1:$C$83,3,FALSE),"")</f>
        <v>GERENTE</v>
      </c>
      <c r="L40" s="1" t="str">
        <f>IFERROR(VLOOKUP(J40,[5]Sigrh!$A$1:$C$83,2,FALSE),"")</f>
        <v>FG03</v>
      </c>
      <c r="M40" s="2">
        <f>--TEXT(VLOOKUP($A40,[1]Sigrh!$A$1:$M$500,10,FALSE),"00-00-0000")</f>
        <v>29983</v>
      </c>
      <c r="N40" s="3" t="str">
        <f>CONCATENATE(TEXT(VLOOKUP(A40,[1]Sigrh!$A$1:$L$500,11,FALSE),"00"),"/",VLOOKUP(A40,[1]Sigrh!$A$1:$L$500,12,FALSE))</f>
        <v>20/06</v>
      </c>
      <c r="O40" s="3" t="str">
        <f>VLOOKUP($A40,[1]Sigrh!$A$1:$M$500,13,FALSE)</f>
        <v>M</v>
      </c>
      <c r="P40" s="3" t="str">
        <f>VLOOKUP($A40,[1]Sigrh!$A$1:$N$500,14,FALSE)</f>
        <v>2 - NORMAL</v>
      </c>
    </row>
    <row r="41" spans="1:16" x14ac:dyDescent="0.2">
      <c r="A41" s="1" t="s">
        <v>468</v>
      </c>
      <c r="B41" s="1" t="s">
        <v>469</v>
      </c>
      <c r="C41" s="1" t="str">
        <f>VLOOKUP(A41,[1]Sigrh!$A$1:$E$1000,3,FALSE)</f>
        <v>000000008</v>
      </c>
      <c r="D41" s="1" t="str">
        <f>IFERROR(VLOOKUP(C41,[2]Plan1!$A$1:$B$23,2,FALSE),"")</f>
        <v>TECNICO ESPECIALIZADO</v>
      </c>
      <c r="E41" s="1" t="str">
        <f>IFERROR(IF(VLOOKUP(A41,[3]Sigrh!$A$1:$D$281,4,FALSE)=0,"",VLOOKUP(A41,[3]Sigrh!$A$1:$D$281,4,FALSE)),"")</f>
        <v>TECNOLOGIA DA INFORMAÇÃO</v>
      </c>
      <c r="F41" s="1" t="str">
        <f>VLOOKUP(A41,[1]Sigrh!$A$1:$D$500,4,FALSE)</f>
        <v>040203000000</v>
      </c>
      <c r="G41" s="1" t="s">
        <v>667</v>
      </c>
      <c r="H41" s="1" t="str">
        <f>VLOOKUP(F41,[4]Plan2!$A$4:$B$55,2,FALSE)</f>
        <v>GETIN-GERÊNCIA DE TECNOLOGIA DA INFORMAÇÃO</v>
      </c>
      <c r="I41" s="1" t="str">
        <f>CONCATENATE(VLOOKUP(A41,[1]Sigrh!$A$1:$F$500,5,FALSE),VLOOKUP(A41,[1]Sigrh!$A$1:$F$500,6,FALSE))</f>
        <v>ST30</v>
      </c>
      <c r="J41" s="1" t="str">
        <f>VLOOKUP(A41,[1]Sigrh!$A$1:$G$500,7,FALSE)</f>
        <v>12200044</v>
      </c>
      <c r="K41" s="1" t="str">
        <f>IFERROR(VLOOKUP(J41,[5]Sigrh!$A$1:$C$83,3,FALSE),"")</f>
        <v>GERENTE</v>
      </c>
      <c r="L41" s="1" t="str">
        <f>IFERROR(VLOOKUP(J41,[5]Sigrh!$A$1:$C$83,2,FALSE),"")</f>
        <v>FG03</v>
      </c>
      <c r="M41" s="2">
        <f>--TEXT(VLOOKUP($A41,[1]Sigrh!$A$1:$M$500,10,FALSE),"00-00-0000")</f>
        <v>40294</v>
      </c>
      <c r="N41" s="3" t="str">
        <f>CONCATENATE(TEXT(VLOOKUP(A41,[1]Sigrh!$A$1:$L$500,11,FALSE),"00"),"/",VLOOKUP(A41,[1]Sigrh!$A$1:$L$500,12,FALSE))</f>
        <v>06/10</v>
      </c>
      <c r="O41" s="3" t="str">
        <f>VLOOKUP($A41,[1]Sigrh!$A$1:$M$500,13,FALSE)</f>
        <v>M</v>
      </c>
      <c r="P41" s="3" t="str">
        <f>VLOOKUP($A41,[1]Sigrh!$A$1:$N$500,14,FALSE)</f>
        <v>2 - NORMAL</v>
      </c>
    </row>
    <row r="42" spans="1:16" x14ac:dyDescent="0.2">
      <c r="A42" s="1" t="s">
        <v>442</v>
      </c>
      <c r="B42" s="1" t="s">
        <v>443</v>
      </c>
      <c r="C42" s="1" t="str">
        <f>VLOOKUP(A42,[1]Sigrh!$A$1:$E$1000,3,FALSE)</f>
        <v>000000008</v>
      </c>
      <c r="D42" s="1" t="str">
        <f>IFERROR(VLOOKUP(C42,[2]Plan1!$A$1:$B$23,2,FALSE),"")</f>
        <v>TECNICO ESPECIALIZADO</v>
      </c>
      <c r="E42" s="1" t="str">
        <f>IFERROR(IF(VLOOKUP(A42,[3]Sigrh!$A$1:$D$281,4,FALSE)=0,"",VLOOKUP(A42,[3]Sigrh!$A$1:$D$281,4,FALSE)),"")</f>
        <v>CIÊNCIAS ECONÔMICAS</v>
      </c>
      <c r="F42" s="1" t="str">
        <f>VLOOKUP(A42,[1]Sigrh!$A$1:$D$500,4,FALSE)</f>
        <v>040305000000</v>
      </c>
      <c r="G42" s="1" t="s">
        <v>667</v>
      </c>
      <c r="H42" s="1" t="str">
        <f>VLOOKUP(F42,[4]Plan2!$A$4:$B$55,2,FALSE)</f>
        <v>GINFR-GERÊNCIA DE INFRAESTRUTURA</v>
      </c>
      <c r="I42" s="1" t="str">
        <f>CONCATENATE(VLOOKUP(A42,[1]Sigrh!$A$1:$F$500,5,FALSE),VLOOKUP(A42,[1]Sigrh!$A$1:$F$500,6,FALSE))</f>
        <v>ST27</v>
      </c>
      <c r="J42" s="1" t="str">
        <f>VLOOKUP(A42,[1]Sigrh!$A$1:$G$500,7,FALSE)</f>
        <v>12200052</v>
      </c>
      <c r="K42" s="1" t="str">
        <f>IFERROR(VLOOKUP(J42,[5]Sigrh!$A$1:$C$83,3,FALSE),"")</f>
        <v>GERENTE</v>
      </c>
      <c r="L42" s="1" t="str">
        <f>IFERROR(VLOOKUP(J42,[5]Sigrh!$A$1:$C$83,2,FALSE),"")</f>
        <v>FG03</v>
      </c>
      <c r="M42" s="2">
        <f>--TEXT(VLOOKUP($A42,[1]Sigrh!$A$1:$M$500,10,FALSE),"00-00-0000")</f>
        <v>40242</v>
      </c>
      <c r="N42" s="3" t="str">
        <f>CONCATENATE(TEXT(VLOOKUP(A42,[1]Sigrh!$A$1:$L$500,11,FALSE),"00"),"/",VLOOKUP(A42,[1]Sigrh!$A$1:$L$500,12,FALSE))</f>
        <v>26/10</v>
      </c>
      <c r="O42" s="3" t="str">
        <f>VLOOKUP($A42,[1]Sigrh!$A$1:$M$500,13,FALSE)</f>
        <v>M</v>
      </c>
      <c r="P42" s="3" t="str">
        <f>VLOOKUP($A42,[1]Sigrh!$A$1:$N$500,14,FALSE)</f>
        <v>2 - NORMAL</v>
      </c>
    </row>
    <row r="43" spans="1:16" x14ac:dyDescent="0.2">
      <c r="A43" s="1" t="s">
        <v>146</v>
      </c>
      <c r="B43" s="1" t="s">
        <v>147</v>
      </c>
      <c r="C43" s="1" t="str">
        <f>VLOOKUP(A43,[1]Sigrh!$A$1:$E$1000,3,FALSE)</f>
        <v>000000006</v>
      </c>
      <c r="D43" s="1" t="str">
        <f>IFERROR(VLOOKUP(C43,[2]Plan1!$A$1:$B$23,2,FALSE),"")</f>
        <v>EXTENSIONISTA RURAL-NS</v>
      </c>
      <c r="E43" s="1" t="str">
        <f>IFERROR(IF(VLOOKUP(A43,[3]Sigrh!$A$1:$D$281,4,FALSE)=0,"",VLOOKUP(A43,[3]Sigrh!$A$1:$D$281,4,FALSE)),"")</f>
        <v>AGRONOMIA</v>
      </c>
      <c r="F43" s="1" t="str">
        <f>VLOOKUP(A43,[1]Sigrh!$A$1:$D$500,4,FALSE)</f>
        <v>040409000000</v>
      </c>
      <c r="G43" s="1" t="s">
        <v>668</v>
      </c>
      <c r="H43" s="1" t="str">
        <f>VLOOKUP(F43,[4]Plan2!$A$4:$B$55,2,FALSE)</f>
        <v>UREO - UNIDADE REGIONAL DA EMATER OESTE</v>
      </c>
      <c r="I43" s="1" t="str">
        <f>CONCATENATE(VLOOKUP(A43,[1]Sigrh!$A$1:$F$500,5,FALSE),VLOOKUP(A43,[1]Sigrh!$A$1:$F$500,6,FALSE))</f>
        <v>ST41</v>
      </c>
      <c r="J43" s="1" t="str">
        <f>VLOOKUP(A43,[1]Sigrh!$A$1:$G$500,7,FALSE)</f>
        <v>12200073</v>
      </c>
      <c r="K43" s="1" t="str">
        <f>IFERROR(VLOOKUP(J43,[5]Sigrh!$A$1:$C$83,3,FALSE),"")</f>
        <v>SUPERVISOR REGIONAL</v>
      </c>
      <c r="L43" s="1" t="str">
        <f>IFERROR(VLOOKUP(J43,[5]Sigrh!$A$1:$C$83,2,FALSE),"")</f>
        <v>FG02</v>
      </c>
      <c r="M43" s="2">
        <f>--TEXT(VLOOKUP($A43,[1]Sigrh!$A$1:$M$500,10,FALSE),"00-00-0000")</f>
        <v>38749</v>
      </c>
      <c r="N43" s="3" t="str">
        <f>CONCATENATE(TEXT(VLOOKUP(A43,[1]Sigrh!$A$1:$L$500,11,FALSE),"00"),"/",VLOOKUP(A43,[1]Sigrh!$A$1:$L$500,12,FALSE))</f>
        <v>02/04</v>
      </c>
      <c r="O43" s="3" t="str">
        <f>VLOOKUP($A43,[1]Sigrh!$A$1:$M$500,13,FALSE)</f>
        <v>M</v>
      </c>
      <c r="P43" s="3" t="str">
        <f>VLOOKUP($A43,[1]Sigrh!$A$1:$N$500,14,FALSE)</f>
        <v>2 - NORMAL</v>
      </c>
    </row>
    <row r="44" spans="1:16" x14ac:dyDescent="0.2">
      <c r="A44" s="1" t="s">
        <v>296</v>
      </c>
      <c r="B44" s="1" t="s">
        <v>297</v>
      </c>
      <c r="C44" s="1" t="str">
        <f>VLOOKUP(A44,[1]Sigrh!$A$1:$E$1000,3,FALSE)</f>
        <v>000000006</v>
      </c>
      <c r="D44" s="1" t="str">
        <f>IFERROR(VLOOKUP(C44,[2]Plan1!$A$1:$B$23,2,FALSE),"")</f>
        <v>EXTENSIONISTA RURAL-NS</v>
      </c>
      <c r="E44" s="1" t="str">
        <f>IFERROR(IF(VLOOKUP(A44,[3]Sigrh!$A$1:$D$281,4,FALSE)=0,"",VLOOKUP(A44,[3]Sigrh!$A$1:$D$281,4,FALSE)),"")</f>
        <v>ZOOTECNIA</v>
      </c>
      <c r="F44" s="1" t="str">
        <f>VLOOKUP(A44,[1]Sigrh!$A$1:$D$500,4,FALSE)</f>
        <v>040408000000</v>
      </c>
      <c r="G44" s="1" t="s">
        <v>668</v>
      </c>
      <c r="H44" s="1" t="str">
        <f>VLOOKUP(F44,[4]Plan2!$A$4:$B$55,2,FALSE)</f>
        <v>URLE - UNIDADE REGIONAL DA EMATER LESTE</v>
      </c>
      <c r="I44" s="1" t="str">
        <f>CONCATENATE(VLOOKUP(A44,[1]Sigrh!$A$1:$F$500,5,FALSE),VLOOKUP(A44,[1]Sigrh!$A$1:$F$500,6,FALSE))</f>
        <v>ST20</v>
      </c>
      <c r="J44" s="1" t="str">
        <f>VLOOKUP(A44,[1]Sigrh!$A$1:$G$500,7,FALSE)</f>
        <v>12200062</v>
      </c>
      <c r="K44" s="1" t="str">
        <f>IFERROR(VLOOKUP(J44,[5]Sigrh!$A$1:$C$83,3,FALSE),"")</f>
        <v>SUPERVISOR REGIONAL</v>
      </c>
      <c r="L44" s="1" t="str">
        <f>IFERROR(VLOOKUP(J44,[5]Sigrh!$A$1:$C$83,2,FALSE),"")</f>
        <v>FG02</v>
      </c>
      <c r="M44" s="2">
        <f>--TEXT(VLOOKUP($A44,[1]Sigrh!$A$1:$M$500,10,FALSE),"00-00-0000")</f>
        <v>41641</v>
      </c>
      <c r="N44" s="3" t="str">
        <f>CONCATENATE(TEXT(VLOOKUP(A44,[1]Sigrh!$A$1:$L$500,11,FALSE),"00"),"/",VLOOKUP(A44,[1]Sigrh!$A$1:$L$500,12,FALSE))</f>
        <v>23/08</v>
      </c>
      <c r="O44" s="3" t="str">
        <f>VLOOKUP($A44,[1]Sigrh!$A$1:$M$500,13,FALSE)</f>
        <v>F</v>
      </c>
      <c r="P44" s="3" t="str">
        <f>VLOOKUP($A44,[1]Sigrh!$A$1:$N$500,14,FALSE)</f>
        <v>2 - NORMAL</v>
      </c>
    </row>
    <row r="45" spans="1:16" x14ac:dyDescent="0.2">
      <c r="A45" s="1" t="s">
        <v>506</v>
      </c>
      <c r="B45" s="1" t="s">
        <v>507</v>
      </c>
      <c r="C45" s="1" t="str">
        <f>VLOOKUP(A45,[1]Sigrh!$A$1:$E$1000,3,FALSE)</f>
        <v>000000008</v>
      </c>
      <c r="D45" s="1" t="str">
        <f>IFERROR(VLOOKUP(C45,[2]Plan1!$A$1:$B$23,2,FALSE),"")</f>
        <v>TECNICO ESPECIALIZADO</v>
      </c>
      <c r="E45" s="1" t="str">
        <f>IFERROR(IF(VLOOKUP(A45,[3]Sigrh!$A$1:$D$281,4,FALSE)=0,"",VLOOKUP(A45,[3]Sigrh!$A$1:$D$281,4,FALSE)),"")</f>
        <v>CONTABILIDADE</v>
      </c>
      <c r="F45" s="1" t="str">
        <f>VLOOKUP(A45,[1]Sigrh!$A$1:$D$500,4,FALSE)</f>
        <v>040300000000</v>
      </c>
      <c r="G45" s="1" t="s">
        <v>667</v>
      </c>
      <c r="H45" s="1" t="str">
        <f>VLOOKUP(F45,[4]Plan2!$A$4:$B$55,2,FALSE)</f>
        <v>COAFI-COORDENADORIA DE ADMINISTRAÇÃO E FINANÇAS</v>
      </c>
      <c r="I45" s="1" t="str">
        <f>CONCATENATE(VLOOKUP(A45,[1]Sigrh!$A$1:$F$500,5,FALSE),VLOOKUP(A45,[1]Sigrh!$A$1:$F$500,6,FALSE))</f>
        <v>ST20</v>
      </c>
      <c r="J45" s="1" t="str">
        <f>VLOOKUP(A45,[1]Sigrh!$A$1:$G$500,7,FALSE)</f>
        <v>12200046</v>
      </c>
      <c r="K45" s="1" t="str">
        <f>IFERROR(VLOOKUP(J45,[5]Sigrh!$A$1:$C$83,3,FALSE),"")</f>
        <v>COORDENADOR</v>
      </c>
      <c r="L45" s="1" t="str">
        <f>IFERROR(VLOOKUP(J45,[5]Sigrh!$A$1:$C$83,2,FALSE),"")</f>
        <v>FG01</v>
      </c>
      <c r="M45" s="2">
        <f>--TEXT(VLOOKUP($A45,[1]Sigrh!$A$1:$M$500,10,FALSE),"00-00-0000")</f>
        <v>41641</v>
      </c>
      <c r="N45" s="3" t="str">
        <f>CONCATENATE(TEXT(VLOOKUP(A45,[1]Sigrh!$A$1:$L$500,11,FALSE),"00"),"/",VLOOKUP(A45,[1]Sigrh!$A$1:$L$500,12,FALSE))</f>
        <v>29/07</v>
      </c>
      <c r="O45" s="3" t="str">
        <f>VLOOKUP($A45,[1]Sigrh!$A$1:$M$500,13,FALSE)</f>
        <v>M</v>
      </c>
      <c r="P45" s="3" t="str">
        <f>VLOOKUP($A45,[1]Sigrh!$A$1:$N$500,14,FALSE)</f>
        <v>2 - NORMAL</v>
      </c>
    </row>
    <row r="46" spans="1:16" x14ac:dyDescent="0.2">
      <c r="A46" s="1" t="s">
        <v>391</v>
      </c>
      <c r="B46" s="1" t="s">
        <v>392</v>
      </c>
      <c r="C46" s="1" t="str">
        <f>VLOOKUP(A46,[1]Sigrh!$A$1:$E$1000,3,FALSE)</f>
        <v>000000010</v>
      </c>
      <c r="D46" s="1" t="str">
        <f>IFERROR(VLOOKUP(C46,[2]Plan1!$A$1:$B$23,2,FALSE),"")</f>
        <v>EXTENSIONISTA RURAL-NM</v>
      </c>
      <c r="E46" s="1" t="str">
        <f>IFERROR(IF(VLOOKUP(A46,[3]Sigrh!$A$1:$D$281,4,FALSE)=0,"",VLOOKUP(A46,[3]Sigrh!$A$1:$D$281,4,FALSE)),"")</f>
        <v>TÉC. ECON. DOMÉSTICA</v>
      </c>
      <c r="F46" s="1" t="str">
        <f>VLOOKUP(A46,[1]Sigrh!$A$1:$D$500,4,FALSE)</f>
        <v>040200000000</v>
      </c>
      <c r="G46" s="1" t="s">
        <v>667</v>
      </c>
      <c r="H46" s="1" t="str">
        <f>VLOOKUP(F46,[4]Plan2!$A$4:$B$55,2,FALSE)</f>
        <v>COGEM-COORDENADORIA DE GESTÃO E MODERNIZAÇÃO</v>
      </c>
      <c r="I46" s="1" t="str">
        <f>CONCATENATE(VLOOKUP(A46,[1]Sigrh!$A$1:$F$500,5,FALSE),VLOOKUP(A46,[1]Sigrh!$A$1:$F$500,6,FALSE))</f>
        <v>ST43</v>
      </c>
      <c r="J46" s="1" t="str">
        <f>VLOOKUP(A46,[1]Sigrh!$A$1:$G$500,7,FALSE)</f>
        <v>12200040</v>
      </c>
      <c r="K46" s="1" t="str">
        <f>IFERROR(VLOOKUP(J46,[5]Sigrh!$A$1:$C$83,3,FALSE),"")</f>
        <v>COORDENADOR</v>
      </c>
      <c r="L46" s="1" t="str">
        <f>IFERROR(VLOOKUP(J46,[5]Sigrh!$A$1:$C$83,2,FALSE),"")</f>
        <v>FG01</v>
      </c>
      <c r="M46" s="2">
        <f>--TEXT(VLOOKUP($A46,[1]Sigrh!$A$1:$M$500,10,FALSE),"00-00-0000")</f>
        <v>31964</v>
      </c>
      <c r="N46" s="3" t="str">
        <f>CONCATENATE(TEXT(VLOOKUP(A46,[1]Sigrh!$A$1:$L$500,11,FALSE),"00"),"/",VLOOKUP(A46,[1]Sigrh!$A$1:$L$500,12,FALSE))</f>
        <v>16/03</v>
      </c>
      <c r="O46" s="3" t="str">
        <f>VLOOKUP($A46,[1]Sigrh!$A$1:$M$500,13,FALSE)</f>
        <v>F</v>
      </c>
      <c r="P46" s="3" t="str">
        <f>VLOOKUP($A46,[1]Sigrh!$A$1:$N$500,14,FALSE)</f>
        <v>2 - NORMAL</v>
      </c>
    </row>
    <row r="47" spans="1:16" x14ac:dyDescent="0.2">
      <c r="A47" s="1" t="s">
        <v>140</v>
      </c>
      <c r="B47" s="1" t="s">
        <v>141</v>
      </c>
      <c r="C47" s="1" t="str">
        <f>VLOOKUP(A47,[1]Sigrh!$A$1:$E$1000,3,FALSE)</f>
        <v>000000006</v>
      </c>
      <c r="D47" s="1" t="str">
        <f>IFERROR(VLOOKUP(C47,[2]Plan1!$A$1:$B$23,2,FALSE),"")</f>
        <v>EXTENSIONISTA RURAL-NS</v>
      </c>
      <c r="E47" s="1" t="str">
        <f>IFERROR(IF(VLOOKUP(A47,[3]Sigrh!$A$1:$D$281,4,FALSE)=0,"",VLOOKUP(A47,[3]Sigrh!$A$1:$D$281,4,FALSE)),"")</f>
        <v>AGRONOMIA</v>
      </c>
      <c r="F47" s="1" t="str">
        <f>VLOOKUP(A47,[1]Sigrh!$A$1:$D$500,4,FALSE)</f>
        <v>040400000000</v>
      </c>
      <c r="G47" s="1" t="s">
        <v>667</v>
      </c>
      <c r="H47" s="1" t="str">
        <f>VLOOKUP(F47,[4]Plan2!$A$4:$B$55,2,FALSE)</f>
        <v>COPER-COORDENADORIA DE OPERAÇÕES</v>
      </c>
      <c r="I47" s="1" t="str">
        <f>CONCATENATE(VLOOKUP(A47,[1]Sigrh!$A$1:$F$500,5,FALSE),VLOOKUP(A47,[1]Sigrh!$A$1:$F$500,6,FALSE))</f>
        <v>ST39</v>
      </c>
      <c r="J47" s="1" t="str">
        <f>VLOOKUP(A47,[1]Sigrh!$A$1:$G$500,7,FALSE)</f>
        <v>12200053</v>
      </c>
      <c r="K47" s="1" t="str">
        <f>IFERROR(VLOOKUP(J47,[5]Sigrh!$A$1:$C$83,3,FALSE),"")</f>
        <v>COORDENADOR</v>
      </c>
      <c r="L47" s="1" t="str">
        <f>IFERROR(VLOOKUP(J47,[5]Sigrh!$A$1:$C$83,2,FALSE),"")</f>
        <v>FG01</v>
      </c>
      <c r="M47" s="2">
        <f>--TEXT(VLOOKUP($A47,[1]Sigrh!$A$1:$M$500,10,FALSE),"00-00-0000")</f>
        <v>38749</v>
      </c>
      <c r="N47" s="3" t="str">
        <f>CONCATENATE(TEXT(VLOOKUP(A47,[1]Sigrh!$A$1:$L$500,11,FALSE),"00"),"/",VLOOKUP(A47,[1]Sigrh!$A$1:$L$500,12,FALSE))</f>
        <v>12/12</v>
      </c>
      <c r="O47" s="3" t="str">
        <f>VLOOKUP($A47,[1]Sigrh!$A$1:$M$500,13,FALSE)</f>
        <v>F</v>
      </c>
      <c r="P47" s="3" t="str">
        <f>VLOOKUP($A47,[1]Sigrh!$A$1:$N$500,14,FALSE)</f>
        <v>2 - NORMAL</v>
      </c>
    </row>
    <row r="48" spans="1:16" x14ac:dyDescent="0.2">
      <c r="A48" s="1" t="s">
        <v>542</v>
      </c>
      <c r="B48" s="1" t="s">
        <v>543</v>
      </c>
      <c r="C48" s="1" t="str">
        <f>VLOOKUP(A48,[1]Sigrh!$A$1:$E$1000,3,FALSE)</f>
        <v/>
      </c>
      <c r="D48" s="1" t="str">
        <f>IFERROR(VLOOKUP(C48,[2]Plan1!$A$1:$B$23,2,FALSE),"")</f>
        <v/>
      </c>
      <c r="E48" s="1" t="str">
        <f>IFERROR(IF(VLOOKUP(A48,[3]Sigrh!$A$1:$D$281,4,FALSE)=0,"",VLOOKUP(A48,[3]Sigrh!$A$1:$D$281,4,FALSE)),"")</f>
        <v/>
      </c>
      <c r="F48" s="1" t="str">
        <f>VLOOKUP(A48,[1]Sigrh!$A$1:$D$500,4,FALSE)</f>
        <v>040100000000</v>
      </c>
      <c r="G48" s="1" t="s">
        <v>667</v>
      </c>
      <c r="H48" s="1" t="str">
        <f>VLOOKUP(F48,[4]Plan2!$A$4:$B$55,2,FALSE)</f>
        <v>ASDIR-ASSESSORIA DA DIRETORIA</v>
      </c>
      <c r="I48" s="1" t="str">
        <f>CONCATENATE(VLOOKUP(A48,[1]Sigrh!$A$1:$F$500,5,FALSE),VLOOKUP(A48,[1]Sigrh!$A$1:$F$500,6,FALSE))</f>
        <v/>
      </c>
      <c r="J48" s="1" t="str">
        <f>VLOOKUP(A48,[1]Sigrh!$A$1:$G$500,7,FALSE)</f>
        <v>12200038</v>
      </c>
      <c r="K48" s="1" t="str">
        <f>IFERROR(VLOOKUP(J48,[5]Sigrh!$A$1:$C$83,3,FALSE),"")</f>
        <v>ASSESSOR III</v>
      </c>
      <c r="L48" s="1" t="str">
        <f>IFERROR(VLOOKUP(J48,[5]Sigrh!$A$1:$C$83,2,FALSE),"")</f>
        <v>EC04</v>
      </c>
      <c r="M48" s="2">
        <f>--TEXT(VLOOKUP($A48,[1]Sigrh!$A$1:$M$500,10,FALSE),"00-00-0000")</f>
        <v>42927</v>
      </c>
      <c r="N48" s="3" t="str">
        <f>CONCATENATE(TEXT(VLOOKUP(A48,[1]Sigrh!$A$1:$L$500,11,FALSE),"00"),"/",VLOOKUP(A48,[1]Sigrh!$A$1:$L$500,12,FALSE))</f>
        <v>06/07</v>
      </c>
      <c r="O48" s="3" t="str">
        <f>VLOOKUP($A48,[1]Sigrh!$A$1:$M$500,13,FALSE)</f>
        <v>F</v>
      </c>
      <c r="P48" s="3" t="str">
        <f>VLOOKUP($A48,[1]Sigrh!$A$1:$N$500,14,FALSE)</f>
        <v>2 - NORMAL</v>
      </c>
    </row>
    <row r="49" spans="1:16" x14ac:dyDescent="0.2">
      <c r="A49" s="1" t="s">
        <v>659</v>
      </c>
      <c r="B49" s="1" t="s">
        <v>660</v>
      </c>
      <c r="C49" s="1" t="str">
        <f>VLOOKUP(A49,[1]Sigrh!$A$1:$E$1000,3,FALSE)</f>
        <v/>
      </c>
      <c r="D49" s="1" t="str">
        <f>IFERROR(VLOOKUP(C49,[2]Plan1!$A$1:$B$23,2,FALSE),"")</f>
        <v/>
      </c>
      <c r="E49" s="1" t="str">
        <f>IFERROR(IF(VLOOKUP(A49,[3]Sigrh!$A$1:$D$281,4,FALSE)=0,"",VLOOKUP(A49,[3]Sigrh!$A$1:$D$281,4,FALSE)),"")</f>
        <v/>
      </c>
      <c r="F49" s="1" t="str">
        <f>VLOOKUP(A49,[1]Sigrh!$A$1:$D$500,4,FALSE)</f>
        <v>040100000000</v>
      </c>
      <c r="G49" s="1" t="s">
        <v>667</v>
      </c>
      <c r="H49" s="1" t="str">
        <f>VLOOKUP(F49,[4]Plan2!$A$4:$B$55,2,FALSE)</f>
        <v>ASDIR-ASSESSORIA DA DIRETORIA</v>
      </c>
      <c r="I49" s="1" t="str">
        <f>CONCATENATE(VLOOKUP(A49,[1]Sigrh!$A$1:$F$500,5,FALSE),VLOOKUP(A49,[1]Sigrh!$A$1:$F$500,6,FALSE))</f>
        <v/>
      </c>
      <c r="J49" s="1" t="str">
        <f>VLOOKUP(A49,[1]Sigrh!$A$1:$G$500,7,FALSE)</f>
        <v>12200039</v>
      </c>
      <c r="K49" s="1" t="str">
        <f>IFERROR(VLOOKUP(J49,[5]Sigrh!$A$1:$C$83,3,FALSE),"")</f>
        <v>ASSESSOR III</v>
      </c>
      <c r="L49" s="1" t="str">
        <f>IFERROR(VLOOKUP(J49,[5]Sigrh!$A$1:$C$83,2,FALSE),"")</f>
        <v>EC04</v>
      </c>
      <c r="M49" s="2">
        <f>--TEXT(VLOOKUP($A49,[1]Sigrh!$A$1:$M$500,10,FALSE),"00-00-0000")</f>
        <v>43488</v>
      </c>
      <c r="N49" s="3" t="str">
        <f>CONCATENATE(TEXT(VLOOKUP(A49,[1]Sigrh!$A$1:$L$500,11,FALSE),"00"),"/",VLOOKUP(A49,[1]Sigrh!$A$1:$L$500,12,FALSE))</f>
        <v>31/05</v>
      </c>
      <c r="O49" s="3" t="str">
        <f>VLOOKUP($A49,[1]Sigrh!$A$1:$M$500,13,FALSE)</f>
        <v>F</v>
      </c>
      <c r="P49" s="3" t="str">
        <f>VLOOKUP($A49,[1]Sigrh!$A$1:$N$500,14,FALSE)</f>
        <v>2 - NORMAL</v>
      </c>
    </row>
    <row r="50" spans="1:16" x14ac:dyDescent="0.2">
      <c r="A50" s="1" t="s">
        <v>661</v>
      </c>
      <c r="B50" s="1" t="s">
        <v>662</v>
      </c>
      <c r="C50" s="1" t="str">
        <f>VLOOKUP(A50,[1]Sigrh!$A$1:$E$1000,3,FALSE)</f>
        <v/>
      </c>
      <c r="D50" s="1" t="str">
        <f>IFERROR(VLOOKUP(C50,[2]Plan1!$A$1:$B$23,2,FALSE),"")</f>
        <v/>
      </c>
      <c r="E50" s="1" t="str">
        <f>IFERROR(IF(VLOOKUP(A50,[3]Sigrh!$A$1:$D$281,4,FALSE)=0,"",VLOOKUP(A50,[3]Sigrh!$A$1:$D$281,4,FALSE)),"")</f>
        <v/>
      </c>
      <c r="F50" s="1" t="str">
        <f>VLOOKUP(A50,[1]Sigrh!$A$1:$D$500,4,FALSE)</f>
        <v>040100000000</v>
      </c>
      <c r="G50" s="1" t="s">
        <v>667</v>
      </c>
      <c r="H50" s="1" t="str">
        <f>VLOOKUP(F50,[4]Plan2!$A$4:$B$55,2,FALSE)</f>
        <v>ASDIR-ASSESSORIA DA DIRETORIA</v>
      </c>
      <c r="I50" s="1" t="str">
        <f>CONCATENATE(VLOOKUP(A50,[1]Sigrh!$A$1:$F$500,5,FALSE),VLOOKUP(A50,[1]Sigrh!$A$1:$F$500,6,FALSE))</f>
        <v/>
      </c>
      <c r="J50" s="1" t="str">
        <f>VLOOKUP(A50,[1]Sigrh!$A$1:$G$500,7,FALSE)</f>
        <v>12200037</v>
      </c>
      <c r="K50" s="1" t="str">
        <f>IFERROR(VLOOKUP(J50,[5]Sigrh!$A$1:$C$83,3,FALSE),"")</f>
        <v>ASSESSOR II</v>
      </c>
      <c r="L50" s="1" t="str">
        <f>IFERROR(VLOOKUP(J50,[5]Sigrh!$A$1:$C$83,2,FALSE),"")</f>
        <v>EC03</v>
      </c>
      <c r="M50" s="2">
        <f>--TEXT(VLOOKUP($A50,[1]Sigrh!$A$1:$M$500,10,FALSE),"00-00-0000")</f>
        <v>43497</v>
      </c>
      <c r="N50" s="3" t="str">
        <f>CONCATENATE(TEXT(VLOOKUP(A50,[1]Sigrh!$A$1:$L$500,11,FALSE),"00"),"/",VLOOKUP(A50,[1]Sigrh!$A$1:$L$500,12,FALSE))</f>
        <v>10/10</v>
      </c>
      <c r="O50" s="3" t="str">
        <f>VLOOKUP($A50,[1]Sigrh!$A$1:$M$500,13,FALSE)</f>
        <v>F</v>
      </c>
      <c r="P50" s="3" t="str">
        <f>VLOOKUP($A50,[1]Sigrh!$A$1:$N$500,14,FALSE)</f>
        <v>1 - INCLUIDO NO MES</v>
      </c>
    </row>
    <row r="51" spans="1:16" x14ac:dyDescent="0.2">
      <c r="A51" s="1" t="s">
        <v>472</v>
      </c>
      <c r="B51" s="1" t="s">
        <v>473</v>
      </c>
      <c r="C51" s="1" t="str">
        <f>VLOOKUP(A51,[1]Sigrh!$A$1:$E$1000,3,FALSE)</f>
        <v>000000006</v>
      </c>
      <c r="D51" s="1" t="str">
        <f>IFERROR(VLOOKUP(C51,[2]Plan1!$A$1:$B$23,2,FALSE),"")</f>
        <v>EXTENSIONISTA RURAL-NS</v>
      </c>
      <c r="E51" s="1" t="str">
        <f>IFERROR(IF(VLOOKUP(A51,[3]Sigrh!$A$1:$D$281,4,FALSE)=0,"",VLOOKUP(A51,[3]Sigrh!$A$1:$D$281,4,FALSE)),"")</f>
        <v>AGRONOMIA</v>
      </c>
      <c r="F51" s="1" t="str">
        <f>VLOOKUP(A51,[1]Sigrh!$A$1:$D$500,4,FALSE)</f>
        <v>040100000000</v>
      </c>
      <c r="G51" s="1" t="s">
        <v>667</v>
      </c>
      <c r="H51" s="1" t="str">
        <f>VLOOKUP(F51,[4]Plan2!$A$4:$B$55,2,FALSE)</f>
        <v>ASDIR-ASSESSORIA DA DIRETORIA</v>
      </c>
      <c r="I51" s="1" t="str">
        <f>CONCATENATE(VLOOKUP(A51,[1]Sigrh!$A$1:$F$500,5,FALSE),VLOOKUP(A51,[1]Sigrh!$A$1:$F$500,6,FALSE))</f>
        <v>ST28</v>
      </c>
      <c r="J51" s="1" t="str">
        <f>VLOOKUP(A51,[1]Sigrh!$A$1:$G$500,7,FALSE)</f>
        <v>12200028</v>
      </c>
      <c r="K51" s="1" t="str">
        <f>IFERROR(VLOOKUP(J51,[5]Sigrh!$A$1:$C$83,3,FALSE),"")</f>
        <v>ASSESSOR II</v>
      </c>
      <c r="L51" s="1" t="str">
        <f>IFERROR(VLOOKUP(J51,[5]Sigrh!$A$1:$C$83,2,FALSE),"")</f>
        <v>EC03</v>
      </c>
      <c r="M51" s="2">
        <f>--TEXT(VLOOKUP($A51,[1]Sigrh!$A$1:$M$500,10,FALSE),"00-00-0000")</f>
        <v>40513</v>
      </c>
      <c r="N51" s="3" t="str">
        <f>CONCATENATE(TEXT(VLOOKUP(A51,[1]Sigrh!$A$1:$L$500,11,FALSE),"00"),"/",VLOOKUP(A51,[1]Sigrh!$A$1:$L$500,12,FALSE))</f>
        <v>05/09</v>
      </c>
      <c r="O51" s="3" t="str">
        <f>VLOOKUP($A51,[1]Sigrh!$A$1:$M$500,13,FALSE)</f>
        <v>F</v>
      </c>
      <c r="P51" s="3" t="str">
        <f>VLOOKUP($A51,[1]Sigrh!$A$1:$N$500,14,FALSE)</f>
        <v>2 - NORMAL</v>
      </c>
    </row>
    <row r="52" spans="1:16" x14ac:dyDescent="0.2">
      <c r="A52" s="1" t="s">
        <v>476</v>
      </c>
      <c r="B52" s="1" t="s">
        <v>477</v>
      </c>
      <c r="C52" s="1" t="str">
        <f>VLOOKUP(A52,[1]Sigrh!$A$1:$E$1000,3,FALSE)</f>
        <v>000000006</v>
      </c>
      <c r="D52" s="1" t="str">
        <f>IFERROR(VLOOKUP(C52,[2]Plan1!$A$1:$B$23,2,FALSE),"")</f>
        <v>EXTENSIONISTA RURAL-NS</v>
      </c>
      <c r="E52" s="1" t="str">
        <f>IFERROR(IF(VLOOKUP(A52,[3]Sigrh!$A$1:$D$281,4,FALSE)=0,"",VLOOKUP(A52,[3]Sigrh!$A$1:$D$281,4,FALSE)),"")</f>
        <v>AGRONOMIA</v>
      </c>
      <c r="F52" s="1" t="str">
        <f>VLOOKUP(A52,[1]Sigrh!$A$1:$D$500,4,FALSE)</f>
        <v>040100000000</v>
      </c>
      <c r="G52" s="1" t="s">
        <v>667</v>
      </c>
      <c r="H52" s="1" t="str">
        <f>VLOOKUP(F52,[4]Plan2!$A$4:$B$55,2,FALSE)</f>
        <v>ASDIR-ASSESSORIA DA DIRETORIA</v>
      </c>
      <c r="I52" s="1" t="str">
        <f>CONCATENATE(VLOOKUP(A52,[1]Sigrh!$A$1:$F$500,5,FALSE),VLOOKUP(A52,[1]Sigrh!$A$1:$F$500,6,FALSE))</f>
        <v>ST26</v>
      </c>
      <c r="J52" s="1" t="str">
        <f>VLOOKUP(A52,[1]Sigrh!$A$1:$G$500,7,FALSE)</f>
        <v>12200027</v>
      </c>
      <c r="K52" s="1" t="str">
        <f>IFERROR(VLOOKUP(J52,[5]Sigrh!$A$1:$C$83,3,FALSE),"")</f>
        <v>ASSESSOR II</v>
      </c>
      <c r="L52" s="1" t="str">
        <f>IFERROR(VLOOKUP(J52,[5]Sigrh!$A$1:$C$83,2,FALSE),"")</f>
        <v>EC03</v>
      </c>
      <c r="M52" s="2">
        <f>--TEXT(VLOOKUP($A52,[1]Sigrh!$A$1:$M$500,10,FALSE),"00-00-0000")</f>
        <v>40588</v>
      </c>
      <c r="N52" s="3" t="str">
        <f>CONCATENATE(TEXT(VLOOKUP(A52,[1]Sigrh!$A$1:$L$500,11,FALSE),"00"),"/",VLOOKUP(A52,[1]Sigrh!$A$1:$L$500,12,FALSE))</f>
        <v>03/09</v>
      </c>
      <c r="O52" s="3" t="str">
        <f>VLOOKUP($A52,[1]Sigrh!$A$1:$M$500,13,FALSE)</f>
        <v>M</v>
      </c>
      <c r="P52" s="3" t="str">
        <f>VLOOKUP($A52,[1]Sigrh!$A$1:$N$500,14,FALSE)</f>
        <v>2 - NORMAL</v>
      </c>
    </row>
    <row r="53" spans="1:16" x14ac:dyDescent="0.2">
      <c r="A53" s="1" t="s">
        <v>490</v>
      </c>
      <c r="B53" s="1" t="s">
        <v>491</v>
      </c>
      <c r="C53" s="1" t="str">
        <f>VLOOKUP(A53,[1]Sigrh!$A$1:$E$1000,3,FALSE)</f>
        <v>000000008</v>
      </c>
      <c r="D53" s="1" t="str">
        <f>IFERROR(VLOOKUP(C53,[2]Plan1!$A$1:$B$23,2,FALSE),"")</f>
        <v>TECNICO ESPECIALIZADO</v>
      </c>
      <c r="E53" s="1" t="str">
        <f>IFERROR(IF(VLOOKUP(A53,[3]Sigrh!$A$1:$D$281,4,FALSE)=0,"",VLOOKUP(A53,[3]Sigrh!$A$1:$D$281,4,FALSE)),"")</f>
        <v>TECNOLOGIA DA INFORMAÇÃO</v>
      </c>
      <c r="F53" s="1" t="str">
        <f>VLOOKUP(A53,[1]Sigrh!$A$1:$D$500,4,FALSE)</f>
        <v>040100000000</v>
      </c>
      <c r="G53" s="1" t="s">
        <v>667</v>
      </c>
      <c r="H53" s="1" t="str">
        <f>VLOOKUP(F53,[4]Plan2!$A$4:$B$55,2,FALSE)</f>
        <v>ASDIR-ASSESSORIA DA DIRETORIA</v>
      </c>
      <c r="I53" s="1" t="str">
        <f>CONCATENATE(VLOOKUP(A53,[1]Sigrh!$A$1:$F$500,5,FALSE),VLOOKUP(A53,[1]Sigrh!$A$1:$F$500,6,FALSE))</f>
        <v>ST20</v>
      </c>
      <c r="J53" s="1" t="str">
        <f>VLOOKUP(A53,[1]Sigrh!$A$1:$G$500,7,FALSE)</f>
        <v>12200036</v>
      </c>
      <c r="K53" s="1" t="str">
        <f>IFERROR(VLOOKUP(J53,[5]Sigrh!$A$1:$C$83,3,FALSE),"")</f>
        <v>ASSESSOR II</v>
      </c>
      <c r="L53" s="1" t="str">
        <f>IFERROR(VLOOKUP(J53,[5]Sigrh!$A$1:$C$83,2,FALSE),"")</f>
        <v>EC03</v>
      </c>
      <c r="M53" s="2">
        <f>--TEXT(VLOOKUP($A53,[1]Sigrh!$A$1:$M$500,10,FALSE),"00-00-0000")</f>
        <v>41421</v>
      </c>
      <c r="N53" s="3" t="str">
        <f>CONCATENATE(TEXT(VLOOKUP(A53,[1]Sigrh!$A$1:$L$500,11,FALSE),"00"),"/",VLOOKUP(A53,[1]Sigrh!$A$1:$L$500,12,FALSE))</f>
        <v>19/02</v>
      </c>
      <c r="O53" s="3" t="str">
        <f>VLOOKUP($A53,[1]Sigrh!$A$1:$M$500,13,FALSE)</f>
        <v>M</v>
      </c>
      <c r="P53" s="3" t="str">
        <f>VLOOKUP($A53,[1]Sigrh!$A$1:$N$500,14,FALSE)</f>
        <v>2 - NORMAL</v>
      </c>
    </row>
    <row r="54" spans="1:16" x14ac:dyDescent="0.2">
      <c r="A54" s="1" t="s">
        <v>524</v>
      </c>
      <c r="B54" s="1" t="s">
        <v>525</v>
      </c>
      <c r="C54" s="1" t="str">
        <f>VLOOKUP(A54,[1]Sigrh!$A$1:$E$1000,3,FALSE)</f>
        <v/>
      </c>
      <c r="D54" s="1" t="str">
        <f>IFERROR(VLOOKUP(C54,[2]Plan1!$A$1:$B$23,2,FALSE),"")</f>
        <v/>
      </c>
      <c r="E54" s="1" t="str">
        <f>IFERROR(IF(VLOOKUP(A54,[3]Sigrh!$A$1:$D$281,4,FALSE)=0,"",VLOOKUP(A54,[3]Sigrh!$A$1:$D$281,4,FALSE)),"")</f>
        <v/>
      </c>
      <c r="F54" s="1" t="str">
        <f>VLOOKUP(A54,[1]Sigrh!$A$1:$D$500,4,FALSE)</f>
        <v>040100000000</v>
      </c>
      <c r="G54" s="1" t="s">
        <v>667</v>
      </c>
      <c r="H54" s="1" t="str">
        <f>VLOOKUP(F54,[4]Plan2!$A$4:$B$55,2,FALSE)</f>
        <v>ASDIR-ASSESSORIA DA DIRETORIA</v>
      </c>
      <c r="I54" s="1" t="str">
        <f>CONCATENATE(VLOOKUP(A54,[1]Sigrh!$A$1:$F$500,5,FALSE),VLOOKUP(A54,[1]Sigrh!$A$1:$F$500,6,FALSE))</f>
        <v/>
      </c>
      <c r="J54" s="1" t="str">
        <f>VLOOKUP(A54,[1]Sigrh!$A$1:$G$500,7,FALSE)</f>
        <v>12200025</v>
      </c>
      <c r="K54" s="1" t="str">
        <f>IFERROR(VLOOKUP(J54,[5]Sigrh!$A$1:$C$83,3,FALSE),"")</f>
        <v>ASSESSOR II</v>
      </c>
      <c r="L54" s="1" t="str">
        <f>IFERROR(VLOOKUP(J54,[5]Sigrh!$A$1:$C$83,2,FALSE),"")</f>
        <v>EC03</v>
      </c>
      <c r="M54" s="2">
        <f>--TEXT(VLOOKUP($A54,[1]Sigrh!$A$1:$M$500,10,FALSE),"00-00-0000")</f>
        <v>42020</v>
      </c>
      <c r="N54" s="3" t="str">
        <f>CONCATENATE(TEXT(VLOOKUP(A54,[1]Sigrh!$A$1:$L$500,11,FALSE),"00"),"/",VLOOKUP(A54,[1]Sigrh!$A$1:$L$500,12,FALSE))</f>
        <v>05/06</v>
      </c>
      <c r="O54" s="3" t="str">
        <f>VLOOKUP($A54,[1]Sigrh!$A$1:$M$500,13,FALSE)</f>
        <v>F</v>
      </c>
      <c r="P54" s="3" t="str">
        <f>VLOOKUP($A54,[1]Sigrh!$A$1:$N$500,14,FALSE)</f>
        <v>2 - NORMAL</v>
      </c>
    </row>
    <row r="55" spans="1:16" x14ac:dyDescent="0.2">
      <c r="A55" s="1" t="s">
        <v>528</v>
      </c>
      <c r="B55" s="1" t="s">
        <v>529</v>
      </c>
      <c r="C55" s="1" t="str">
        <f>VLOOKUP(A55,[1]Sigrh!$A$1:$E$1000,3,FALSE)</f>
        <v/>
      </c>
      <c r="D55" s="1" t="str">
        <f>IFERROR(VLOOKUP(C55,[2]Plan1!$A$1:$B$23,2,FALSE),"")</f>
        <v/>
      </c>
      <c r="E55" s="1" t="str">
        <f>IFERROR(IF(VLOOKUP(A55,[3]Sigrh!$A$1:$D$281,4,FALSE)=0,"",VLOOKUP(A55,[3]Sigrh!$A$1:$D$281,4,FALSE)),"")</f>
        <v/>
      </c>
      <c r="F55" s="1" t="str">
        <f>VLOOKUP(A55,[1]Sigrh!$A$1:$D$500,4,FALSE)</f>
        <v>040100000000</v>
      </c>
      <c r="G55" s="1" t="s">
        <v>667</v>
      </c>
      <c r="H55" s="1" t="str">
        <f>VLOOKUP(F55,[4]Plan2!$A$4:$B$55,2,FALSE)</f>
        <v>ASDIR-ASSESSORIA DA DIRETORIA</v>
      </c>
      <c r="I55" s="1" t="str">
        <f>CONCATENATE(VLOOKUP(A55,[1]Sigrh!$A$1:$F$500,5,FALSE),VLOOKUP(A55,[1]Sigrh!$A$1:$F$500,6,FALSE))</f>
        <v/>
      </c>
      <c r="J55" s="1" t="str">
        <f>VLOOKUP(A55,[1]Sigrh!$A$1:$G$500,7,FALSE)</f>
        <v>12200030</v>
      </c>
      <c r="K55" s="1" t="str">
        <f>IFERROR(VLOOKUP(J55,[5]Sigrh!$A$1:$C$83,3,FALSE),"")</f>
        <v>ASSESSOR II</v>
      </c>
      <c r="L55" s="1" t="str">
        <f>IFERROR(VLOOKUP(J55,[5]Sigrh!$A$1:$C$83,2,FALSE),"")</f>
        <v>EC03</v>
      </c>
      <c r="M55" s="2">
        <f>--TEXT(VLOOKUP($A55,[1]Sigrh!$A$1:$M$500,10,FALSE),"00-00-0000")</f>
        <v>42031</v>
      </c>
      <c r="N55" s="3" t="str">
        <f>CONCATENATE(TEXT(VLOOKUP(A55,[1]Sigrh!$A$1:$L$500,11,FALSE),"00"),"/",VLOOKUP(A55,[1]Sigrh!$A$1:$L$500,12,FALSE))</f>
        <v>04/03</v>
      </c>
      <c r="O55" s="3" t="str">
        <f>VLOOKUP($A55,[1]Sigrh!$A$1:$M$500,13,FALSE)</f>
        <v>F</v>
      </c>
      <c r="P55" s="3" t="str">
        <f>VLOOKUP($A55,[1]Sigrh!$A$1:$N$500,14,FALSE)</f>
        <v>2 - NORMAL</v>
      </c>
    </row>
    <row r="56" spans="1:16" x14ac:dyDescent="0.2">
      <c r="A56" s="1" t="s">
        <v>546</v>
      </c>
      <c r="B56" s="1" t="s">
        <v>547</v>
      </c>
      <c r="C56" s="1" t="str">
        <f>VLOOKUP(A56,[1]Sigrh!$A$1:$E$1000,3,FALSE)</f>
        <v/>
      </c>
      <c r="D56" s="1" t="str">
        <f>IFERROR(VLOOKUP(C56,[2]Plan1!$A$1:$B$23,2,FALSE),"")</f>
        <v/>
      </c>
      <c r="E56" s="1" t="str">
        <f>IFERROR(IF(VLOOKUP(A56,[3]Sigrh!$A$1:$D$281,4,FALSE)=0,"",VLOOKUP(A56,[3]Sigrh!$A$1:$D$281,4,FALSE)),"")</f>
        <v/>
      </c>
      <c r="F56" s="1" t="str">
        <f>VLOOKUP(A56,[1]Sigrh!$A$1:$D$500,4,FALSE)</f>
        <v>040100000000</v>
      </c>
      <c r="G56" s="1" t="s">
        <v>667</v>
      </c>
      <c r="H56" s="1" t="str">
        <f>VLOOKUP(F56,[4]Plan2!$A$4:$B$55,2,FALSE)</f>
        <v>ASDIR-ASSESSORIA DA DIRETORIA</v>
      </c>
      <c r="I56" s="1" t="str">
        <f>CONCATENATE(VLOOKUP(A56,[1]Sigrh!$A$1:$F$500,5,FALSE),VLOOKUP(A56,[1]Sigrh!$A$1:$F$500,6,FALSE))</f>
        <v/>
      </c>
      <c r="J56" s="1" t="str">
        <f>VLOOKUP(A56,[1]Sigrh!$A$1:$G$500,7,FALSE)</f>
        <v>12200026</v>
      </c>
      <c r="K56" s="1" t="str">
        <f>IFERROR(VLOOKUP(J56,[5]Sigrh!$A$1:$C$83,3,FALSE),"")</f>
        <v>ASSESSOR II</v>
      </c>
      <c r="L56" s="1" t="str">
        <f>IFERROR(VLOOKUP(J56,[5]Sigrh!$A$1:$C$83,2,FALSE),"")</f>
        <v>EC03</v>
      </c>
      <c r="M56" s="2">
        <f>--TEXT(VLOOKUP($A56,[1]Sigrh!$A$1:$M$500,10,FALSE),"00-00-0000")</f>
        <v>43006</v>
      </c>
      <c r="N56" s="3" t="str">
        <f>CONCATENATE(TEXT(VLOOKUP(A56,[1]Sigrh!$A$1:$L$500,11,FALSE),"00"),"/",VLOOKUP(A56,[1]Sigrh!$A$1:$L$500,12,FALSE))</f>
        <v>24/07</v>
      </c>
      <c r="O56" s="3" t="str">
        <f>VLOOKUP($A56,[1]Sigrh!$A$1:$M$500,13,FALSE)</f>
        <v>F</v>
      </c>
      <c r="P56" s="3" t="str">
        <f>VLOOKUP($A56,[1]Sigrh!$A$1:$N$500,14,FALSE)</f>
        <v>2 - NORMAL</v>
      </c>
    </row>
    <row r="57" spans="1:16" x14ac:dyDescent="0.2">
      <c r="A57" s="1" t="s">
        <v>637</v>
      </c>
      <c r="B57" s="1" t="s">
        <v>638</v>
      </c>
      <c r="C57" s="1" t="str">
        <f>VLOOKUP(A57,[1]Sigrh!$A$1:$E$1000,3,FALSE)</f>
        <v/>
      </c>
      <c r="D57" s="1" t="str">
        <f>IFERROR(VLOOKUP(C57,[2]Plan1!$A$1:$B$23,2,FALSE),"")</f>
        <v/>
      </c>
      <c r="E57" s="1" t="str">
        <f>IFERROR(IF(VLOOKUP(A57,[3]Sigrh!$A$1:$D$281,4,FALSE)=0,"",VLOOKUP(A57,[3]Sigrh!$A$1:$D$281,4,FALSE)),"")</f>
        <v/>
      </c>
      <c r="F57" s="1" t="str">
        <f>VLOOKUP(A57,[1]Sigrh!$A$1:$D$500,4,FALSE)</f>
        <v>040100000000</v>
      </c>
      <c r="G57" s="1" t="s">
        <v>667</v>
      </c>
      <c r="H57" s="1" t="str">
        <f>VLOOKUP(F57,[4]Plan2!$A$4:$B$55,2,FALSE)</f>
        <v>ASDIR-ASSESSORIA DA DIRETORIA</v>
      </c>
      <c r="I57" s="1" t="str">
        <f>CONCATENATE(VLOOKUP(A57,[1]Sigrh!$A$1:$F$500,5,FALSE),VLOOKUP(A57,[1]Sigrh!$A$1:$F$500,6,FALSE))</f>
        <v/>
      </c>
      <c r="J57" s="1" t="str">
        <f>VLOOKUP(A57,[1]Sigrh!$A$1:$G$500,7,FALSE)</f>
        <v>12200035</v>
      </c>
      <c r="K57" s="1" t="str">
        <f>IFERROR(VLOOKUP(J57,[5]Sigrh!$A$1:$C$83,3,FALSE),"")</f>
        <v>ASSESSOR II</v>
      </c>
      <c r="L57" s="1" t="str">
        <f>IFERROR(VLOOKUP(J57,[5]Sigrh!$A$1:$C$83,2,FALSE),"")</f>
        <v>EC03</v>
      </c>
      <c r="M57" s="2">
        <f>--TEXT(VLOOKUP($A57,[1]Sigrh!$A$1:$M$500,10,FALSE),"00-00-0000")</f>
        <v>43411</v>
      </c>
      <c r="N57" s="3" t="str">
        <f>CONCATENATE(TEXT(VLOOKUP(A57,[1]Sigrh!$A$1:$L$500,11,FALSE),"00"),"/",VLOOKUP(A57,[1]Sigrh!$A$1:$L$500,12,FALSE))</f>
        <v>07/03</v>
      </c>
      <c r="O57" s="3" t="str">
        <f>VLOOKUP($A57,[1]Sigrh!$A$1:$M$500,13,FALSE)</f>
        <v>M</v>
      </c>
      <c r="P57" s="3" t="str">
        <f>VLOOKUP($A57,[1]Sigrh!$A$1:$N$500,14,FALSE)</f>
        <v>2 - NORMAL</v>
      </c>
    </row>
    <row r="58" spans="1:16" x14ac:dyDescent="0.2">
      <c r="A58" s="1" t="s">
        <v>645</v>
      </c>
      <c r="B58" s="1" t="s">
        <v>646</v>
      </c>
      <c r="C58" s="1" t="str">
        <f>VLOOKUP(A58,[1]Sigrh!$A$1:$E$1000,3,FALSE)</f>
        <v/>
      </c>
      <c r="D58" s="1" t="str">
        <f>IFERROR(VLOOKUP(C58,[2]Plan1!$A$1:$B$23,2,FALSE),"")</f>
        <v/>
      </c>
      <c r="E58" s="1" t="str">
        <f>IFERROR(IF(VLOOKUP(A58,[3]Sigrh!$A$1:$D$281,4,FALSE)=0,"",VLOOKUP(A58,[3]Sigrh!$A$1:$D$281,4,FALSE)),"")</f>
        <v/>
      </c>
      <c r="F58" s="1" t="str">
        <f>VLOOKUP(A58,[1]Sigrh!$A$1:$D$500,4,FALSE)</f>
        <v>040100000000</v>
      </c>
      <c r="G58" s="1" t="s">
        <v>667</v>
      </c>
      <c r="H58" s="1" t="str">
        <f>VLOOKUP(F58,[4]Plan2!$A$4:$B$55,2,FALSE)</f>
        <v>ASDIR-ASSESSORIA DA DIRETORIA</v>
      </c>
      <c r="I58" s="1" t="str">
        <f>CONCATENATE(VLOOKUP(A58,[1]Sigrh!$A$1:$F$500,5,FALSE),VLOOKUP(A58,[1]Sigrh!$A$1:$F$500,6,FALSE))</f>
        <v/>
      </c>
      <c r="J58" s="1" t="str">
        <f>VLOOKUP(A58,[1]Sigrh!$A$1:$G$500,7,FALSE)</f>
        <v>12200031</v>
      </c>
      <c r="K58" s="1" t="str">
        <f>IFERROR(VLOOKUP(J58,[5]Sigrh!$A$1:$C$83,3,FALSE),"")</f>
        <v>ASSESSOR II</v>
      </c>
      <c r="L58" s="1" t="str">
        <f>IFERROR(VLOOKUP(J58,[5]Sigrh!$A$1:$C$83,2,FALSE),"")</f>
        <v>EC03</v>
      </c>
      <c r="M58" s="2">
        <f>--TEXT(VLOOKUP($A58,[1]Sigrh!$A$1:$M$500,10,FALSE),"00-00-0000")</f>
        <v>43469</v>
      </c>
      <c r="N58" s="3" t="str">
        <f>CONCATENATE(TEXT(VLOOKUP(A58,[1]Sigrh!$A$1:$L$500,11,FALSE),"00"),"/",VLOOKUP(A58,[1]Sigrh!$A$1:$L$500,12,FALSE))</f>
        <v>14/10</v>
      </c>
      <c r="O58" s="3" t="str">
        <f>VLOOKUP($A58,[1]Sigrh!$A$1:$M$500,13,FALSE)</f>
        <v>F</v>
      </c>
      <c r="P58" s="3" t="str">
        <f>VLOOKUP($A58,[1]Sigrh!$A$1:$N$500,14,FALSE)</f>
        <v>2 - NORMAL</v>
      </c>
    </row>
    <row r="59" spans="1:16" x14ac:dyDescent="0.2">
      <c r="A59" s="1" t="s">
        <v>651</v>
      </c>
      <c r="B59" s="1" t="s">
        <v>652</v>
      </c>
      <c r="C59" s="1" t="str">
        <f>VLOOKUP(A59,[1]Sigrh!$A$1:$E$1000,3,FALSE)</f>
        <v/>
      </c>
      <c r="D59" s="1" t="str">
        <f>IFERROR(VLOOKUP(C59,[2]Plan1!$A$1:$B$23,2,FALSE),"")</f>
        <v/>
      </c>
      <c r="E59" s="1" t="str">
        <f>IFERROR(IF(VLOOKUP(A59,[3]Sigrh!$A$1:$D$281,4,FALSE)=0,"",VLOOKUP(A59,[3]Sigrh!$A$1:$D$281,4,FALSE)),"")</f>
        <v/>
      </c>
      <c r="F59" s="1" t="str">
        <f>VLOOKUP(A59,[1]Sigrh!$A$1:$D$500,4,FALSE)</f>
        <v>040100000000</v>
      </c>
      <c r="G59" s="1" t="s">
        <v>667</v>
      </c>
      <c r="H59" s="1" t="str">
        <f>VLOOKUP(F59,[4]Plan2!$A$4:$B$55,2,FALSE)</f>
        <v>ASDIR-ASSESSORIA DA DIRETORIA</v>
      </c>
      <c r="I59" s="1" t="str">
        <f>CONCATENATE(VLOOKUP(A59,[1]Sigrh!$A$1:$F$500,5,FALSE),VLOOKUP(A59,[1]Sigrh!$A$1:$F$500,6,FALSE))</f>
        <v/>
      </c>
      <c r="J59" s="1" t="str">
        <f>VLOOKUP(A59,[1]Sigrh!$A$1:$G$500,7,FALSE)</f>
        <v>12200029</v>
      </c>
      <c r="K59" s="1" t="str">
        <f>IFERROR(VLOOKUP(J59,[5]Sigrh!$A$1:$C$83,3,FALSE),"")</f>
        <v>ASSESSOR II</v>
      </c>
      <c r="L59" s="1" t="str">
        <f>IFERROR(VLOOKUP(J59,[5]Sigrh!$A$1:$C$83,2,FALSE),"")</f>
        <v>EC03</v>
      </c>
      <c r="M59" s="2">
        <f>--TEXT(VLOOKUP($A59,[1]Sigrh!$A$1:$M$500,10,FALSE),"00-00-0000")</f>
        <v>43468</v>
      </c>
      <c r="N59" s="3" t="str">
        <f>CONCATENATE(TEXT(VLOOKUP(A59,[1]Sigrh!$A$1:$L$500,11,FALSE),"00"),"/",VLOOKUP(A59,[1]Sigrh!$A$1:$L$500,12,FALSE))</f>
        <v>24/09</v>
      </c>
      <c r="O59" s="3" t="str">
        <f>VLOOKUP($A59,[1]Sigrh!$A$1:$M$500,13,FALSE)</f>
        <v>M</v>
      </c>
      <c r="P59" s="3" t="str">
        <f>VLOOKUP($A59,[1]Sigrh!$A$1:$N$500,14,FALSE)</f>
        <v>2 - NORMAL</v>
      </c>
    </row>
    <row r="60" spans="1:16" x14ac:dyDescent="0.2">
      <c r="A60" s="1" t="s">
        <v>655</v>
      </c>
      <c r="B60" s="1" t="s">
        <v>656</v>
      </c>
      <c r="C60" s="1" t="str">
        <f>VLOOKUP(A60,[1]Sigrh!$A$1:$E$1000,3,FALSE)</f>
        <v/>
      </c>
      <c r="D60" s="1" t="str">
        <f>IFERROR(VLOOKUP(C60,[2]Plan1!$A$1:$B$23,2,FALSE),"")</f>
        <v/>
      </c>
      <c r="E60" s="1" t="str">
        <f>IFERROR(IF(VLOOKUP(A60,[3]Sigrh!$A$1:$D$281,4,FALSE)=0,"",VLOOKUP(A60,[3]Sigrh!$A$1:$D$281,4,FALSE)),"")</f>
        <v/>
      </c>
      <c r="F60" s="1" t="str">
        <f>VLOOKUP(A60,[1]Sigrh!$A$1:$D$500,4,FALSE)</f>
        <v>040100000000</v>
      </c>
      <c r="G60" s="1" t="s">
        <v>667</v>
      </c>
      <c r="H60" s="1" t="str">
        <f>VLOOKUP(F60,[4]Plan2!$A$4:$B$55,2,FALSE)</f>
        <v>ASDIR-ASSESSORIA DA DIRETORIA</v>
      </c>
      <c r="I60" s="1" t="str">
        <f>CONCATENATE(VLOOKUP(A60,[1]Sigrh!$A$1:$F$500,5,FALSE),VLOOKUP(A60,[1]Sigrh!$A$1:$F$500,6,FALSE))</f>
        <v/>
      </c>
      <c r="J60" s="1" t="str">
        <f>VLOOKUP(A60,[1]Sigrh!$A$1:$G$500,7,FALSE)</f>
        <v>12200033</v>
      </c>
      <c r="K60" s="1" t="str">
        <f>IFERROR(VLOOKUP(J60,[5]Sigrh!$A$1:$C$83,3,FALSE),"")</f>
        <v>ASSESSOR II</v>
      </c>
      <c r="L60" s="1" t="str">
        <f>IFERROR(VLOOKUP(J60,[5]Sigrh!$A$1:$C$83,2,FALSE),"")</f>
        <v>EC03</v>
      </c>
      <c r="M60" s="2">
        <f>--TEXT(VLOOKUP($A60,[1]Sigrh!$A$1:$M$500,10,FALSE),"00-00-0000")</f>
        <v>43472</v>
      </c>
      <c r="N60" s="3" t="str">
        <f>CONCATENATE(TEXT(VLOOKUP(A60,[1]Sigrh!$A$1:$L$500,11,FALSE),"00"),"/",VLOOKUP(A60,[1]Sigrh!$A$1:$L$500,12,FALSE))</f>
        <v>22/07</v>
      </c>
      <c r="O60" s="3" t="str">
        <f>VLOOKUP($A60,[1]Sigrh!$A$1:$M$500,13,FALSE)</f>
        <v>M</v>
      </c>
      <c r="P60" s="3" t="str">
        <f>VLOOKUP($A60,[1]Sigrh!$A$1:$N$500,14,FALSE)</f>
        <v>2 - NORMAL</v>
      </c>
    </row>
    <row r="61" spans="1:16" x14ac:dyDescent="0.2">
      <c r="A61" s="1" t="s">
        <v>657</v>
      </c>
      <c r="B61" s="1" t="s">
        <v>658</v>
      </c>
      <c r="C61" s="1" t="str">
        <f>VLOOKUP(A61,[1]Sigrh!$A$1:$E$1000,3,FALSE)</f>
        <v/>
      </c>
      <c r="D61" s="1" t="str">
        <f>IFERROR(VLOOKUP(C61,[2]Plan1!$A$1:$B$23,2,FALSE),"")</f>
        <v/>
      </c>
      <c r="E61" s="1" t="str">
        <f>IFERROR(IF(VLOOKUP(A61,[3]Sigrh!$A$1:$D$281,4,FALSE)=0,"",VLOOKUP(A61,[3]Sigrh!$A$1:$D$281,4,FALSE)),"")</f>
        <v/>
      </c>
      <c r="F61" s="1" t="str">
        <f>VLOOKUP(A61,[1]Sigrh!$A$1:$D$500,4,FALSE)</f>
        <v>040100000000</v>
      </c>
      <c r="G61" s="1" t="s">
        <v>667</v>
      </c>
      <c r="H61" s="1" t="str">
        <f>VLOOKUP(F61,[4]Plan2!$A$4:$B$55,2,FALSE)</f>
        <v>ASDIR-ASSESSORIA DA DIRETORIA</v>
      </c>
      <c r="I61" s="1" t="str">
        <f>CONCATENATE(VLOOKUP(A61,[1]Sigrh!$A$1:$F$500,5,FALSE),VLOOKUP(A61,[1]Sigrh!$A$1:$F$500,6,FALSE))</f>
        <v/>
      </c>
      <c r="J61" s="1" t="str">
        <f>VLOOKUP(A61,[1]Sigrh!$A$1:$G$500,7,FALSE)</f>
        <v>12200034</v>
      </c>
      <c r="K61" s="1" t="str">
        <f>IFERROR(VLOOKUP(J61,[5]Sigrh!$A$1:$C$83,3,FALSE),"")</f>
        <v>ASSESSOR II</v>
      </c>
      <c r="L61" s="1" t="str">
        <f>IFERROR(VLOOKUP(J61,[5]Sigrh!$A$1:$C$83,2,FALSE),"")</f>
        <v>EC03</v>
      </c>
      <c r="M61" s="2">
        <f>--TEXT(VLOOKUP($A61,[1]Sigrh!$A$1:$M$500,10,FALSE),"00-00-0000")</f>
        <v>43480</v>
      </c>
      <c r="N61" s="3" t="str">
        <f>CONCATENATE(TEXT(VLOOKUP(A61,[1]Sigrh!$A$1:$L$500,11,FALSE),"00"),"/",VLOOKUP(A61,[1]Sigrh!$A$1:$L$500,12,FALSE))</f>
        <v>09/08</v>
      </c>
      <c r="O61" s="3" t="str">
        <f>VLOOKUP($A61,[1]Sigrh!$A$1:$M$500,13,FALSE)</f>
        <v>F</v>
      </c>
      <c r="P61" s="3" t="str">
        <f>VLOOKUP($A61,[1]Sigrh!$A$1:$N$500,14,FALSE)</f>
        <v>2 - NORMAL</v>
      </c>
    </row>
    <row r="62" spans="1:16" x14ac:dyDescent="0.2">
      <c r="A62" s="1" t="s">
        <v>580</v>
      </c>
      <c r="B62" s="1" t="s">
        <v>581</v>
      </c>
      <c r="C62" s="1" t="str">
        <f>VLOOKUP(A62,[1]Sigrh!$A$1:$E$1000,3,FALSE)</f>
        <v/>
      </c>
      <c r="D62" s="1" t="str">
        <f>IFERROR(VLOOKUP(C62,[2]Plan1!$A$1:$B$23,2,FALSE),"")</f>
        <v/>
      </c>
      <c r="E62" s="1" t="str">
        <f>IFERROR(IF(VLOOKUP(A62,[3]Sigrh!$A$1:$D$281,4,FALSE)=0,"",VLOOKUP(A62,[3]Sigrh!$A$1:$D$281,4,FALSE)),"")</f>
        <v/>
      </c>
      <c r="F62" s="1" t="str">
        <f>VLOOKUP(A62,[1]Sigrh!$A$1:$D$500,4,FALSE)</f>
        <v>040100000000</v>
      </c>
      <c r="G62" s="1" t="s">
        <v>667</v>
      </c>
      <c r="H62" s="1" t="str">
        <f>VLOOKUP(F62,[4]Plan2!$A$4:$B$55,2,FALSE)</f>
        <v>ASDIR-ASSESSORIA DA DIRETORIA</v>
      </c>
      <c r="I62" s="1" t="str">
        <f>CONCATENATE(VLOOKUP(A62,[1]Sigrh!$A$1:$F$500,5,FALSE),VLOOKUP(A62,[1]Sigrh!$A$1:$F$500,6,FALSE))</f>
        <v/>
      </c>
      <c r="J62" s="1" t="str">
        <f>VLOOKUP(A62,[1]Sigrh!$A$1:$G$500,7,FALSE)</f>
        <v>12200032</v>
      </c>
      <c r="K62" s="1" t="str">
        <f>IFERROR(VLOOKUP(J62,[5]Sigrh!$A$1:$C$83,3,FALSE),"")</f>
        <v>ASSESSOR II</v>
      </c>
      <c r="L62" s="1" t="str">
        <f>IFERROR(VLOOKUP(J62,[5]Sigrh!$A$1:$C$83,2,FALSE),"")</f>
        <v>EC03</v>
      </c>
      <c r="M62" s="2">
        <f>--TEXT(VLOOKUP($A62,[1]Sigrh!$A$1:$M$500,10,FALSE),"00-00-0000")</f>
        <v>41684</v>
      </c>
      <c r="N62" s="3" t="str">
        <f>CONCATENATE(TEXT(VLOOKUP(A62,[1]Sigrh!$A$1:$L$500,11,FALSE),"00"),"/",VLOOKUP(A62,[1]Sigrh!$A$1:$L$500,12,FALSE))</f>
        <v>03/03</v>
      </c>
      <c r="O62" s="3" t="str">
        <f>VLOOKUP($A62,[1]Sigrh!$A$1:$M$500,13,FALSE)</f>
        <v>M</v>
      </c>
      <c r="P62" s="3" t="str">
        <f>VLOOKUP($A62,[1]Sigrh!$A$1:$N$500,14,FALSE)</f>
        <v>7 - REQUISITADO</v>
      </c>
    </row>
    <row r="63" spans="1:16" x14ac:dyDescent="0.2">
      <c r="A63" s="1" t="s">
        <v>578</v>
      </c>
      <c r="B63" s="1" t="s">
        <v>579</v>
      </c>
      <c r="C63" s="1" t="str">
        <f>VLOOKUP(A63,[1]Sigrh!$A$1:$E$1000,3,FALSE)</f>
        <v/>
      </c>
      <c r="D63" s="1" t="str">
        <f>IFERROR(VLOOKUP(C63,[2]Plan1!$A$1:$B$23,2,FALSE),"")</f>
        <v/>
      </c>
      <c r="E63" s="1" t="str">
        <f>IFERROR(IF(VLOOKUP(A63,[3]Sigrh!$A$1:$D$281,4,FALSE)=0,"",VLOOKUP(A63,[3]Sigrh!$A$1:$D$281,4,FALSE)),"")</f>
        <v/>
      </c>
      <c r="F63" s="1" t="str">
        <f>VLOOKUP(A63,[1]Sigrh!$A$1:$D$500,4,FALSE)</f>
        <v>030600000000</v>
      </c>
      <c r="G63" s="1" t="s">
        <v>667</v>
      </c>
      <c r="H63" s="1" t="str">
        <f>VLOOKUP(F63,[4]Plan2!$A$4:$B$55,2,FALSE)</f>
        <v>CONIN-ASSESSORIA DE CONTROLE INTERNO</v>
      </c>
      <c r="I63" s="1" t="str">
        <f>CONCATENATE(VLOOKUP(A63,[1]Sigrh!$A$1:$F$500,5,FALSE),VLOOKUP(A63,[1]Sigrh!$A$1:$F$500,6,FALSE))</f>
        <v/>
      </c>
      <c r="J63" s="1" t="str">
        <f>VLOOKUP(A63,[1]Sigrh!$A$1:$G$500,7,FALSE)</f>
        <v>12200010</v>
      </c>
      <c r="K63" s="1" t="str">
        <f>IFERROR(VLOOKUP(J63,[5]Sigrh!$A$1:$C$83,3,FALSE),"")</f>
        <v>CONTROLADOR</v>
      </c>
      <c r="L63" s="1" t="str">
        <f>IFERROR(VLOOKUP(J63,[5]Sigrh!$A$1:$C$83,2,FALSE),"")</f>
        <v>EC03</v>
      </c>
      <c r="M63" s="2">
        <f>--TEXT(VLOOKUP($A63,[1]Sigrh!$A$1:$M$500,10,FALSE),"00-00-0000")</f>
        <v>41548</v>
      </c>
      <c r="N63" s="3" t="str">
        <f>CONCATENATE(TEXT(VLOOKUP(A63,[1]Sigrh!$A$1:$L$500,11,FALSE),"00"),"/",VLOOKUP(A63,[1]Sigrh!$A$1:$L$500,12,FALSE))</f>
        <v>12/03</v>
      </c>
      <c r="O63" s="3" t="str">
        <f>VLOOKUP($A63,[1]Sigrh!$A$1:$M$500,13,FALSE)</f>
        <v>F</v>
      </c>
      <c r="P63" s="3" t="str">
        <f>VLOOKUP($A63,[1]Sigrh!$A$1:$N$500,14,FALSE)</f>
        <v>7 - REQUISITADO</v>
      </c>
    </row>
    <row r="64" spans="1:16" x14ac:dyDescent="0.2">
      <c r="A64" s="1" t="s">
        <v>364</v>
      </c>
      <c r="B64" s="1" t="s">
        <v>365</v>
      </c>
      <c r="C64" s="1" t="str">
        <f>VLOOKUP(A64,[1]Sigrh!$A$1:$E$1000,3,FALSE)</f>
        <v>000000002</v>
      </c>
      <c r="D64" s="1" t="str">
        <f>IFERROR(VLOOKUP(C64,[2]Plan1!$A$1:$B$23,2,FALSE),"")</f>
        <v>ASSISTENTE ADMINISTRATIVO</v>
      </c>
      <c r="E64" s="1" t="str">
        <f>IFERROR(IF(VLOOKUP(A64,[3]Sigrh!$A$1:$D$281,4,FALSE)=0,"",VLOOKUP(A64,[3]Sigrh!$A$1:$D$281,4,FALSE)),"")</f>
        <v/>
      </c>
      <c r="F64" s="1" t="str">
        <f>VLOOKUP(A64,[1]Sigrh!$A$1:$D$500,4,FALSE)</f>
        <v>030500000000</v>
      </c>
      <c r="G64" s="1" t="s">
        <v>667</v>
      </c>
      <c r="H64" s="1" t="str">
        <f>VLOOKUP(F64,[4]Plan2!$A$4:$B$55,2,FALSE)</f>
        <v>OUVID-ASSESSORIA DE OUVIDORIA</v>
      </c>
      <c r="I64" s="1" t="str">
        <f>CONCATENATE(VLOOKUP(A64,[1]Sigrh!$A$1:$F$500,5,FALSE),VLOOKUP(A64,[1]Sigrh!$A$1:$F$500,6,FALSE))</f>
        <v>AS55</v>
      </c>
      <c r="J64" s="1" t="str">
        <f>VLOOKUP(A64,[1]Sigrh!$A$1:$G$500,7,FALSE)</f>
        <v>12200009</v>
      </c>
      <c r="K64" s="1" t="str">
        <f>IFERROR(VLOOKUP(J64,[5]Sigrh!$A$1:$C$83,3,FALSE),"")</f>
        <v>OUVIDOR</v>
      </c>
      <c r="L64" s="1" t="str">
        <f>IFERROR(VLOOKUP(J64,[5]Sigrh!$A$1:$C$83,2,FALSE),"")</f>
        <v>EC03</v>
      </c>
      <c r="M64" s="2">
        <f>--TEXT(VLOOKUP($A64,[1]Sigrh!$A$1:$M$500,10,FALSE),"00-00-0000")</f>
        <v>29284</v>
      </c>
      <c r="N64" s="3" t="str">
        <f>CONCATENATE(TEXT(VLOOKUP(A64,[1]Sigrh!$A$1:$L$500,11,FALSE),"00"),"/",VLOOKUP(A64,[1]Sigrh!$A$1:$L$500,12,FALSE))</f>
        <v>26/10</v>
      </c>
      <c r="O64" s="3" t="str">
        <f>VLOOKUP($A64,[1]Sigrh!$A$1:$M$500,13,FALSE)</f>
        <v>M</v>
      </c>
      <c r="P64" s="3" t="str">
        <f>VLOOKUP($A64,[1]Sigrh!$A$1:$N$500,14,FALSE)</f>
        <v>2 - NORMAL</v>
      </c>
    </row>
    <row r="65" spans="1:16" x14ac:dyDescent="0.2">
      <c r="A65" s="1" t="s">
        <v>663</v>
      </c>
      <c r="B65" s="1" t="s">
        <v>664</v>
      </c>
      <c r="C65" s="1" t="str">
        <f>VLOOKUP(A65,[1]Sigrh!$A$1:$E$1000,3,FALSE)</f>
        <v/>
      </c>
      <c r="D65" s="1" t="str">
        <f>IFERROR(VLOOKUP(C65,[2]Plan1!$A$1:$B$23,2,FALSE),"")</f>
        <v/>
      </c>
      <c r="E65" s="1" t="str">
        <f>IFERROR(IF(VLOOKUP(A65,[3]Sigrh!$A$1:$D$281,4,FALSE)=0,"",VLOOKUP(A65,[3]Sigrh!$A$1:$D$281,4,FALSE)),"")</f>
        <v/>
      </c>
      <c r="F65" s="1" t="str">
        <f>VLOOKUP(A65,[1]Sigrh!$A$1:$D$500,4,FALSE)</f>
        <v>030400000000</v>
      </c>
      <c r="G65" s="1" t="s">
        <v>667</v>
      </c>
      <c r="H65" s="1" t="str">
        <f>VLOOKUP(F65,[4]Plan2!$A$4:$B$55,2,FALSE)</f>
        <v>ASCOM-ASSESSORIA DE COMUNICAÇÃO SOCIAL</v>
      </c>
      <c r="I65" s="1" t="str">
        <f>CONCATENATE(VLOOKUP(A65,[1]Sigrh!$A$1:$F$500,5,FALSE),VLOOKUP(A65,[1]Sigrh!$A$1:$F$500,6,FALSE))</f>
        <v/>
      </c>
      <c r="J65" s="1" t="str">
        <f>VLOOKUP(A65,[1]Sigrh!$A$1:$G$500,7,FALSE)</f>
        <v>12200008</v>
      </c>
      <c r="K65" s="1" t="str">
        <f>IFERROR(VLOOKUP(J65,[5]Sigrh!$A$1:$C$83,3,FALSE),"")</f>
        <v>CHEFE DA COMUNICACAO SOCIAL</v>
      </c>
      <c r="L65" s="1" t="str">
        <f>IFERROR(VLOOKUP(J65,[5]Sigrh!$A$1:$C$83,2,FALSE),"")</f>
        <v>EC02</v>
      </c>
      <c r="M65" s="2">
        <f>--TEXT(VLOOKUP($A65,[1]Sigrh!$A$1:$M$500,10,FALSE),"00-00-0000")</f>
        <v>43503</v>
      </c>
      <c r="N65" s="3" t="str">
        <f>CONCATENATE(TEXT(VLOOKUP(A65,[1]Sigrh!$A$1:$L$500,11,FALSE),"00"),"/",VLOOKUP(A65,[1]Sigrh!$A$1:$L$500,12,FALSE))</f>
        <v>17/11</v>
      </c>
      <c r="O65" s="3" t="str">
        <f>VLOOKUP($A65,[1]Sigrh!$A$1:$M$500,13,FALSE)</f>
        <v>M</v>
      </c>
      <c r="P65" s="3" t="str">
        <f>VLOOKUP($A65,[1]Sigrh!$A$1:$N$500,14,FALSE)</f>
        <v>1 - INCLUIDO NO MES</v>
      </c>
    </row>
    <row r="66" spans="1:16" x14ac:dyDescent="0.2">
      <c r="A66" s="1" t="s">
        <v>382</v>
      </c>
      <c r="B66" s="1" t="s">
        <v>383</v>
      </c>
      <c r="C66" s="1" t="str">
        <f>VLOOKUP(A66,[1]Sigrh!$A$1:$E$1000,3,FALSE)</f>
        <v>000000010</v>
      </c>
      <c r="D66" s="1" t="str">
        <f>IFERROR(VLOOKUP(C66,[2]Plan1!$A$1:$B$23,2,FALSE),"")</f>
        <v>EXTENSIONISTA RURAL-NM</v>
      </c>
      <c r="E66" s="1" t="str">
        <f>IFERROR(IF(VLOOKUP(A66,[3]Sigrh!$A$1:$D$281,4,FALSE)=0,"",VLOOKUP(A66,[3]Sigrh!$A$1:$D$281,4,FALSE)),"")</f>
        <v>TÉC. AGROPECUÁRIA</v>
      </c>
      <c r="F66" s="1" t="str">
        <f>VLOOKUP(A66,[1]Sigrh!$A$1:$D$500,4,FALSE)</f>
        <v>040100000000</v>
      </c>
      <c r="G66" s="1" t="s">
        <v>667</v>
      </c>
      <c r="H66" s="1" t="str">
        <f>VLOOKUP(F66,[4]Plan2!$A$4:$B$55,2,FALSE)</f>
        <v>ASDIR-ASSESSORIA DA DIRETORIA</v>
      </c>
      <c r="I66" s="1" t="str">
        <f>CONCATENATE(VLOOKUP(A66,[1]Sigrh!$A$1:$F$500,5,FALSE),VLOOKUP(A66,[1]Sigrh!$A$1:$F$500,6,FALSE))</f>
        <v>ST43</v>
      </c>
      <c r="J66" s="1" t="str">
        <f>VLOOKUP(A66,[1]Sigrh!$A$1:$G$500,7,FALSE)</f>
        <v>12200022</v>
      </c>
      <c r="K66" s="1" t="str">
        <f>IFERROR(VLOOKUP(J66,[5]Sigrh!$A$1:$C$83,3,FALSE),"")</f>
        <v>ASSESSOR I</v>
      </c>
      <c r="L66" s="1" t="str">
        <f>IFERROR(VLOOKUP(J66,[5]Sigrh!$A$1:$C$83,2,FALSE),"")</f>
        <v>EC02</v>
      </c>
      <c r="M66" s="2">
        <f>--TEXT(VLOOKUP($A66,[1]Sigrh!$A$1:$M$500,10,FALSE),"00-00-0000")</f>
        <v>30956</v>
      </c>
      <c r="N66" s="3" t="str">
        <f>CONCATENATE(TEXT(VLOOKUP(A66,[1]Sigrh!$A$1:$L$500,11,FALSE),"00"),"/",VLOOKUP(A66,[1]Sigrh!$A$1:$L$500,12,FALSE))</f>
        <v>08/05</v>
      </c>
      <c r="O66" s="3" t="str">
        <f>VLOOKUP($A66,[1]Sigrh!$A$1:$M$500,13,FALSE)</f>
        <v>M</v>
      </c>
      <c r="P66" s="3" t="str">
        <f>VLOOKUP($A66,[1]Sigrh!$A$1:$N$500,14,FALSE)</f>
        <v>2 - NORMAL</v>
      </c>
    </row>
    <row r="67" spans="1:16" x14ac:dyDescent="0.2">
      <c r="A67" s="1" t="s">
        <v>59</v>
      </c>
      <c r="B67" s="1" t="s">
        <v>60</v>
      </c>
      <c r="C67" s="1" t="str">
        <f>VLOOKUP(A67,[1]Sigrh!$A$1:$E$1000,3,FALSE)</f>
        <v>000000010</v>
      </c>
      <c r="D67" s="1" t="str">
        <f>IFERROR(VLOOKUP(C67,[2]Plan1!$A$1:$B$23,2,FALSE),"")</f>
        <v>EXTENSIONISTA RURAL-NM</v>
      </c>
      <c r="E67" s="1" t="str">
        <f>IFERROR(IF(VLOOKUP(A67,[3]Sigrh!$A$1:$D$281,4,FALSE)=0,"",VLOOKUP(A67,[3]Sigrh!$A$1:$D$281,4,FALSE)),"")</f>
        <v>TÉC. ECON. DOMÉSTICA</v>
      </c>
      <c r="F67" s="1" t="str">
        <f>VLOOKUP(A67,[1]Sigrh!$A$1:$D$500,4,FALSE)</f>
        <v>040100000000</v>
      </c>
      <c r="G67" s="1" t="s">
        <v>667</v>
      </c>
      <c r="H67" s="1" t="str">
        <f>VLOOKUP(F67,[4]Plan2!$A$4:$B$55,2,FALSE)</f>
        <v>ASDIR-ASSESSORIA DA DIRETORIA</v>
      </c>
      <c r="I67" s="1" t="str">
        <f>CONCATENATE(VLOOKUP(A67,[1]Sigrh!$A$1:$F$500,5,FALSE),VLOOKUP(A67,[1]Sigrh!$A$1:$F$500,6,FALSE))</f>
        <v>ST43</v>
      </c>
      <c r="J67" s="1" t="str">
        <f>VLOOKUP(A67,[1]Sigrh!$A$1:$G$500,7,FALSE)</f>
        <v>12200021</v>
      </c>
      <c r="K67" s="1" t="str">
        <f>IFERROR(VLOOKUP(J67,[5]Sigrh!$A$1:$C$83,3,FALSE),"")</f>
        <v>ASSESSOR I</v>
      </c>
      <c r="L67" s="1" t="str">
        <f>IFERROR(VLOOKUP(J67,[5]Sigrh!$A$1:$C$83,2,FALSE),"")</f>
        <v>EC02</v>
      </c>
      <c r="M67" s="2">
        <f>--TEXT(VLOOKUP($A67,[1]Sigrh!$A$1:$M$500,10,FALSE),"00-00-0000")</f>
        <v>31992</v>
      </c>
      <c r="N67" s="3" t="str">
        <f>CONCATENATE(TEXT(VLOOKUP(A67,[1]Sigrh!$A$1:$L$500,11,FALSE),"00"),"/",VLOOKUP(A67,[1]Sigrh!$A$1:$L$500,12,FALSE))</f>
        <v>16/05</v>
      </c>
      <c r="O67" s="3" t="str">
        <f>VLOOKUP($A67,[1]Sigrh!$A$1:$M$500,13,FALSE)</f>
        <v>F</v>
      </c>
      <c r="P67" s="3" t="str">
        <f>VLOOKUP($A67,[1]Sigrh!$A$1:$N$500,14,FALSE)</f>
        <v>2 - NORMAL</v>
      </c>
    </row>
    <row r="68" spans="1:16" x14ac:dyDescent="0.2">
      <c r="A68" s="1" t="s">
        <v>408</v>
      </c>
      <c r="B68" s="1" t="s">
        <v>409</v>
      </c>
      <c r="C68" s="1" t="str">
        <f>VLOOKUP(A68,[1]Sigrh!$A$1:$E$1000,3,FALSE)</f>
        <v>000000006</v>
      </c>
      <c r="D68" s="1" t="str">
        <f>IFERROR(VLOOKUP(C68,[2]Plan1!$A$1:$B$23,2,FALSE),"")</f>
        <v>EXTENSIONISTA RURAL-NS</v>
      </c>
      <c r="E68" s="1" t="str">
        <f>IFERROR(IF(VLOOKUP(A68,[3]Sigrh!$A$1:$D$281,4,FALSE)=0,"",VLOOKUP(A68,[3]Sigrh!$A$1:$D$281,4,FALSE)),"")</f>
        <v>MEDICINA VETERINÁRIA</v>
      </c>
      <c r="F68" s="1" t="str">
        <f>VLOOKUP(A68,[1]Sigrh!$A$1:$D$500,4,FALSE)</f>
        <v>040100000000</v>
      </c>
      <c r="G68" s="1" t="s">
        <v>667</v>
      </c>
      <c r="H68" s="1" t="str">
        <f>VLOOKUP(F68,[4]Plan2!$A$4:$B$55,2,FALSE)</f>
        <v>ASDIR-ASSESSORIA DA DIRETORIA</v>
      </c>
      <c r="I68" s="1" t="str">
        <f>CONCATENATE(VLOOKUP(A68,[1]Sigrh!$A$1:$F$500,5,FALSE),VLOOKUP(A68,[1]Sigrh!$A$1:$F$500,6,FALSE))</f>
        <v>ST53</v>
      </c>
      <c r="J68" s="1" t="str">
        <f>VLOOKUP(A68,[1]Sigrh!$A$1:$G$500,7,FALSE)</f>
        <v>12200023</v>
      </c>
      <c r="K68" s="1" t="str">
        <f>IFERROR(VLOOKUP(J68,[5]Sigrh!$A$1:$C$83,3,FALSE),"")</f>
        <v>ASSESSOR I</v>
      </c>
      <c r="L68" s="1" t="str">
        <f>IFERROR(VLOOKUP(J68,[5]Sigrh!$A$1:$C$83,2,FALSE),"")</f>
        <v>EC02</v>
      </c>
      <c r="M68" s="2">
        <f>--TEXT(VLOOKUP($A68,[1]Sigrh!$A$1:$M$500,10,FALSE),"00-00-0000")</f>
        <v>33605</v>
      </c>
      <c r="N68" s="3" t="str">
        <f>CONCATENATE(TEXT(VLOOKUP(A68,[1]Sigrh!$A$1:$L$500,11,FALSE),"00"),"/",VLOOKUP(A68,[1]Sigrh!$A$1:$L$500,12,FALSE))</f>
        <v>24/09</v>
      </c>
      <c r="O68" s="3" t="str">
        <f>VLOOKUP($A68,[1]Sigrh!$A$1:$M$500,13,FALSE)</f>
        <v>M</v>
      </c>
      <c r="P68" s="3" t="str">
        <f>VLOOKUP($A68,[1]Sigrh!$A$1:$N$500,14,FALSE)</f>
        <v>2 - NORMAL</v>
      </c>
    </row>
    <row r="69" spans="1:16" x14ac:dyDescent="0.2">
      <c r="A69" s="1" t="s">
        <v>136</v>
      </c>
      <c r="B69" s="1" t="s">
        <v>137</v>
      </c>
      <c r="C69" s="1" t="str">
        <f>VLOOKUP(A69,[1]Sigrh!$A$1:$E$1000,3,FALSE)</f>
        <v>000000006</v>
      </c>
      <c r="D69" s="1" t="str">
        <f>IFERROR(VLOOKUP(C69,[2]Plan1!$A$1:$B$23,2,FALSE),"")</f>
        <v>EXTENSIONISTA RURAL-NS</v>
      </c>
      <c r="E69" s="1" t="str">
        <f>IFERROR(IF(VLOOKUP(A69,[3]Sigrh!$A$1:$D$281,4,FALSE)=0,"",VLOOKUP(A69,[3]Sigrh!$A$1:$D$281,4,FALSE)),"")</f>
        <v>AGRONOMIA</v>
      </c>
      <c r="F69" s="1" t="str">
        <f>VLOOKUP(A69,[1]Sigrh!$A$1:$D$500,4,FALSE)</f>
        <v>040100000000</v>
      </c>
      <c r="G69" s="1" t="s">
        <v>667</v>
      </c>
      <c r="H69" s="1" t="str">
        <f>VLOOKUP(F69,[4]Plan2!$A$4:$B$55,2,FALSE)</f>
        <v>ASDIR-ASSESSORIA DA DIRETORIA</v>
      </c>
      <c r="I69" s="1" t="str">
        <f>CONCATENATE(VLOOKUP(A69,[1]Sigrh!$A$1:$F$500,5,FALSE),VLOOKUP(A69,[1]Sigrh!$A$1:$F$500,6,FALSE))</f>
        <v>ST34</v>
      </c>
      <c r="J69" s="1" t="str">
        <f>VLOOKUP(A69,[1]Sigrh!$A$1:$G$500,7,FALSE)</f>
        <v>12200016</v>
      </c>
      <c r="K69" s="1" t="str">
        <f>IFERROR(VLOOKUP(J69,[5]Sigrh!$A$1:$C$83,3,FALSE),"")</f>
        <v>ASSESSOR I</v>
      </c>
      <c r="L69" s="1" t="str">
        <f>IFERROR(VLOOKUP(J69,[5]Sigrh!$A$1:$C$83,2,FALSE),"")</f>
        <v>EC02</v>
      </c>
      <c r="M69" s="2">
        <f>--TEXT(VLOOKUP($A69,[1]Sigrh!$A$1:$M$500,10,FALSE),"00-00-0000")</f>
        <v>38777</v>
      </c>
      <c r="N69" s="3" t="str">
        <f>CONCATENATE(TEXT(VLOOKUP(A69,[1]Sigrh!$A$1:$L$500,11,FALSE),"00"),"/",VLOOKUP(A69,[1]Sigrh!$A$1:$L$500,12,FALSE))</f>
        <v>30/03</v>
      </c>
      <c r="O69" s="3" t="str">
        <f>VLOOKUP($A69,[1]Sigrh!$A$1:$M$500,13,FALSE)</f>
        <v>F</v>
      </c>
      <c r="P69" s="3" t="str">
        <f>VLOOKUP($A69,[1]Sigrh!$A$1:$N$500,14,FALSE)</f>
        <v>2 - NORMAL</v>
      </c>
    </row>
    <row r="70" spans="1:16" x14ac:dyDescent="0.2">
      <c r="A70" s="1" t="s">
        <v>526</v>
      </c>
      <c r="B70" s="1" t="s">
        <v>527</v>
      </c>
      <c r="C70" s="1" t="str">
        <f>VLOOKUP(A70,[1]Sigrh!$A$1:$E$1000,3,FALSE)</f>
        <v/>
      </c>
      <c r="D70" s="1" t="str">
        <f>IFERROR(VLOOKUP(C70,[2]Plan1!$A$1:$B$23,2,FALSE),"")</f>
        <v/>
      </c>
      <c r="E70" s="1" t="str">
        <f>IFERROR(IF(VLOOKUP(A70,[3]Sigrh!$A$1:$D$281,4,FALSE)=0,"",VLOOKUP(A70,[3]Sigrh!$A$1:$D$281,4,FALSE)),"")</f>
        <v/>
      </c>
      <c r="F70" s="1" t="str">
        <f>VLOOKUP(A70,[1]Sigrh!$A$1:$D$500,4,FALSE)</f>
        <v>040100000000</v>
      </c>
      <c r="G70" s="1" t="s">
        <v>667</v>
      </c>
      <c r="H70" s="1" t="str">
        <f>VLOOKUP(F70,[4]Plan2!$A$4:$B$55,2,FALSE)</f>
        <v>ASDIR-ASSESSORIA DA DIRETORIA</v>
      </c>
      <c r="I70" s="1" t="str">
        <f>CONCATENATE(VLOOKUP(A70,[1]Sigrh!$A$1:$F$500,5,FALSE),VLOOKUP(A70,[1]Sigrh!$A$1:$F$500,6,FALSE))</f>
        <v/>
      </c>
      <c r="J70" s="1" t="str">
        <f>VLOOKUP(A70,[1]Sigrh!$A$1:$G$500,7,FALSE)</f>
        <v>12200012</v>
      </c>
      <c r="K70" s="1" t="str">
        <f>IFERROR(VLOOKUP(J70,[5]Sigrh!$A$1:$C$83,3,FALSE),"")</f>
        <v>ASSESSOR I</v>
      </c>
      <c r="L70" s="1" t="str">
        <f>IFERROR(VLOOKUP(J70,[5]Sigrh!$A$1:$C$83,2,FALSE),"")</f>
        <v>EC02</v>
      </c>
      <c r="M70" s="2">
        <f>--TEXT(VLOOKUP($A70,[1]Sigrh!$A$1:$M$500,10,FALSE),"00-00-0000")</f>
        <v>42031</v>
      </c>
      <c r="N70" s="3" t="str">
        <f>CONCATENATE(TEXT(VLOOKUP(A70,[1]Sigrh!$A$1:$L$500,11,FALSE),"00"),"/",VLOOKUP(A70,[1]Sigrh!$A$1:$L$500,12,FALSE))</f>
        <v>13/02</v>
      </c>
      <c r="O70" s="3" t="str">
        <f>VLOOKUP($A70,[1]Sigrh!$A$1:$M$500,13,FALSE)</f>
        <v>M</v>
      </c>
      <c r="P70" s="3" t="str">
        <f>VLOOKUP($A70,[1]Sigrh!$A$1:$N$500,14,FALSE)</f>
        <v>2 - NORMAL</v>
      </c>
    </row>
    <row r="71" spans="1:16" x14ac:dyDescent="0.2">
      <c r="A71" s="1" t="s">
        <v>530</v>
      </c>
      <c r="B71" s="1" t="s">
        <v>531</v>
      </c>
      <c r="C71" s="1" t="str">
        <f>VLOOKUP(A71,[1]Sigrh!$A$1:$E$1000,3,FALSE)</f>
        <v/>
      </c>
      <c r="D71" s="1" t="str">
        <f>IFERROR(VLOOKUP(C71,[2]Plan1!$A$1:$B$23,2,FALSE),"")</f>
        <v/>
      </c>
      <c r="E71" s="1" t="str">
        <f>IFERROR(IF(VLOOKUP(A71,[3]Sigrh!$A$1:$D$281,4,FALSE)=0,"",VLOOKUP(A71,[3]Sigrh!$A$1:$D$281,4,FALSE)),"")</f>
        <v/>
      </c>
      <c r="F71" s="1" t="str">
        <f>VLOOKUP(A71,[1]Sigrh!$A$1:$D$500,4,FALSE)</f>
        <v>040100000000</v>
      </c>
      <c r="G71" s="1" t="s">
        <v>667</v>
      </c>
      <c r="H71" s="1" t="str">
        <f>VLOOKUP(F71,[4]Plan2!$A$4:$B$55,2,FALSE)</f>
        <v>ASDIR-ASSESSORIA DA DIRETORIA</v>
      </c>
      <c r="I71" s="1" t="str">
        <f>CONCATENATE(VLOOKUP(A71,[1]Sigrh!$A$1:$F$500,5,FALSE),VLOOKUP(A71,[1]Sigrh!$A$1:$F$500,6,FALSE))</f>
        <v/>
      </c>
      <c r="J71" s="1" t="str">
        <f>VLOOKUP(A71,[1]Sigrh!$A$1:$G$500,7,FALSE)</f>
        <v>12200017</v>
      </c>
      <c r="K71" s="1" t="str">
        <f>IFERROR(VLOOKUP(J71,[5]Sigrh!$A$1:$C$83,3,FALSE),"")</f>
        <v>ASSESSOR I</v>
      </c>
      <c r="L71" s="1" t="str">
        <f>IFERROR(VLOOKUP(J71,[5]Sigrh!$A$1:$C$83,2,FALSE),"")</f>
        <v>EC02</v>
      </c>
      <c r="M71" s="2">
        <f>--TEXT(VLOOKUP($A71,[1]Sigrh!$A$1:$M$500,10,FALSE),"00-00-0000")</f>
        <v>42229</v>
      </c>
      <c r="N71" s="3" t="str">
        <f>CONCATENATE(TEXT(VLOOKUP(A71,[1]Sigrh!$A$1:$L$500,11,FALSE),"00"),"/",VLOOKUP(A71,[1]Sigrh!$A$1:$L$500,12,FALSE))</f>
        <v>12/12</v>
      </c>
      <c r="O71" s="3" t="str">
        <f>VLOOKUP($A71,[1]Sigrh!$A$1:$M$500,13,FALSE)</f>
        <v>M</v>
      </c>
      <c r="P71" s="3" t="str">
        <f>VLOOKUP($A71,[1]Sigrh!$A$1:$N$500,14,FALSE)</f>
        <v>2 - NORMAL</v>
      </c>
    </row>
    <row r="72" spans="1:16" x14ac:dyDescent="0.2">
      <c r="A72" s="1" t="s">
        <v>532</v>
      </c>
      <c r="B72" s="1" t="s">
        <v>533</v>
      </c>
      <c r="C72" s="1" t="str">
        <f>VLOOKUP(A72,[1]Sigrh!$A$1:$E$1000,3,FALSE)</f>
        <v/>
      </c>
      <c r="D72" s="1" t="str">
        <f>IFERROR(VLOOKUP(C72,[2]Plan1!$A$1:$B$23,2,FALSE),"")</f>
        <v/>
      </c>
      <c r="E72" s="1" t="str">
        <f>IFERROR(IF(VLOOKUP(A72,[3]Sigrh!$A$1:$D$281,4,FALSE)=0,"",VLOOKUP(A72,[3]Sigrh!$A$1:$D$281,4,FALSE)),"")</f>
        <v/>
      </c>
      <c r="F72" s="1" t="str">
        <f>VLOOKUP(A72,[1]Sigrh!$A$1:$D$500,4,FALSE)</f>
        <v>040100000000</v>
      </c>
      <c r="G72" s="1" t="s">
        <v>667</v>
      </c>
      <c r="H72" s="1" t="str">
        <f>VLOOKUP(F72,[4]Plan2!$A$4:$B$55,2,FALSE)</f>
        <v>ASDIR-ASSESSORIA DA DIRETORIA</v>
      </c>
      <c r="I72" s="1" t="str">
        <f>CONCATENATE(VLOOKUP(A72,[1]Sigrh!$A$1:$F$500,5,FALSE),VLOOKUP(A72,[1]Sigrh!$A$1:$F$500,6,FALSE))</f>
        <v/>
      </c>
      <c r="J72" s="1" t="str">
        <f>VLOOKUP(A72,[1]Sigrh!$A$1:$G$500,7,FALSE)</f>
        <v>12200013</v>
      </c>
      <c r="K72" s="1" t="str">
        <f>IFERROR(VLOOKUP(J72,[5]Sigrh!$A$1:$C$83,3,FALSE),"")</f>
        <v>ASSESSOR I</v>
      </c>
      <c r="L72" s="1" t="str">
        <f>IFERROR(VLOOKUP(J72,[5]Sigrh!$A$1:$C$83,2,FALSE),"")</f>
        <v>EC02</v>
      </c>
      <c r="M72" s="2">
        <f>--TEXT(VLOOKUP($A72,[1]Sigrh!$A$1:$M$500,10,FALSE),"00-00-0000")</f>
        <v>42389</v>
      </c>
      <c r="N72" s="3" t="str">
        <f>CONCATENATE(TEXT(VLOOKUP(A72,[1]Sigrh!$A$1:$L$500,11,FALSE),"00"),"/",VLOOKUP(A72,[1]Sigrh!$A$1:$L$500,12,FALSE))</f>
        <v>01/08</v>
      </c>
      <c r="O72" s="3" t="str">
        <f>VLOOKUP($A72,[1]Sigrh!$A$1:$M$500,13,FALSE)</f>
        <v>F</v>
      </c>
      <c r="P72" s="3" t="str">
        <f>VLOOKUP($A72,[1]Sigrh!$A$1:$N$500,14,FALSE)</f>
        <v>2 - NORMAL</v>
      </c>
    </row>
    <row r="73" spans="1:16" x14ac:dyDescent="0.2">
      <c r="A73" s="1" t="s">
        <v>641</v>
      </c>
      <c r="B73" s="1" t="s">
        <v>642</v>
      </c>
      <c r="C73" s="1" t="str">
        <f>VLOOKUP(A73,[1]Sigrh!$A$1:$E$1000,3,FALSE)</f>
        <v/>
      </c>
      <c r="D73" s="1" t="str">
        <f>IFERROR(VLOOKUP(C73,[2]Plan1!$A$1:$B$23,2,FALSE),"")</f>
        <v/>
      </c>
      <c r="E73" s="1" t="str">
        <f>IFERROR(IF(VLOOKUP(A73,[3]Sigrh!$A$1:$D$281,4,FALSE)=0,"",VLOOKUP(A73,[3]Sigrh!$A$1:$D$281,4,FALSE)),"")</f>
        <v/>
      </c>
      <c r="F73" s="1" t="str">
        <f>VLOOKUP(A73,[1]Sigrh!$A$1:$D$500,4,FALSE)</f>
        <v>040100000000</v>
      </c>
      <c r="G73" s="1" t="s">
        <v>667</v>
      </c>
      <c r="H73" s="1" t="str">
        <f>VLOOKUP(F73,[4]Plan2!$A$4:$B$55,2,FALSE)</f>
        <v>ASDIR-ASSESSORIA DA DIRETORIA</v>
      </c>
      <c r="I73" s="1" t="str">
        <f>CONCATENATE(VLOOKUP(A73,[1]Sigrh!$A$1:$F$500,5,FALSE),VLOOKUP(A73,[1]Sigrh!$A$1:$F$500,6,FALSE))</f>
        <v/>
      </c>
      <c r="J73" s="1" t="str">
        <f>VLOOKUP(A73,[1]Sigrh!$A$1:$G$500,7,FALSE)</f>
        <v>12200014</v>
      </c>
      <c r="K73" s="1" t="str">
        <f>IFERROR(VLOOKUP(J73,[5]Sigrh!$A$1:$C$83,3,FALSE),"")</f>
        <v>ASSESSOR I</v>
      </c>
      <c r="L73" s="1" t="str">
        <f>IFERROR(VLOOKUP(J73,[5]Sigrh!$A$1:$C$83,2,FALSE),"")</f>
        <v>EC02</v>
      </c>
      <c r="M73" s="2">
        <f>--TEXT(VLOOKUP($A73,[1]Sigrh!$A$1:$M$500,10,FALSE),"00-00-0000")</f>
        <v>43469</v>
      </c>
      <c r="N73" s="3" t="str">
        <f>CONCATENATE(TEXT(VLOOKUP(A73,[1]Sigrh!$A$1:$L$500,11,FALSE),"00"),"/",VLOOKUP(A73,[1]Sigrh!$A$1:$L$500,12,FALSE))</f>
        <v>10/10</v>
      </c>
      <c r="O73" s="3" t="str">
        <f>VLOOKUP($A73,[1]Sigrh!$A$1:$M$500,13,FALSE)</f>
        <v>M</v>
      </c>
      <c r="P73" s="3" t="str">
        <f>VLOOKUP($A73,[1]Sigrh!$A$1:$N$500,14,FALSE)</f>
        <v>2 - NORMAL</v>
      </c>
    </row>
    <row r="74" spans="1:16" x14ac:dyDescent="0.2">
      <c r="A74" s="1" t="s">
        <v>643</v>
      </c>
      <c r="B74" s="1" t="s">
        <v>644</v>
      </c>
      <c r="C74" s="1" t="str">
        <f>VLOOKUP(A74,[1]Sigrh!$A$1:$E$1000,3,FALSE)</f>
        <v/>
      </c>
      <c r="D74" s="1" t="str">
        <f>IFERROR(VLOOKUP(C74,[2]Plan1!$A$1:$B$23,2,FALSE),"")</f>
        <v/>
      </c>
      <c r="E74" s="1" t="str">
        <f>IFERROR(IF(VLOOKUP(A74,[3]Sigrh!$A$1:$D$281,4,FALSE)=0,"",VLOOKUP(A74,[3]Sigrh!$A$1:$D$281,4,FALSE)),"")</f>
        <v/>
      </c>
      <c r="F74" s="1" t="str">
        <f>VLOOKUP(A74,[1]Sigrh!$A$1:$D$500,4,FALSE)</f>
        <v>040100000000</v>
      </c>
      <c r="G74" s="1" t="s">
        <v>667</v>
      </c>
      <c r="H74" s="1" t="str">
        <f>VLOOKUP(F74,[4]Plan2!$A$4:$B$55,2,FALSE)</f>
        <v>ASDIR-ASSESSORIA DA DIRETORIA</v>
      </c>
      <c r="I74" s="1" t="str">
        <f>CONCATENATE(VLOOKUP(A74,[1]Sigrh!$A$1:$F$500,5,FALSE),VLOOKUP(A74,[1]Sigrh!$A$1:$F$500,6,FALSE))</f>
        <v/>
      </c>
      <c r="J74" s="1" t="str">
        <f>VLOOKUP(A74,[1]Sigrh!$A$1:$G$500,7,FALSE)</f>
        <v>12200015</v>
      </c>
      <c r="K74" s="1" t="str">
        <f>IFERROR(VLOOKUP(J74,[5]Sigrh!$A$1:$C$83,3,FALSE),"")</f>
        <v>ASSESSOR I</v>
      </c>
      <c r="L74" s="1" t="str">
        <f>IFERROR(VLOOKUP(J74,[5]Sigrh!$A$1:$C$83,2,FALSE),"")</f>
        <v>EC02</v>
      </c>
      <c r="M74" s="2">
        <f>--TEXT(VLOOKUP($A74,[1]Sigrh!$A$1:$M$500,10,FALSE),"00-00-0000")</f>
        <v>43469</v>
      </c>
      <c r="N74" s="3" t="str">
        <f>CONCATENATE(TEXT(VLOOKUP(A74,[1]Sigrh!$A$1:$L$500,11,FALSE),"00"),"/",VLOOKUP(A74,[1]Sigrh!$A$1:$L$500,12,FALSE))</f>
        <v>29/01</v>
      </c>
      <c r="O74" s="3" t="str">
        <f>VLOOKUP($A74,[1]Sigrh!$A$1:$M$500,13,FALSE)</f>
        <v>M</v>
      </c>
      <c r="P74" s="3" t="str">
        <f>VLOOKUP($A74,[1]Sigrh!$A$1:$N$500,14,FALSE)</f>
        <v>2 - NORMAL</v>
      </c>
    </row>
    <row r="75" spans="1:16" x14ac:dyDescent="0.2">
      <c r="A75" s="1" t="s">
        <v>649</v>
      </c>
      <c r="B75" s="1" t="s">
        <v>650</v>
      </c>
      <c r="C75" s="1" t="str">
        <f>VLOOKUP(A75,[1]Sigrh!$A$1:$E$1000,3,FALSE)</f>
        <v/>
      </c>
      <c r="D75" s="1" t="str">
        <f>IFERROR(VLOOKUP(C75,[2]Plan1!$A$1:$B$23,2,FALSE),"")</f>
        <v/>
      </c>
      <c r="E75" s="1" t="str">
        <f>IFERROR(IF(VLOOKUP(A75,[3]Sigrh!$A$1:$D$281,4,FALSE)=0,"",VLOOKUP(A75,[3]Sigrh!$A$1:$D$281,4,FALSE)),"")</f>
        <v/>
      </c>
      <c r="F75" s="1" t="str">
        <f>VLOOKUP(A75,[1]Sigrh!$A$1:$D$500,4,FALSE)</f>
        <v>040100000000</v>
      </c>
      <c r="G75" s="1" t="s">
        <v>667</v>
      </c>
      <c r="H75" s="1" t="str">
        <f>VLOOKUP(F75,[4]Plan2!$A$4:$B$55,2,FALSE)</f>
        <v>ASDIR-ASSESSORIA DA DIRETORIA</v>
      </c>
      <c r="I75" s="1" t="str">
        <f>CONCATENATE(VLOOKUP(A75,[1]Sigrh!$A$1:$F$500,5,FALSE),VLOOKUP(A75,[1]Sigrh!$A$1:$F$500,6,FALSE))</f>
        <v/>
      </c>
      <c r="J75" s="1" t="str">
        <f>VLOOKUP(A75,[1]Sigrh!$A$1:$G$500,7,FALSE)</f>
        <v>12200018</v>
      </c>
      <c r="K75" s="1" t="str">
        <f>IFERROR(VLOOKUP(J75,[5]Sigrh!$A$1:$C$83,3,FALSE),"")</f>
        <v>ASSESSOR I</v>
      </c>
      <c r="L75" s="1" t="str">
        <f>IFERROR(VLOOKUP(J75,[5]Sigrh!$A$1:$C$83,2,FALSE),"")</f>
        <v>EC02</v>
      </c>
      <c r="M75" s="2">
        <f>--TEXT(VLOOKUP($A75,[1]Sigrh!$A$1:$M$500,10,FALSE),"00-00-0000")</f>
        <v>43469</v>
      </c>
      <c r="N75" s="3" t="str">
        <f>CONCATENATE(TEXT(VLOOKUP(A75,[1]Sigrh!$A$1:$L$500,11,FALSE),"00"),"/",VLOOKUP(A75,[1]Sigrh!$A$1:$L$500,12,FALSE))</f>
        <v>26/03</v>
      </c>
      <c r="O75" s="3" t="str">
        <f>VLOOKUP($A75,[1]Sigrh!$A$1:$M$500,13,FALSE)</f>
        <v>F</v>
      </c>
      <c r="P75" s="3" t="str">
        <f>VLOOKUP($A75,[1]Sigrh!$A$1:$N$500,14,FALSE)</f>
        <v>2 - NORMAL</v>
      </c>
    </row>
    <row r="76" spans="1:16" x14ac:dyDescent="0.2">
      <c r="A76" s="1" t="s">
        <v>653</v>
      </c>
      <c r="B76" s="1" t="s">
        <v>654</v>
      </c>
      <c r="C76" s="1" t="str">
        <f>VLOOKUP(A76,[1]Sigrh!$A$1:$E$1000,3,FALSE)</f>
        <v/>
      </c>
      <c r="D76" s="1" t="str">
        <f>IFERROR(VLOOKUP(C76,[2]Plan1!$A$1:$B$23,2,FALSE),"")</f>
        <v/>
      </c>
      <c r="E76" s="1" t="str">
        <f>IFERROR(IF(VLOOKUP(A76,[3]Sigrh!$A$1:$D$281,4,FALSE)=0,"",VLOOKUP(A76,[3]Sigrh!$A$1:$D$281,4,FALSE)),"")</f>
        <v/>
      </c>
      <c r="F76" s="1" t="str">
        <f>VLOOKUP(A76,[1]Sigrh!$A$1:$D$500,4,FALSE)</f>
        <v>040100000000</v>
      </c>
      <c r="G76" s="1" t="s">
        <v>667</v>
      </c>
      <c r="H76" s="1" t="str">
        <f>VLOOKUP(F76,[4]Plan2!$A$4:$B$55,2,FALSE)</f>
        <v>ASDIR-ASSESSORIA DA DIRETORIA</v>
      </c>
      <c r="I76" s="1" t="str">
        <f>CONCATENATE(VLOOKUP(A76,[1]Sigrh!$A$1:$F$500,5,FALSE),VLOOKUP(A76,[1]Sigrh!$A$1:$F$500,6,FALSE))</f>
        <v/>
      </c>
      <c r="J76" s="1" t="str">
        <f>VLOOKUP(A76,[1]Sigrh!$A$1:$G$500,7,FALSE)</f>
        <v>12200019</v>
      </c>
      <c r="K76" s="1" t="str">
        <f>IFERROR(VLOOKUP(J76,[5]Sigrh!$A$1:$C$83,3,FALSE),"")</f>
        <v>ASSESSOR I</v>
      </c>
      <c r="L76" s="1" t="str">
        <f>IFERROR(VLOOKUP(J76,[5]Sigrh!$A$1:$C$83,2,FALSE),"")</f>
        <v>EC02</v>
      </c>
      <c r="M76" s="2">
        <f>--TEXT(VLOOKUP($A76,[1]Sigrh!$A$1:$M$500,10,FALSE),"00-00-0000")</f>
        <v>43475</v>
      </c>
      <c r="N76" s="3" t="str">
        <f>CONCATENATE(TEXT(VLOOKUP(A76,[1]Sigrh!$A$1:$L$500,11,FALSE),"00"),"/",VLOOKUP(A76,[1]Sigrh!$A$1:$L$500,12,FALSE))</f>
        <v>27/08</v>
      </c>
      <c r="O76" s="3" t="str">
        <f>VLOOKUP($A76,[1]Sigrh!$A$1:$M$500,13,FALSE)</f>
        <v>M</v>
      </c>
      <c r="P76" s="3" t="str">
        <f>VLOOKUP($A76,[1]Sigrh!$A$1:$N$500,14,FALSE)</f>
        <v>2 - NORMAL</v>
      </c>
    </row>
    <row r="77" spans="1:16" x14ac:dyDescent="0.2">
      <c r="A77" s="1" t="s">
        <v>628</v>
      </c>
      <c r="B77" s="1" t="s">
        <v>629</v>
      </c>
      <c r="C77" s="1" t="str">
        <f>VLOOKUP(A77,[1]Sigrh!$A$1:$E$1000,3,FALSE)</f>
        <v/>
      </c>
      <c r="D77" s="1" t="str">
        <f>IFERROR(VLOOKUP(C77,[2]Plan1!$A$1:$B$23,2,FALSE),"")</f>
        <v/>
      </c>
      <c r="E77" s="1" t="str">
        <f>IFERROR(IF(VLOOKUP(A77,[3]Sigrh!$A$1:$D$281,4,FALSE)=0,"",VLOOKUP(A77,[3]Sigrh!$A$1:$D$281,4,FALSE)),"")</f>
        <v/>
      </c>
      <c r="F77" s="1" t="str">
        <f>VLOOKUP(A77,[1]Sigrh!$A$1:$D$500,4,FALSE)</f>
        <v>040100000000</v>
      </c>
      <c r="G77" s="1" t="s">
        <v>667</v>
      </c>
      <c r="H77" s="1" t="str">
        <f>VLOOKUP(F77,[4]Plan2!$A$4:$B$55,2,FALSE)</f>
        <v>ASDIR-ASSESSORIA DA DIRETORIA</v>
      </c>
      <c r="I77" s="1" t="str">
        <f>CONCATENATE(VLOOKUP(A77,[1]Sigrh!$A$1:$F$500,5,FALSE),VLOOKUP(A77,[1]Sigrh!$A$1:$F$500,6,FALSE))</f>
        <v/>
      </c>
      <c r="J77" s="1" t="str">
        <f>VLOOKUP(A77,[1]Sigrh!$A$1:$G$500,7,FALSE)</f>
        <v>12200020</v>
      </c>
      <c r="K77" s="1" t="str">
        <f>IFERROR(VLOOKUP(J77,[5]Sigrh!$A$1:$C$83,3,FALSE),"")</f>
        <v>ASSESSOR I</v>
      </c>
      <c r="L77" s="1" t="str">
        <f>IFERROR(VLOOKUP(J77,[5]Sigrh!$A$1:$C$83,2,FALSE),"")</f>
        <v>EC02</v>
      </c>
      <c r="M77" s="2">
        <f>--TEXT(VLOOKUP($A77,[1]Sigrh!$A$1:$M$500,10,FALSE),"00-00-0000")</f>
        <v>43339</v>
      </c>
      <c r="N77" s="3" t="str">
        <f>CONCATENATE(TEXT(VLOOKUP(A77,[1]Sigrh!$A$1:$L$500,11,FALSE),"00"),"/",VLOOKUP(A77,[1]Sigrh!$A$1:$L$500,12,FALSE))</f>
        <v>26/06</v>
      </c>
      <c r="O77" s="3" t="str">
        <f>VLOOKUP($A77,[1]Sigrh!$A$1:$M$500,13,FALSE)</f>
        <v>M</v>
      </c>
      <c r="P77" s="3" t="str">
        <f>VLOOKUP($A77,[1]Sigrh!$A$1:$N$500,14,FALSE)</f>
        <v>7 - REQUISITADO</v>
      </c>
    </row>
    <row r="78" spans="1:16" x14ac:dyDescent="0.2">
      <c r="A78" s="1" t="s">
        <v>426</v>
      </c>
      <c r="B78" s="1" t="s">
        <v>427</v>
      </c>
      <c r="C78" s="1" t="str">
        <f>VLOOKUP(A78,[1]Sigrh!$A$1:$E$1000,3,FALSE)</f>
        <v>000000008</v>
      </c>
      <c r="D78" s="1" t="str">
        <f>IFERROR(VLOOKUP(C78,[2]Plan1!$A$1:$B$23,2,FALSE),"")</f>
        <v>TECNICO ESPECIALIZADO</v>
      </c>
      <c r="E78" s="1" t="str">
        <f>IFERROR(IF(VLOOKUP(A78,[3]Sigrh!$A$1:$D$281,4,FALSE)=0,"",VLOOKUP(A78,[3]Sigrh!$A$1:$D$281,4,FALSE)),"")</f>
        <v>DIREITO</v>
      </c>
      <c r="F78" s="1" t="str">
        <f>VLOOKUP(A78,[1]Sigrh!$A$1:$D$500,4,FALSE)</f>
        <v>030200000000</v>
      </c>
      <c r="G78" s="1" t="s">
        <v>667</v>
      </c>
      <c r="H78" s="1" t="str">
        <f>VLOOKUP(F78,[4]Plan2!$A$4:$B$55,2,FALSE)</f>
        <v>ASJUR-ASSESSORIA JURÍDICA</v>
      </c>
      <c r="I78" s="1" t="str">
        <f>CONCATENATE(VLOOKUP(A78,[1]Sigrh!$A$1:$F$500,5,FALSE),VLOOKUP(A78,[1]Sigrh!$A$1:$F$500,6,FALSE))</f>
        <v>ST30</v>
      </c>
      <c r="J78" s="1" t="str">
        <f>VLOOKUP(A78,[1]Sigrh!$A$1:$G$500,7,FALSE)</f>
        <v>12200006</v>
      </c>
      <c r="K78" s="1" t="str">
        <f>IFERROR(VLOOKUP(J78,[5]Sigrh!$A$1:$C$83,3,FALSE),"")</f>
        <v>CHEFE DA ASSESSORIA JURIDICA</v>
      </c>
      <c r="L78" s="1" t="str">
        <f>IFERROR(VLOOKUP(J78,[5]Sigrh!$A$1:$C$83,2,FALSE),"")</f>
        <v>EC01</v>
      </c>
      <c r="M78" s="2">
        <f>--TEXT(VLOOKUP($A78,[1]Sigrh!$A$1:$M$500,10,FALSE),"00-00-0000")</f>
        <v>40242</v>
      </c>
      <c r="N78" s="3" t="str">
        <f>CONCATENATE(TEXT(VLOOKUP(A78,[1]Sigrh!$A$1:$L$500,11,FALSE),"00"),"/",VLOOKUP(A78,[1]Sigrh!$A$1:$L$500,12,FALSE))</f>
        <v>06/05</v>
      </c>
      <c r="O78" s="3" t="str">
        <f>VLOOKUP($A78,[1]Sigrh!$A$1:$M$500,13,FALSE)</f>
        <v>M</v>
      </c>
      <c r="P78" s="3" t="str">
        <f>VLOOKUP($A78,[1]Sigrh!$A$1:$N$500,14,FALSE)</f>
        <v>2 - NORMAL</v>
      </c>
    </row>
    <row r="79" spans="1:16" x14ac:dyDescent="0.2">
      <c r="A79" s="1" t="s">
        <v>647</v>
      </c>
      <c r="B79" s="1" t="s">
        <v>648</v>
      </c>
      <c r="C79" s="1" t="str">
        <f>VLOOKUP(A79,[1]Sigrh!$A$1:$E$1000,3,FALSE)</f>
        <v/>
      </c>
      <c r="D79" s="1" t="str">
        <f>IFERROR(VLOOKUP(C79,[2]Plan1!$A$1:$B$23,2,FALSE),"")</f>
        <v/>
      </c>
      <c r="E79" s="1" t="str">
        <f>IFERROR(IF(VLOOKUP(A79,[3]Sigrh!$A$1:$D$281,4,FALSE)=0,"",VLOOKUP(A79,[3]Sigrh!$A$1:$D$281,4,FALSE)),"")</f>
        <v/>
      </c>
      <c r="F79" s="1" t="str">
        <f>VLOOKUP(A79,[1]Sigrh!$A$1:$D$500,4,FALSE)</f>
        <v>030300000000</v>
      </c>
      <c r="G79" s="1" t="s">
        <v>667</v>
      </c>
      <c r="H79" s="1" t="str">
        <f>VLOOKUP(F79,[4]Plan2!$A$4:$B$55,2,FALSE)</f>
        <v>ASSEP-ASSESSORIA ESPECIAL DA PRESIDÊNCIA</v>
      </c>
      <c r="I79" s="1" t="str">
        <f>CONCATENATE(VLOOKUP(A79,[1]Sigrh!$A$1:$F$500,5,FALSE),VLOOKUP(A79,[1]Sigrh!$A$1:$F$500,6,FALSE))</f>
        <v/>
      </c>
      <c r="J79" s="1" t="str">
        <f>VLOOKUP(A79,[1]Sigrh!$A$1:$G$500,7,FALSE)</f>
        <v>12200007</v>
      </c>
      <c r="K79" s="1" t="str">
        <f>IFERROR(VLOOKUP(J79,[5]Sigrh!$A$1:$C$83,3,FALSE),"")</f>
        <v>ASSESSOR ESPECIAL</v>
      </c>
      <c r="L79" s="1" t="str">
        <f>IFERROR(VLOOKUP(J79,[5]Sigrh!$A$1:$C$83,2,FALSE),"")</f>
        <v>EC01</v>
      </c>
      <c r="M79" s="2">
        <f>--TEXT(VLOOKUP($A79,[1]Sigrh!$A$1:$M$500,10,FALSE),"00-00-0000")</f>
        <v>43469</v>
      </c>
      <c r="N79" s="3" t="str">
        <f>CONCATENATE(TEXT(VLOOKUP(A79,[1]Sigrh!$A$1:$L$500,11,FALSE),"00"),"/",VLOOKUP(A79,[1]Sigrh!$A$1:$L$500,12,FALSE))</f>
        <v>10/11</v>
      </c>
      <c r="O79" s="3" t="str">
        <f>VLOOKUP($A79,[1]Sigrh!$A$1:$M$500,13,FALSE)</f>
        <v>M</v>
      </c>
      <c r="P79" s="3" t="str">
        <f>VLOOKUP($A79,[1]Sigrh!$A$1:$N$500,14,FALSE)</f>
        <v>2 - NORMAL</v>
      </c>
    </row>
    <row r="80" spans="1:16" x14ac:dyDescent="0.2">
      <c r="A80" s="1" t="s">
        <v>418</v>
      </c>
      <c r="B80" s="1" t="s">
        <v>419</v>
      </c>
      <c r="C80" s="1" t="str">
        <f>VLOOKUP(A80,[1]Sigrh!$A$1:$E$1000,3,FALSE)</f>
        <v>000000010</v>
      </c>
      <c r="D80" s="1" t="str">
        <f>IFERROR(VLOOKUP(C80,[2]Plan1!$A$1:$B$23,2,FALSE),"")</f>
        <v>EXTENSIONISTA RURAL-NM</v>
      </c>
      <c r="E80" s="1" t="str">
        <f>IFERROR(IF(VLOOKUP(A80,[3]Sigrh!$A$1:$D$281,4,FALSE)=0,"",VLOOKUP(A80,[3]Sigrh!$A$1:$D$281,4,FALSE)),"")</f>
        <v>TÉC. ECON. DOMÉSTICA</v>
      </c>
      <c r="F80" s="1" t="str">
        <f>VLOOKUP(A80,[1]Sigrh!$A$1:$D$500,4,FALSE)</f>
        <v>030100000000</v>
      </c>
      <c r="G80" s="1" t="s">
        <v>667</v>
      </c>
      <c r="H80" s="1" t="str">
        <f>VLOOKUP(F80,[4]Plan2!$A$4:$B$55,2,FALSE)</f>
        <v>GABIN-GABINETE DA PRESIDÊNCIA</v>
      </c>
      <c r="I80" s="1" t="str">
        <f>CONCATENATE(VLOOKUP(A80,[1]Sigrh!$A$1:$F$500,5,FALSE),VLOOKUP(A80,[1]Sigrh!$A$1:$F$500,6,FALSE))</f>
        <v>ST40</v>
      </c>
      <c r="J80" s="1" t="str">
        <f>VLOOKUP(A80,[1]Sigrh!$A$1:$G$500,7,FALSE)</f>
        <v>12200003</v>
      </c>
      <c r="K80" s="1" t="str">
        <f>IFERROR(VLOOKUP(J80,[5]Sigrh!$A$1:$C$83,3,FALSE),"")</f>
        <v>CHEFE DE GABINETE</v>
      </c>
      <c r="L80" s="1" t="str">
        <f>IFERROR(VLOOKUP(J80,[5]Sigrh!$A$1:$C$83,2,FALSE),"")</f>
        <v>EC01</v>
      </c>
      <c r="M80" s="2">
        <f>--TEXT(VLOOKUP($A80,[1]Sigrh!$A$1:$M$500,10,FALSE),"00-00-0000")</f>
        <v>34443</v>
      </c>
      <c r="N80" s="3" t="str">
        <f>CONCATENATE(TEXT(VLOOKUP(A80,[1]Sigrh!$A$1:$L$500,11,FALSE),"00"),"/",VLOOKUP(A80,[1]Sigrh!$A$1:$L$500,12,FALSE))</f>
        <v>03/07</v>
      </c>
      <c r="O80" s="3" t="str">
        <f>VLOOKUP($A80,[1]Sigrh!$A$1:$M$500,13,FALSE)</f>
        <v>F</v>
      </c>
      <c r="P80" s="3" t="str">
        <f>VLOOKUP($A80,[1]Sigrh!$A$1:$N$500,14,FALSE)</f>
        <v>2 - NORMAL</v>
      </c>
    </row>
    <row r="81" spans="1:16" x14ac:dyDescent="0.2">
      <c r="A81" s="1" t="s">
        <v>65</v>
      </c>
      <c r="B81" s="1" t="s">
        <v>66</v>
      </c>
      <c r="C81" s="1" t="str">
        <f>VLOOKUP(A81,[1]Sigrh!$A$1:$E$1000,3,FALSE)</f>
        <v>000000006</v>
      </c>
      <c r="D81" s="1" t="str">
        <f>IFERROR(VLOOKUP(C81,[2]Plan1!$A$1:$B$23,2,FALSE),"")</f>
        <v>EXTENSIONISTA RURAL-NS</v>
      </c>
      <c r="E81" s="1" t="str">
        <f>IFERROR(IF(VLOOKUP(A81,[3]Sigrh!$A$1:$D$281,4,FALSE)=0,"",VLOOKUP(A81,[3]Sigrh!$A$1:$D$281,4,FALSE)),"")</f>
        <v>AGRONOMIA</v>
      </c>
      <c r="F81" s="1" t="str">
        <f>VLOOKUP(A81,[1]Sigrh!$A$1:$D$500,4,FALSE)</f>
        <v>040000000000</v>
      </c>
      <c r="G81" s="1" t="s">
        <v>667</v>
      </c>
      <c r="H81" s="1" t="str">
        <f>VLOOKUP(F81,[4]Plan2!$A$4:$B$55,2,FALSE)</f>
        <v>DIREX-DIRETORIA EXECUTIVA</v>
      </c>
      <c r="I81" s="1" t="str">
        <f>CONCATENATE(VLOOKUP(A81,[1]Sigrh!$A$1:$F$500,5,FALSE),VLOOKUP(A81,[1]Sigrh!$A$1:$F$500,6,FALSE))</f>
        <v>ST51</v>
      </c>
      <c r="J81" s="1" t="str">
        <f>VLOOKUP(A81,[1]Sigrh!$A$1:$G$500,7,FALSE)</f>
        <v>12200011</v>
      </c>
      <c r="K81" s="1" t="str">
        <f>IFERROR(VLOOKUP(J81,[5]Sigrh!$A$1:$C$83,3,FALSE),"")</f>
        <v>DIRETOR</v>
      </c>
      <c r="L81" s="1" t="str">
        <f>IFERROR(VLOOKUP(J81,[5]Sigrh!$A$1:$C$83,2,FALSE),"")</f>
        <v>CN01</v>
      </c>
      <c r="M81" s="2">
        <f>--TEXT(VLOOKUP($A81,[1]Sigrh!$A$1:$M$500,10,FALSE),"00-00-0000")</f>
        <v>32407</v>
      </c>
      <c r="N81" s="3" t="str">
        <f>CONCATENATE(TEXT(VLOOKUP(A81,[1]Sigrh!$A$1:$L$500,11,FALSE),"00"),"/",VLOOKUP(A81,[1]Sigrh!$A$1:$L$500,12,FALSE))</f>
        <v>23/06</v>
      </c>
      <c r="O81" s="3" t="str">
        <f>VLOOKUP($A81,[1]Sigrh!$A$1:$M$500,13,FALSE)</f>
        <v>M</v>
      </c>
      <c r="P81" s="3" t="str">
        <f>VLOOKUP($A81,[1]Sigrh!$A$1:$N$500,14,FALSE)</f>
        <v>2 - NORMAL</v>
      </c>
    </row>
    <row r="82" spans="1:16" x14ac:dyDescent="0.2">
      <c r="A82" s="1" t="s">
        <v>424</v>
      </c>
      <c r="B82" s="1" t="s">
        <v>425</v>
      </c>
      <c r="C82" s="1" t="str">
        <f>VLOOKUP(A82,[1]Sigrh!$A$1:$E$1000,3,FALSE)</f>
        <v>000000008</v>
      </c>
      <c r="D82" s="1" t="str">
        <f>IFERROR(VLOOKUP(C82,[2]Plan1!$A$1:$B$23,2,FALSE),"")</f>
        <v>TECNICO ESPECIALIZADO</v>
      </c>
      <c r="E82" s="1" t="str">
        <f>IFERROR(IF(VLOOKUP(A82,[3]Sigrh!$A$1:$D$281,4,FALSE)=0,"",VLOOKUP(A82,[3]Sigrh!$A$1:$D$281,4,FALSE)),"")</f>
        <v>DIREITO</v>
      </c>
      <c r="F82" s="1" t="str">
        <f>VLOOKUP(A82,[1]Sigrh!$A$1:$D$500,4,FALSE)</f>
        <v>030000000000</v>
      </c>
      <c r="G82" s="1" t="s">
        <v>667</v>
      </c>
      <c r="H82" s="1" t="str">
        <f>VLOOKUP(F82,[4]Plan2!$A$4:$B$55,2,FALSE)</f>
        <v>PRESI-PRESIDÊNCIA</v>
      </c>
      <c r="I82" s="1" t="str">
        <f>CONCATENATE(VLOOKUP(A82,[1]Sigrh!$A$1:$F$500,5,FALSE),VLOOKUP(A82,[1]Sigrh!$A$1:$F$500,6,FALSE))</f>
        <v>ST43</v>
      </c>
      <c r="J82" s="1" t="str">
        <f>VLOOKUP(A82,[1]Sigrh!$A$1:$G$500,7,FALSE)</f>
        <v>12200001</v>
      </c>
      <c r="K82" s="1" t="str">
        <f>IFERROR(VLOOKUP(J82,[5]Sigrh!$A$1:$C$83,3,FALSE),"")</f>
        <v>PRESIDENTE</v>
      </c>
      <c r="L82" s="1" t="str">
        <f>IFERROR(VLOOKUP(J82,[5]Sigrh!$A$1:$C$83,2,FALSE),"")</f>
        <v>CN01</v>
      </c>
      <c r="M82" s="2">
        <f>--TEXT(VLOOKUP($A82,[1]Sigrh!$A$1:$M$500,10,FALSE),"00-00-0000")</f>
        <v>35874</v>
      </c>
      <c r="N82" s="3" t="str">
        <f>CONCATENATE(TEXT(VLOOKUP(A82,[1]Sigrh!$A$1:$L$500,11,FALSE),"00"),"/",VLOOKUP(A82,[1]Sigrh!$A$1:$L$500,12,FALSE))</f>
        <v>27/05</v>
      </c>
      <c r="O82" s="3" t="str">
        <f>VLOOKUP($A82,[1]Sigrh!$A$1:$M$500,13,FALSE)</f>
        <v>F</v>
      </c>
      <c r="P82" s="3" t="str">
        <f>VLOOKUP($A82,[1]Sigrh!$A$1:$N$500,14,FALSE)</f>
        <v>2 - NORMAL</v>
      </c>
    </row>
    <row r="83" spans="1:16" x14ac:dyDescent="0.2">
      <c r="A83" s="1" t="s">
        <v>434</v>
      </c>
      <c r="B83" s="1" t="s">
        <v>435</v>
      </c>
      <c r="C83" s="1" t="str">
        <f>VLOOKUP(A83,[1]Sigrh!$A$1:$E$1000,3,FALSE)</f>
        <v>000000008</v>
      </c>
      <c r="D83" s="1" t="str">
        <f>IFERROR(VLOOKUP(C83,[2]Plan1!$A$1:$B$23,2,FALSE),"")</f>
        <v>TECNICO ESPECIALIZADO</v>
      </c>
      <c r="E83" s="1" t="str">
        <f>IFERROR(IF(VLOOKUP(A83,[3]Sigrh!$A$1:$D$281,4,FALSE)=0,"",VLOOKUP(A83,[3]Sigrh!$A$1:$D$281,4,FALSE)),"")</f>
        <v>COMUNICAÇÃO SOCIAL</v>
      </c>
      <c r="F83" s="1" t="str">
        <f>VLOOKUP(A83,[1]Sigrh!$A$1:$D$500,4,FALSE)</f>
        <v>030400000000</v>
      </c>
      <c r="G83" s="1" t="s">
        <v>667</v>
      </c>
      <c r="H83" s="1" t="str">
        <f>VLOOKUP(F83,[4]Plan2!$A$4:$B$55,2,FALSE)</f>
        <v>ASCOM-ASSESSORIA DE COMUNICAÇÃO SOCIAL</v>
      </c>
      <c r="I83" s="1" t="str">
        <f>CONCATENATE(VLOOKUP(A83,[1]Sigrh!$A$1:$F$500,5,FALSE),VLOOKUP(A83,[1]Sigrh!$A$1:$F$500,6,FALSE))</f>
        <v>ST24</v>
      </c>
      <c r="J83" s="1" t="str">
        <f>VLOOKUP(A83,[1]Sigrh!$A$1:$G$500,7,FALSE)</f>
        <v/>
      </c>
      <c r="K83" s="1" t="str">
        <f>IFERROR(VLOOKUP(J83,[5]Sigrh!$A$1:$C$83,3,FALSE),"")</f>
        <v/>
      </c>
      <c r="L83" s="1" t="str">
        <f>IFERROR(VLOOKUP(J83,[5]Sigrh!$A$1:$C$83,2,FALSE),"")</f>
        <v/>
      </c>
      <c r="M83" s="2">
        <f>--TEXT(VLOOKUP($A83,[1]Sigrh!$A$1:$M$500,10,FALSE),"00-00-0000")</f>
        <v>40245</v>
      </c>
      <c r="N83" s="3" t="str">
        <f>CONCATENATE(TEXT(VLOOKUP(A83,[1]Sigrh!$A$1:$L$500,11,FALSE),"00"),"/",VLOOKUP(A83,[1]Sigrh!$A$1:$L$500,12,FALSE))</f>
        <v>20/08</v>
      </c>
      <c r="O83" s="3" t="str">
        <f>VLOOKUP($A83,[1]Sigrh!$A$1:$M$500,13,FALSE)</f>
        <v>F</v>
      </c>
      <c r="P83" s="3" t="str">
        <f>VLOOKUP($A83,[1]Sigrh!$A$1:$N$500,14,FALSE)</f>
        <v>2 - NORMAL</v>
      </c>
    </row>
    <row r="84" spans="1:16" x14ac:dyDescent="0.2">
      <c r="A84" s="1" t="s">
        <v>460</v>
      </c>
      <c r="B84" s="1" t="s">
        <v>461</v>
      </c>
      <c r="C84" s="1" t="str">
        <f>VLOOKUP(A84,[1]Sigrh!$A$1:$E$1000,3,FALSE)</f>
        <v>000000008</v>
      </c>
      <c r="D84" s="1" t="str">
        <f>IFERROR(VLOOKUP(C84,[2]Plan1!$A$1:$B$23,2,FALSE),"")</f>
        <v>TECNICO ESPECIALIZADO</v>
      </c>
      <c r="E84" s="1" t="str">
        <f>IFERROR(IF(VLOOKUP(A84,[3]Sigrh!$A$1:$D$281,4,FALSE)=0,"",VLOOKUP(A84,[3]Sigrh!$A$1:$D$281,4,FALSE)),"")</f>
        <v>COMUNICAÇÃO SOCIAL</v>
      </c>
      <c r="F84" s="1" t="str">
        <f>VLOOKUP(A84,[1]Sigrh!$A$1:$D$500,4,FALSE)</f>
        <v>030400000000</v>
      </c>
      <c r="G84" s="1" t="s">
        <v>667</v>
      </c>
      <c r="H84" s="1" t="str">
        <f>VLOOKUP(F84,[4]Plan2!$A$4:$B$55,2,FALSE)</f>
        <v>ASCOM-ASSESSORIA DE COMUNICAÇÃO SOCIAL</v>
      </c>
      <c r="I84" s="1" t="str">
        <f>CONCATENATE(VLOOKUP(A84,[1]Sigrh!$A$1:$F$500,5,FALSE),VLOOKUP(A84,[1]Sigrh!$A$1:$F$500,6,FALSE))</f>
        <v>ST28</v>
      </c>
      <c r="J84" s="1" t="str">
        <f>VLOOKUP(A84,[1]Sigrh!$A$1:$G$500,7,FALSE)</f>
        <v/>
      </c>
      <c r="K84" s="1" t="str">
        <f>IFERROR(VLOOKUP(J84,[5]Sigrh!$A$1:$C$83,3,FALSE),"")</f>
        <v/>
      </c>
      <c r="L84" s="1" t="str">
        <f>IFERROR(VLOOKUP(J84,[5]Sigrh!$A$1:$C$83,2,FALSE),"")</f>
        <v/>
      </c>
      <c r="M84" s="2">
        <f>--TEXT(VLOOKUP($A84,[1]Sigrh!$A$1:$M$500,10,FALSE),"00-00-0000")</f>
        <v>40273</v>
      </c>
      <c r="N84" s="3" t="str">
        <f>CONCATENATE(TEXT(VLOOKUP(A84,[1]Sigrh!$A$1:$L$500,11,FALSE),"00"),"/",VLOOKUP(A84,[1]Sigrh!$A$1:$L$500,12,FALSE))</f>
        <v>07/04</v>
      </c>
      <c r="O84" s="3" t="str">
        <f>VLOOKUP($A84,[1]Sigrh!$A$1:$M$500,13,FALSE)</f>
        <v>F</v>
      </c>
      <c r="P84" s="3" t="str">
        <f>VLOOKUP($A84,[1]Sigrh!$A$1:$N$500,14,FALSE)</f>
        <v>2 - NORMAL</v>
      </c>
    </row>
    <row r="85" spans="1:16" x14ac:dyDescent="0.2">
      <c r="A85" s="1" t="s">
        <v>466</v>
      </c>
      <c r="B85" s="1" t="s">
        <v>467</v>
      </c>
      <c r="C85" s="1" t="str">
        <f>VLOOKUP(A85,[1]Sigrh!$A$1:$E$1000,3,FALSE)</f>
        <v>000000008</v>
      </c>
      <c r="D85" s="1" t="str">
        <f>IFERROR(VLOOKUP(C85,[2]Plan1!$A$1:$B$23,2,FALSE),"")</f>
        <v>TECNICO ESPECIALIZADO</v>
      </c>
      <c r="E85" s="1" t="str">
        <f>IFERROR(IF(VLOOKUP(A85,[3]Sigrh!$A$1:$D$281,4,FALSE)=0,"",VLOOKUP(A85,[3]Sigrh!$A$1:$D$281,4,FALSE)),"")</f>
        <v>COMUNICAÇÃO SOCIAL</v>
      </c>
      <c r="F85" s="1" t="str">
        <f>VLOOKUP(A85,[1]Sigrh!$A$1:$D$500,4,FALSE)</f>
        <v>030400000000</v>
      </c>
      <c r="G85" s="1" t="s">
        <v>667</v>
      </c>
      <c r="H85" s="1" t="str">
        <f>VLOOKUP(F85,[4]Plan2!$A$4:$B$55,2,FALSE)</f>
        <v>ASCOM-ASSESSORIA DE COMUNICAÇÃO SOCIAL</v>
      </c>
      <c r="I85" s="1" t="str">
        <f>CONCATENATE(VLOOKUP(A85,[1]Sigrh!$A$1:$F$500,5,FALSE),VLOOKUP(A85,[1]Sigrh!$A$1:$F$500,6,FALSE))</f>
        <v>ST20</v>
      </c>
      <c r="J85" s="1" t="str">
        <f>VLOOKUP(A85,[1]Sigrh!$A$1:$G$500,7,FALSE)</f>
        <v/>
      </c>
      <c r="K85" s="1" t="str">
        <f>IFERROR(VLOOKUP(J85,[5]Sigrh!$A$1:$C$83,3,FALSE),"")</f>
        <v/>
      </c>
      <c r="L85" s="1" t="str">
        <f>IFERROR(VLOOKUP(J85,[5]Sigrh!$A$1:$C$83,2,FALSE),"")</f>
        <v/>
      </c>
      <c r="M85" s="2">
        <f>--TEXT(VLOOKUP($A85,[1]Sigrh!$A$1:$M$500,10,FALSE),"00-00-0000")</f>
        <v>40273</v>
      </c>
      <c r="N85" s="3" t="str">
        <f>CONCATENATE(TEXT(VLOOKUP(A85,[1]Sigrh!$A$1:$L$500,11,FALSE),"00"),"/",VLOOKUP(A85,[1]Sigrh!$A$1:$L$500,12,FALSE))</f>
        <v>10/02</v>
      </c>
      <c r="O85" s="3" t="str">
        <f>VLOOKUP($A85,[1]Sigrh!$A$1:$M$500,13,FALSE)</f>
        <v>M</v>
      </c>
      <c r="P85" s="3" t="str">
        <f>VLOOKUP($A85,[1]Sigrh!$A$1:$N$500,14,FALSE)</f>
        <v>2 - NORMAL</v>
      </c>
    </row>
    <row r="86" spans="1:16" x14ac:dyDescent="0.2">
      <c r="A86" s="1" t="s">
        <v>23</v>
      </c>
      <c r="B86" s="1" t="s">
        <v>24</v>
      </c>
      <c r="C86" s="1" t="str">
        <f>VLOOKUP(A86,[1]Sigrh!$A$1:$E$1000,3,FALSE)</f>
        <v>000000006</v>
      </c>
      <c r="D86" s="1" t="str">
        <f>IFERROR(VLOOKUP(C86,[2]Plan1!$A$1:$B$23,2,FALSE),"")</f>
        <v>EXTENSIONISTA RURAL-NS</v>
      </c>
      <c r="E86" s="1" t="str">
        <f>IFERROR(IF(VLOOKUP(A86,[3]Sigrh!$A$1:$D$281,4,FALSE)=0,"",VLOOKUP(A86,[3]Sigrh!$A$1:$D$281,4,FALSE)),"")</f>
        <v>MEDICINA VETERINÁRIA</v>
      </c>
      <c r="F86" s="1" t="str">
        <f>VLOOKUP(A86,[1]Sigrh!$A$1:$D$500,4,FALSE)</f>
        <v>040100000000</v>
      </c>
      <c r="G86" s="1" t="s">
        <v>667</v>
      </c>
      <c r="H86" s="1" t="str">
        <f>VLOOKUP(F86,[4]Plan2!$A$4:$B$55,2,FALSE)</f>
        <v>ASDIR-ASSESSORIA DA DIRETORIA</v>
      </c>
      <c r="I86" s="1" t="str">
        <f>CONCATENATE(VLOOKUP(A86,[1]Sigrh!$A$1:$F$500,5,FALSE),VLOOKUP(A86,[1]Sigrh!$A$1:$F$500,6,FALSE))</f>
        <v>ST51</v>
      </c>
      <c r="J86" s="1" t="str">
        <f>VLOOKUP(A86,[1]Sigrh!$A$1:$G$500,7,FALSE)</f>
        <v/>
      </c>
      <c r="K86" s="1" t="str">
        <f>IFERROR(VLOOKUP(J86,[5]Sigrh!$A$1:$C$83,3,FALSE),"")</f>
        <v/>
      </c>
      <c r="L86" s="1" t="str">
        <f>IFERROR(VLOOKUP(J86,[5]Sigrh!$A$1:$C$83,2,FALSE),"")</f>
        <v/>
      </c>
      <c r="M86" s="2">
        <f>--TEXT(VLOOKUP($A86,[1]Sigrh!$A$1:$M$500,10,FALSE),"00-00-0000")</f>
        <v>30445</v>
      </c>
      <c r="N86" s="3" t="str">
        <f>CONCATENATE(TEXT(VLOOKUP(A86,[1]Sigrh!$A$1:$L$500,11,FALSE),"00"),"/",VLOOKUP(A86,[1]Sigrh!$A$1:$L$500,12,FALSE))</f>
        <v>23/10</v>
      </c>
      <c r="O86" s="3" t="str">
        <f>VLOOKUP($A86,[1]Sigrh!$A$1:$M$500,13,FALSE)</f>
        <v>M</v>
      </c>
      <c r="P86" s="3" t="str">
        <f>VLOOKUP($A86,[1]Sigrh!$A$1:$N$500,14,FALSE)</f>
        <v>2 - NORMAL</v>
      </c>
    </row>
    <row r="87" spans="1:16" x14ac:dyDescent="0.2">
      <c r="A87" s="1" t="s">
        <v>389</v>
      </c>
      <c r="B87" s="1" t="s">
        <v>390</v>
      </c>
      <c r="C87" s="1" t="str">
        <f>VLOOKUP(A87,[1]Sigrh!$A$1:$E$1000,3,FALSE)</f>
        <v>000000006</v>
      </c>
      <c r="D87" s="1" t="str">
        <f>IFERROR(VLOOKUP(C87,[2]Plan1!$A$1:$B$23,2,FALSE),"")</f>
        <v>EXTENSIONISTA RURAL-NS</v>
      </c>
      <c r="E87" s="1" t="str">
        <f>IFERROR(IF(VLOOKUP(A87,[3]Sigrh!$A$1:$D$281,4,FALSE)=0,"",VLOOKUP(A87,[3]Sigrh!$A$1:$D$281,4,FALSE)),"")</f>
        <v>AGRONOMIA</v>
      </c>
      <c r="F87" s="1" t="str">
        <f>VLOOKUP(A87,[1]Sigrh!$A$1:$D$500,4,FALSE)</f>
        <v>040100000000</v>
      </c>
      <c r="G87" s="1" t="s">
        <v>667</v>
      </c>
      <c r="H87" s="1" t="str">
        <f>VLOOKUP(F87,[4]Plan2!$A$4:$B$55,2,FALSE)</f>
        <v>ASDIR-ASSESSORIA DA DIRETORIA</v>
      </c>
      <c r="I87" s="1" t="str">
        <f>CONCATENATE(VLOOKUP(A87,[1]Sigrh!$A$1:$F$500,5,FALSE),VLOOKUP(A87,[1]Sigrh!$A$1:$F$500,6,FALSE))</f>
        <v>ST53</v>
      </c>
      <c r="J87" s="1" t="str">
        <f>VLOOKUP(A87,[1]Sigrh!$A$1:$G$500,7,FALSE)</f>
        <v/>
      </c>
      <c r="K87" s="1" t="str">
        <f>IFERROR(VLOOKUP(J87,[5]Sigrh!$A$1:$C$83,3,FALSE),"")</f>
        <v/>
      </c>
      <c r="L87" s="1" t="str">
        <f>IFERROR(VLOOKUP(J87,[5]Sigrh!$A$1:$C$83,2,FALSE),"")</f>
        <v/>
      </c>
      <c r="M87" s="2">
        <f>--TEXT(VLOOKUP($A87,[1]Sigrh!$A$1:$M$500,10,FALSE),"00-00-0000")</f>
        <v>31580</v>
      </c>
      <c r="N87" s="3" t="str">
        <f>CONCATENATE(TEXT(VLOOKUP(A87,[1]Sigrh!$A$1:$L$500,11,FALSE),"00"),"/",VLOOKUP(A87,[1]Sigrh!$A$1:$L$500,12,FALSE))</f>
        <v>14/01</v>
      </c>
      <c r="O87" s="3" t="str">
        <f>VLOOKUP($A87,[1]Sigrh!$A$1:$M$500,13,FALSE)</f>
        <v>M</v>
      </c>
      <c r="P87" s="3" t="str">
        <f>VLOOKUP($A87,[1]Sigrh!$A$1:$N$500,14,FALSE)</f>
        <v>2 - NORMAL</v>
      </c>
    </row>
    <row r="88" spans="1:16" x14ac:dyDescent="0.2">
      <c r="A88" s="1" t="s">
        <v>393</v>
      </c>
      <c r="B88" s="1" t="s">
        <v>394</v>
      </c>
      <c r="C88" s="1" t="str">
        <f>VLOOKUP(A88,[1]Sigrh!$A$1:$E$1000,3,FALSE)</f>
        <v>000000006</v>
      </c>
      <c r="D88" s="1" t="str">
        <f>IFERROR(VLOOKUP(C88,[2]Plan1!$A$1:$B$23,2,FALSE),"")</f>
        <v>EXTENSIONISTA RURAL-NS</v>
      </c>
      <c r="E88" s="1" t="str">
        <f>IFERROR(IF(VLOOKUP(A88,[3]Sigrh!$A$1:$D$281,4,FALSE)=0,"",VLOOKUP(A88,[3]Sigrh!$A$1:$D$281,4,FALSE)),"")</f>
        <v>MEDICINA VETERINÁRIA</v>
      </c>
      <c r="F88" s="1" t="str">
        <f>VLOOKUP(A88,[1]Sigrh!$A$1:$D$500,4,FALSE)</f>
        <v>040100000000</v>
      </c>
      <c r="G88" s="1" t="s">
        <v>667</v>
      </c>
      <c r="H88" s="1" t="str">
        <f>VLOOKUP(F88,[4]Plan2!$A$4:$B$55,2,FALSE)</f>
        <v>ASDIR-ASSESSORIA DA DIRETORIA</v>
      </c>
      <c r="I88" s="1" t="str">
        <f>CONCATENATE(VLOOKUP(A88,[1]Sigrh!$A$1:$F$500,5,FALSE),VLOOKUP(A88,[1]Sigrh!$A$1:$F$500,6,FALSE))</f>
        <v>ST53</v>
      </c>
      <c r="J88" s="1" t="str">
        <f>VLOOKUP(A88,[1]Sigrh!$A$1:$G$500,7,FALSE)</f>
        <v/>
      </c>
      <c r="K88" s="1" t="str">
        <f>IFERROR(VLOOKUP(J88,[5]Sigrh!$A$1:$C$83,3,FALSE),"")</f>
        <v/>
      </c>
      <c r="L88" s="1" t="str">
        <f>IFERROR(VLOOKUP(J88,[5]Sigrh!$A$1:$C$83,2,FALSE),"")</f>
        <v/>
      </c>
      <c r="M88" s="2">
        <f>--TEXT(VLOOKUP($A88,[1]Sigrh!$A$1:$M$500,10,FALSE),"00-00-0000")</f>
        <v>32336</v>
      </c>
      <c r="N88" s="3" t="str">
        <f>CONCATENATE(TEXT(VLOOKUP(A88,[1]Sigrh!$A$1:$L$500,11,FALSE),"00"),"/",VLOOKUP(A88,[1]Sigrh!$A$1:$L$500,12,FALSE))</f>
        <v>08/01</v>
      </c>
      <c r="O88" s="3" t="str">
        <f>VLOOKUP($A88,[1]Sigrh!$A$1:$M$500,13,FALSE)</f>
        <v>M</v>
      </c>
      <c r="P88" s="3" t="str">
        <f>VLOOKUP($A88,[1]Sigrh!$A$1:$N$500,14,FALSE)</f>
        <v>2 - NORMAL</v>
      </c>
    </row>
    <row r="89" spans="1:16" x14ac:dyDescent="0.2">
      <c r="A89" s="1" t="s">
        <v>370</v>
      </c>
      <c r="B89" s="1" t="s">
        <v>371</v>
      </c>
      <c r="C89" s="1" t="str">
        <f>VLOOKUP(A89,[1]Sigrh!$A$1:$E$1000,3,FALSE)</f>
        <v>000000002</v>
      </c>
      <c r="D89" s="1" t="str">
        <f>IFERROR(VLOOKUP(C89,[2]Plan1!$A$1:$B$23,2,FALSE),"")</f>
        <v>ASSISTENTE ADMINISTRATIVO</v>
      </c>
      <c r="E89" s="1" t="str">
        <f>IFERROR(IF(VLOOKUP(A89,[3]Sigrh!$A$1:$D$281,4,FALSE)=0,"",VLOOKUP(A89,[3]Sigrh!$A$1:$D$281,4,FALSE)),"")</f>
        <v/>
      </c>
      <c r="F89" s="1" t="str">
        <f>VLOOKUP(A89,[1]Sigrh!$A$1:$D$500,4,FALSE)</f>
        <v>030200000000</v>
      </c>
      <c r="G89" s="1" t="s">
        <v>667</v>
      </c>
      <c r="H89" s="1" t="str">
        <f>VLOOKUP(F89,[4]Plan2!$A$4:$B$55,2,FALSE)</f>
        <v>ASJUR-ASSESSORIA JURÍDICA</v>
      </c>
      <c r="I89" s="1" t="str">
        <f>CONCATENATE(VLOOKUP(A89,[1]Sigrh!$A$1:$F$500,5,FALSE),VLOOKUP(A89,[1]Sigrh!$A$1:$F$500,6,FALSE))</f>
        <v>AS55</v>
      </c>
      <c r="J89" s="1" t="str">
        <f>VLOOKUP(A89,[1]Sigrh!$A$1:$G$500,7,FALSE)</f>
        <v/>
      </c>
      <c r="K89" s="1" t="str">
        <f>IFERROR(VLOOKUP(J89,[5]Sigrh!$A$1:$C$83,3,FALSE),"")</f>
        <v/>
      </c>
      <c r="L89" s="1" t="str">
        <f>IFERROR(VLOOKUP(J89,[5]Sigrh!$A$1:$C$83,2,FALSE),"")</f>
        <v/>
      </c>
      <c r="M89" s="2">
        <f>--TEXT(VLOOKUP($A89,[1]Sigrh!$A$1:$M$500,10,FALSE),"00-00-0000")</f>
        <v>30019</v>
      </c>
      <c r="N89" s="3" t="str">
        <f>CONCATENATE(TEXT(VLOOKUP(A89,[1]Sigrh!$A$1:$L$500,11,FALSE),"00"),"/",VLOOKUP(A89,[1]Sigrh!$A$1:$L$500,12,FALSE))</f>
        <v>19/03</v>
      </c>
      <c r="O89" s="3" t="str">
        <f>VLOOKUP($A89,[1]Sigrh!$A$1:$M$500,13,FALSE)</f>
        <v>F</v>
      </c>
      <c r="P89" s="3" t="str">
        <f>VLOOKUP($A89,[1]Sigrh!$A$1:$N$500,14,FALSE)</f>
        <v>2 - NORMAL</v>
      </c>
    </row>
    <row r="90" spans="1:16" x14ac:dyDescent="0.2">
      <c r="A90" s="1" t="s">
        <v>470</v>
      </c>
      <c r="B90" s="1" t="s">
        <v>471</v>
      </c>
      <c r="C90" s="1" t="str">
        <f>VLOOKUP(A90,[1]Sigrh!$A$1:$E$1000,3,FALSE)</f>
        <v>000000002</v>
      </c>
      <c r="D90" s="1" t="str">
        <f>IFERROR(VLOOKUP(C90,[2]Plan1!$A$1:$B$23,2,FALSE),"")</f>
        <v>ASSISTENTE ADMINISTRATIVO</v>
      </c>
      <c r="E90" s="1" t="str">
        <f>IFERROR(IF(VLOOKUP(A90,[3]Sigrh!$A$1:$D$281,4,FALSE)=0,"",VLOOKUP(A90,[3]Sigrh!$A$1:$D$281,4,FALSE)),"")</f>
        <v/>
      </c>
      <c r="F90" s="1" t="str">
        <f>VLOOKUP(A90,[1]Sigrh!$A$1:$D$500,4,FALSE)</f>
        <v>103060100903</v>
      </c>
      <c r="G90" s="1" t="s">
        <v>667</v>
      </c>
      <c r="H90" s="1" t="str">
        <f>VLOOKUP(F90,[4]Plan2!$A$4:$B$55,2,FALSE)</f>
        <v>CEDIDOS - GERENCIA DE PESSOAL</v>
      </c>
      <c r="I90" s="1" t="str">
        <f>CONCATENATE(VLOOKUP(A90,[1]Sigrh!$A$1:$F$500,5,FALSE),VLOOKUP(A90,[1]Sigrh!$A$1:$F$500,6,FALSE))</f>
        <v>AS34</v>
      </c>
      <c r="J90" s="1" t="str">
        <f>VLOOKUP(A90,[1]Sigrh!$A$1:$G$500,7,FALSE)</f>
        <v/>
      </c>
      <c r="K90" s="1" t="str">
        <f>IFERROR(VLOOKUP(J90,[5]Sigrh!$A$1:$C$83,3,FALSE),"")</f>
        <v/>
      </c>
      <c r="L90" s="1" t="str">
        <f>IFERROR(VLOOKUP(J90,[5]Sigrh!$A$1:$C$83,2,FALSE),"")</f>
        <v/>
      </c>
      <c r="M90" s="2">
        <f>--TEXT(VLOOKUP($A90,[1]Sigrh!$A$1:$M$500,10,FALSE),"00-00-0000")</f>
        <v>40308</v>
      </c>
      <c r="N90" s="3" t="str">
        <f>CONCATENATE(TEXT(VLOOKUP(A90,[1]Sigrh!$A$1:$L$500,11,FALSE),"00"),"/",VLOOKUP(A90,[1]Sigrh!$A$1:$L$500,12,FALSE))</f>
        <v>21/07</v>
      </c>
      <c r="O90" s="3" t="str">
        <f>VLOOKUP($A90,[1]Sigrh!$A$1:$M$500,13,FALSE)</f>
        <v>M</v>
      </c>
      <c r="P90" s="3" t="str">
        <f>VLOOKUP($A90,[1]Sigrh!$A$1:$N$500,14,FALSE)</f>
        <v>2 - NORMAL</v>
      </c>
    </row>
    <row r="91" spans="1:16" x14ac:dyDescent="0.2">
      <c r="A91" s="1" t="s">
        <v>584</v>
      </c>
      <c r="B91" s="1" t="s">
        <v>585</v>
      </c>
      <c r="C91" s="1" t="str">
        <f>VLOOKUP(A91,[1]Sigrh!$A$1:$E$1000,3,FALSE)</f>
        <v>000000002</v>
      </c>
      <c r="D91" s="1" t="str">
        <f>IFERROR(VLOOKUP(C91,[2]Plan1!$A$1:$B$23,2,FALSE),"")</f>
        <v>ASSISTENTE ADMINISTRATIVO</v>
      </c>
      <c r="E91" s="1" t="str">
        <f>IFERROR(IF(VLOOKUP(A91,[3]Sigrh!$A$1:$D$281,4,FALSE)=0,"",VLOOKUP(A91,[3]Sigrh!$A$1:$D$281,4,FALSE)),"")</f>
        <v/>
      </c>
      <c r="F91" s="1" t="str">
        <f>VLOOKUP(A91,[1]Sigrh!$A$1:$D$500,4,FALSE)</f>
        <v>103060100903</v>
      </c>
      <c r="G91" s="1" t="s">
        <v>667</v>
      </c>
      <c r="H91" s="1" t="str">
        <f>VLOOKUP(F91,[4]Plan2!$A$4:$B$55,2,FALSE)</f>
        <v>CEDIDOS - GERENCIA DE PESSOAL</v>
      </c>
      <c r="I91" s="1" t="str">
        <f>CONCATENATE(VLOOKUP(A91,[1]Sigrh!$A$1:$F$500,5,FALSE),VLOOKUP(A91,[1]Sigrh!$A$1:$F$500,6,FALSE))</f>
        <v>AS52</v>
      </c>
      <c r="J91" s="1" t="str">
        <f>VLOOKUP(A91,[1]Sigrh!$A$1:$G$500,7,FALSE)</f>
        <v/>
      </c>
      <c r="K91" s="1" t="str">
        <f>IFERROR(VLOOKUP(J91,[5]Sigrh!$A$1:$C$83,3,FALSE),"")</f>
        <v/>
      </c>
      <c r="L91" s="1" t="str">
        <f>IFERROR(VLOOKUP(J91,[5]Sigrh!$A$1:$C$83,2,FALSE),"")</f>
        <v/>
      </c>
      <c r="M91" s="2">
        <f>--TEXT(VLOOKUP($A91,[1]Sigrh!$A$1:$M$500,10,FALSE),"00-00-0000")</f>
        <v>32379</v>
      </c>
      <c r="N91" s="3" t="str">
        <f>CONCATENATE(TEXT(VLOOKUP(A91,[1]Sigrh!$A$1:$L$500,11,FALSE),"00"),"/",VLOOKUP(A91,[1]Sigrh!$A$1:$L$500,12,FALSE))</f>
        <v>11/08</v>
      </c>
      <c r="O91" s="3" t="str">
        <f>VLOOKUP($A91,[1]Sigrh!$A$1:$M$500,13,FALSE)</f>
        <v>F</v>
      </c>
      <c r="P91" s="3" t="str">
        <f>VLOOKUP($A91,[1]Sigrh!$A$1:$N$500,14,FALSE)</f>
        <v>8 - CEDIDO</v>
      </c>
    </row>
    <row r="92" spans="1:16" x14ac:dyDescent="0.2">
      <c r="A92" s="1" t="s">
        <v>588</v>
      </c>
      <c r="B92" s="1" t="s">
        <v>589</v>
      </c>
      <c r="C92" s="1" t="str">
        <f>VLOOKUP(A92,[1]Sigrh!$A$1:$E$1000,3,FALSE)</f>
        <v>000000006</v>
      </c>
      <c r="D92" s="1" t="str">
        <f>IFERROR(VLOOKUP(C92,[2]Plan1!$A$1:$B$23,2,FALSE),"")</f>
        <v>EXTENSIONISTA RURAL-NS</v>
      </c>
      <c r="E92" s="1" t="str">
        <f>IFERROR(IF(VLOOKUP(A92,[3]Sigrh!$A$1:$D$281,4,FALSE)=0,"",VLOOKUP(A92,[3]Sigrh!$A$1:$D$281,4,FALSE)),"")</f>
        <v>AGRONOMIA</v>
      </c>
      <c r="F92" s="1" t="str">
        <f>VLOOKUP(A92,[1]Sigrh!$A$1:$D$500,4,FALSE)</f>
        <v>103060100903</v>
      </c>
      <c r="G92" s="1" t="s">
        <v>667</v>
      </c>
      <c r="H92" s="1" t="str">
        <f>VLOOKUP(F92,[4]Plan2!$A$4:$B$55,2,FALSE)</f>
        <v>CEDIDOS - GERENCIA DE PESSOAL</v>
      </c>
      <c r="I92" s="1" t="str">
        <f>CONCATENATE(VLOOKUP(A92,[1]Sigrh!$A$1:$F$500,5,FALSE),VLOOKUP(A92,[1]Sigrh!$A$1:$F$500,6,FALSE))</f>
        <v>ST52</v>
      </c>
      <c r="J92" s="1" t="str">
        <f>VLOOKUP(A92,[1]Sigrh!$A$1:$G$500,7,FALSE)</f>
        <v/>
      </c>
      <c r="K92" s="1" t="str">
        <f>IFERROR(VLOOKUP(J92,[5]Sigrh!$A$1:$C$83,3,FALSE),"")</f>
        <v/>
      </c>
      <c r="L92" s="1" t="str">
        <f>IFERROR(VLOOKUP(J92,[5]Sigrh!$A$1:$C$83,2,FALSE),"")</f>
        <v/>
      </c>
      <c r="M92" s="2">
        <f>--TEXT(VLOOKUP($A92,[1]Sigrh!$A$1:$M$500,10,FALSE),"00-00-0000")</f>
        <v>33564</v>
      </c>
      <c r="N92" s="3" t="str">
        <f>CONCATENATE(TEXT(VLOOKUP(A92,[1]Sigrh!$A$1:$L$500,11,FALSE),"00"),"/",VLOOKUP(A92,[1]Sigrh!$A$1:$L$500,12,FALSE))</f>
        <v>02/04</v>
      </c>
      <c r="O92" s="3" t="str">
        <f>VLOOKUP($A92,[1]Sigrh!$A$1:$M$500,13,FALSE)</f>
        <v>M</v>
      </c>
      <c r="P92" s="3" t="str">
        <f>VLOOKUP($A92,[1]Sigrh!$A$1:$N$500,14,FALSE)</f>
        <v>8 - CEDIDO</v>
      </c>
    </row>
    <row r="93" spans="1:16" x14ac:dyDescent="0.2">
      <c r="A93" s="1" t="s">
        <v>592</v>
      </c>
      <c r="B93" s="1" t="s">
        <v>593</v>
      </c>
      <c r="C93" s="1" t="str">
        <f>VLOOKUP(A93,[1]Sigrh!$A$1:$E$1000,3,FALSE)</f>
        <v>000000008</v>
      </c>
      <c r="D93" s="1" t="str">
        <f>IFERROR(VLOOKUP(C93,[2]Plan1!$A$1:$B$23,2,FALSE),"")</f>
        <v>TECNICO ESPECIALIZADO</v>
      </c>
      <c r="E93" s="1" t="str">
        <f>IFERROR(IF(VLOOKUP(A93,[3]Sigrh!$A$1:$D$281,4,FALSE)=0,"",VLOOKUP(A93,[3]Sigrh!$A$1:$D$281,4,FALSE)),"")</f>
        <v>CONTABILIDADE</v>
      </c>
      <c r="F93" s="1" t="str">
        <f>VLOOKUP(A93,[1]Sigrh!$A$1:$D$500,4,FALSE)</f>
        <v>103060100903</v>
      </c>
      <c r="G93" s="1" t="s">
        <v>667</v>
      </c>
      <c r="H93" s="1" t="str">
        <f>VLOOKUP(F93,[4]Plan2!$A$4:$B$55,2,FALSE)</f>
        <v>CEDIDOS - GERENCIA DE PESSOAL</v>
      </c>
      <c r="I93" s="1" t="str">
        <f>CONCATENATE(VLOOKUP(A93,[1]Sigrh!$A$1:$F$500,5,FALSE),VLOOKUP(A93,[1]Sigrh!$A$1:$F$500,6,FALSE))</f>
        <v>ST47</v>
      </c>
      <c r="J93" s="1" t="str">
        <f>VLOOKUP(A93,[1]Sigrh!$A$1:$G$500,7,FALSE)</f>
        <v/>
      </c>
      <c r="K93" s="1" t="str">
        <f>IFERROR(VLOOKUP(J93,[5]Sigrh!$A$1:$C$83,3,FALSE),"")</f>
        <v/>
      </c>
      <c r="L93" s="1" t="str">
        <f>IFERROR(VLOOKUP(J93,[5]Sigrh!$A$1:$C$83,2,FALSE),"")</f>
        <v/>
      </c>
      <c r="M93" s="2">
        <f>--TEXT(VLOOKUP($A93,[1]Sigrh!$A$1:$M$500,10,FALSE),"00-00-0000")</f>
        <v>36384</v>
      </c>
      <c r="N93" s="3" t="str">
        <f>CONCATENATE(TEXT(VLOOKUP(A93,[1]Sigrh!$A$1:$L$500,11,FALSE),"00"),"/",VLOOKUP(A93,[1]Sigrh!$A$1:$L$500,12,FALSE))</f>
        <v>08/07</v>
      </c>
      <c r="O93" s="3" t="str">
        <f>VLOOKUP($A93,[1]Sigrh!$A$1:$M$500,13,FALSE)</f>
        <v>M</v>
      </c>
      <c r="P93" s="3" t="str">
        <f>VLOOKUP($A93,[1]Sigrh!$A$1:$N$500,14,FALSE)</f>
        <v>8 - CEDIDO</v>
      </c>
    </row>
    <row r="94" spans="1:16" x14ac:dyDescent="0.2">
      <c r="A94" s="1" t="s">
        <v>598</v>
      </c>
      <c r="B94" s="1" t="s">
        <v>599</v>
      </c>
      <c r="C94" s="1" t="str">
        <f>VLOOKUP(A94,[1]Sigrh!$A$1:$E$1000,3,FALSE)</f>
        <v>000000006</v>
      </c>
      <c r="D94" s="1" t="str">
        <f>IFERROR(VLOOKUP(C94,[2]Plan1!$A$1:$B$23,2,FALSE),"")</f>
        <v>EXTENSIONISTA RURAL-NS</v>
      </c>
      <c r="E94" s="1" t="str">
        <f>IFERROR(IF(VLOOKUP(A94,[3]Sigrh!$A$1:$D$281,4,FALSE)=0,"",VLOOKUP(A94,[3]Sigrh!$A$1:$D$281,4,FALSE)),"")</f>
        <v>MEDICINA VETERINÁRIA</v>
      </c>
      <c r="F94" s="1" t="str">
        <f>VLOOKUP(A94,[1]Sigrh!$A$1:$D$500,4,FALSE)</f>
        <v>103060100903</v>
      </c>
      <c r="G94" s="1" t="s">
        <v>667</v>
      </c>
      <c r="H94" s="1" t="str">
        <f>VLOOKUP(F94,[4]Plan2!$A$4:$B$55,2,FALSE)</f>
        <v>CEDIDOS - GERENCIA DE PESSOAL</v>
      </c>
      <c r="I94" s="1" t="str">
        <f>CONCATENATE(VLOOKUP(A94,[1]Sigrh!$A$1:$F$500,5,FALSE),VLOOKUP(A94,[1]Sigrh!$A$1:$F$500,6,FALSE))</f>
        <v>ST13</v>
      </c>
      <c r="J94" s="1" t="str">
        <f>VLOOKUP(A94,[1]Sigrh!$A$1:$G$500,7,FALSE)</f>
        <v/>
      </c>
      <c r="K94" s="1" t="str">
        <f>IFERROR(VLOOKUP(J94,[5]Sigrh!$A$1:$C$83,3,FALSE),"")</f>
        <v/>
      </c>
      <c r="L94" s="1" t="str">
        <f>IFERROR(VLOOKUP(J94,[5]Sigrh!$A$1:$C$83,2,FALSE),"")</f>
        <v/>
      </c>
      <c r="M94" s="2">
        <f>--TEXT(VLOOKUP($A94,[1]Sigrh!$A$1:$M$500,10,FALSE),"00-00-0000")</f>
        <v>40594</v>
      </c>
      <c r="N94" s="3" t="str">
        <f>CONCATENATE(TEXT(VLOOKUP(A94,[1]Sigrh!$A$1:$L$500,11,FALSE),"00"),"/",VLOOKUP(A94,[1]Sigrh!$A$1:$L$500,12,FALSE))</f>
        <v>11/10</v>
      </c>
      <c r="O94" s="3" t="str">
        <f>VLOOKUP($A94,[1]Sigrh!$A$1:$M$500,13,FALSE)</f>
        <v>M</v>
      </c>
      <c r="P94" s="3" t="str">
        <f>VLOOKUP($A94,[1]Sigrh!$A$1:$N$500,14,FALSE)</f>
        <v>8 - CEDIDO</v>
      </c>
    </row>
    <row r="95" spans="1:16" x14ac:dyDescent="0.2">
      <c r="A95" s="1" t="s">
        <v>600</v>
      </c>
      <c r="B95" s="1" t="s">
        <v>601</v>
      </c>
      <c r="C95" s="1" t="str">
        <f>VLOOKUP(A95,[1]Sigrh!$A$1:$E$1000,3,FALSE)</f>
        <v>000000006</v>
      </c>
      <c r="D95" s="1" t="str">
        <f>IFERROR(VLOOKUP(C95,[2]Plan1!$A$1:$B$23,2,FALSE),"")</f>
        <v>EXTENSIONISTA RURAL-NS</v>
      </c>
      <c r="E95" s="1" t="str">
        <f>IFERROR(IF(VLOOKUP(A95,[3]Sigrh!$A$1:$D$281,4,FALSE)=0,"",VLOOKUP(A95,[3]Sigrh!$A$1:$D$281,4,FALSE)),"")</f>
        <v>NUTRIÇÃO</v>
      </c>
      <c r="F95" s="1" t="str">
        <f>VLOOKUP(A95,[1]Sigrh!$A$1:$D$500,4,FALSE)</f>
        <v>103060100903</v>
      </c>
      <c r="G95" s="1" t="s">
        <v>667</v>
      </c>
      <c r="H95" s="1" t="str">
        <f>VLOOKUP(F95,[4]Plan2!$A$4:$B$55,2,FALSE)</f>
        <v>CEDIDOS - GERENCIA DE PESSOAL</v>
      </c>
      <c r="I95" s="1" t="str">
        <f>CONCATENATE(VLOOKUP(A95,[1]Sigrh!$A$1:$F$500,5,FALSE),VLOOKUP(A95,[1]Sigrh!$A$1:$F$500,6,FALSE))</f>
        <v>ST21</v>
      </c>
      <c r="J95" s="1" t="str">
        <f>VLOOKUP(A95,[1]Sigrh!$A$1:$G$500,7,FALSE)</f>
        <v/>
      </c>
      <c r="K95" s="1" t="str">
        <f>IFERROR(VLOOKUP(J95,[5]Sigrh!$A$1:$C$83,3,FALSE),"")</f>
        <v/>
      </c>
      <c r="L95" s="1" t="str">
        <f>IFERROR(VLOOKUP(J95,[5]Sigrh!$A$1:$C$83,2,FALSE),"")</f>
        <v/>
      </c>
      <c r="M95" s="2">
        <f>--TEXT(VLOOKUP($A95,[1]Sigrh!$A$1:$M$500,10,FALSE),"00-00-0000")</f>
        <v>41400</v>
      </c>
      <c r="N95" s="3" t="str">
        <f>CONCATENATE(TEXT(VLOOKUP(A95,[1]Sigrh!$A$1:$L$500,11,FALSE),"00"),"/",VLOOKUP(A95,[1]Sigrh!$A$1:$L$500,12,FALSE))</f>
        <v>08/09</v>
      </c>
      <c r="O95" s="3" t="str">
        <f>VLOOKUP($A95,[1]Sigrh!$A$1:$M$500,13,FALSE)</f>
        <v>F</v>
      </c>
      <c r="P95" s="3" t="str">
        <f>VLOOKUP($A95,[1]Sigrh!$A$1:$N$500,14,FALSE)</f>
        <v>8 - CEDIDO</v>
      </c>
    </row>
    <row r="96" spans="1:16" x14ac:dyDescent="0.2">
      <c r="A96" s="1" t="s">
        <v>112</v>
      </c>
      <c r="B96" s="1" t="s">
        <v>113</v>
      </c>
      <c r="C96" s="1" t="str">
        <f>VLOOKUP(A96,[1]Sigrh!$A$1:$E$1000,3,FALSE)</f>
        <v>000000010</v>
      </c>
      <c r="D96" s="1" t="str">
        <f>IFERROR(VLOOKUP(C96,[2]Plan1!$A$1:$B$23,2,FALSE),"")</f>
        <v>EXTENSIONISTA RURAL-NM</v>
      </c>
      <c r="E96" s="1" t="str">
        <f>IFERROR(IF(VLOOKUP(A96,[3]Sigrh!$A$1:$D$281,4,FALSE)=0,"",VLOOKUP(A96,[3]Sigrh!$A$1:$D$281,4,FALSE)),"")</f>
        <v>TÉC. AGROPECUÁRIA</v>
      </c>
      <c r="F96" s="1" t="str">
        <f>VLOOKUP(A96,[1]Sigrh!$A$1:$D$500,4,FALSE)</f>
        <v>103060100903</v>
      </c>
      <c r="G96" s="1" t="s">
        <v>667</v>
      </c>
      <c r="H96" s="1" t="str">
        <f>VLOOKUP(F96,[4]Plan2!$A$4:$B$55,2,FALSE)</f>
        <v>CEDIDOS - GERENCIA DE PESSOAL</v>
      </c>
      <c r="I96" s="1" t="str">
        <f>CONCATENATE(VLOOKUP(A96,[1]Sigrh!$A$1:$F$500,5,FALSE),VLOOKUP(A96,[1]Sigrh!$A$1:$F$500,6,FALSE))</f>
        <v>ST38</v>
      </c>
      <c r="J96" s="1" t="str">
        <f>VLOOKUP(A96,[1]Sigrh!$A$1:$G$500,7,FALSE)</f>
        <v/>
      </c>
      <c r="K96" s="1" t="str">
        <f>IFERROR(VLOOKUP(J96,[5]Sigrh!$A$1:$C$83,3,FALSE),"")</f>
        <v/>
      </c>
      <c r="L96" s="1" t="str">
        <f>IFERROR(VLOOKUP(J96,[5]Sigrh!$A$1:$C$83,2,FALSE),"")</f>
        <v/>
      </c>
      <c r="M96" s="2">
        <f>--TEXT(VLOOKUP($A96,[1]Sigrh!$A$1:$M$500,10,FALSE),"00-00-0000")</f>
        <v>34494</v>
      </c>
      <c r="N96" s="3" t="str">
        <f>CONCATENATE(TEXT(VLOOKUP(A96,[1]Sigrh!$A$1:$L$500,11,FALSE),"00"),"/",VLOOKUP(A96,[1]Sigrh!$A$1:$L$500,12,FALSE))</f>
        <v>16/04</v>
      </c>
      <c r="O96" s="3" t="str">
        <f>VLOOKUP($A96,[1]Sigrh!$A$1:$M$500,13,FALSE)</f>
        <v>M</v>
      </c>
      <c r="P96" s="3" t="str">
        <f>VLOOKUP($A96,[1]Sigrh!$A$1:$N$500,14,FALSE)</f>
        <v>2 - NORMAL</v>
      </c>
    </row>
    <row r="97" spans="1:16" x14ac:dyDescent="0.2">
      <c r="A97" s="1" t="s">
        <v>586</v>
      </c>
      <c r="B97" s="1" t="s">
        <v>587</v>
      </c>
      <c r="C97" s="1" t="str">
        <f>VLOOKUP(A97,[1]Sigrh!$A$1:$E$1000,3,FALSE)</f>
        <v>000000010</v>
      </c>
      <c r="D97" s="1" t="str">
        <f>IFERROR(VLOOKUP(C97,[2]Plan1!$A$1:$B$23,2,FALSE),"")</f>
        <v>EXTENSIONISTA RURAL-NM</v>
      </c>
      <c r="E97" s="1" t="str">
        <f>IFERROR(IF(VLOOKUP(A97,[3]Sigrh!$A$1:$D$281,4,FALSE)=0,"",VLOOKUP(A97,[3]Sigrh!$A$1:$D$281,4,FALSE)),"")</f>
        <v>TÉC. AGROPECUÁRIA</v>
      </c>
      <c r="F97" s="1" t="str">
        <f>VLOOKUP(A97,[1]Sigrh!$A$1:$D$500,4,FALSE)</f>
        <v>103060100903</v>
      </c>
      <c r="G97" s="1" t="s">
        <v>667</v>
      </c>
      <c r="H97" s="1" t="str">
        <f>VLOOKUP(F97,[4]Plan2!$A$4:$B$55,2,FALSE)</f>
        <v>CEDIDOS - GERENCIA DE PESSOAL</v>
      </c>
      <c r="I97" s="1" t="str">
        <f>CONCATENATE(VLOOKUP(A97,[1]Sigrh!$A$1:$F$500,5,FALSE),VLOOKUP(A97,[1]Sigrh!$A$1:$F$500,6,FALSE))</f>
        <v>ST40</v>
      </c>
      <c r="J97" s="1" t="str">
        <f>VLOOKUP(A97,[1]Sigrh!$A$1:$G$500,7,FALSE)</f>
        <v/>
      </c>
      <c r="K97" s="1" t="str">
        <f>IFERROR(VLOOKUP(J97,[5]Sigrh!$A$1:$C$83,3,FALSE),"")</f>
        <v/>
      </c>
      <c r="L97" s="1" t="str">
        <f>IFERROR(VLOOKUP(J97,[5]Sigrh!$A$1:$C$83,2,FALSE),"")</f>
        <v/>
      </c>
      <c r="M97" s="2">
        <f>--TEXT(VLOOKUP($A97,[1]Sigrh!$A$1:$M$500,10,FALSE),"00-00-0000")</f>
        <v>32671</v>
      </c>
      <c r="N97" s="3" t="str">
        <f>CONCATENATE(TEXT(VLOOKUP(A97,[1]Sigrh!$A$1:$L$500,11,FALSE),"00"),"/",VLOOKUP(A97,[1]Sigrh!$A$1:$L$500,12,FALSE))</f>
        <v>01/12</v>
      </c>
      <c r="O97" s="3" t="str">
        <f>VLOOKUP($A97,[1]Sigrh!$A$1:$M$500,13,FALSE)</f>
        <v>M</v>
      </c>
      <c r="P97" s="3" t="str">
        <f>VLOOKUP($A97,[1]Sigrh!$A$1:$N$500,14,FALSE)</f>
        <v>8 - CEDIDO</v>
      </c>
    </row>
    <row r="98" spans="1:16" x14ac:dyDescent="0.2">
      <c r="A98" s="1" t="s">
        <v>590</v>
      </c>
      <c r="B98" s="1" t="s">
        <v>591</v>
      </c>
      <c r="C98" s="1" t="str">
        <f>VLOOKUP(A98,[1]Sigrh!$A$1:$E$1000,3,FALSE)</f>
        <v>000000010</v>
      </c>
      <c r="D98" s="1" t="str">
        <f>IFERROR(VLOOKUP(C98,[2]Plan1!$A$1:$B$23,2,FALSE),"")</f>
        <v>EXTENSIONISTA RURAL-NM</v>
      </c>
      <c r="E98" s="1" t="str">
        <f>IFERROR(IF(VLOOKUP(A98,[3]Sigrh!$A$1:$D$281,4,FALSE)=0,"",VLOOKUP(A98,[3]Sigrh!$A$1:$D$281,4,FALSE)),"")</f>
        <v>TÉC. AGROPECUÁRIA</v>
      </c>
      <c r="F98" s="1" t="str">
        <f>VLOOKUP(A98,[1]Sigrh!$A$1:$D$500,4,FALSE)</f>
        <v>103060100903</v>
      </c>
      <c r="G98" s="1" t="s">
        <v>667</v>
      </c>
      <c r="H98" s="1" t="str">
        <f>VLOOKUP(F98,[4]Plan2!$A$4:$B$55,2,FALSE)</f>
        <v>CEDIDOS - GERENCIA DE PESSOAL</v>
      </c>
      <c r="I98" s="1" t="str">
        <f>CONCATENATE(VLOOKUP(A98,[1]Sigrh!$A$1:$F$500,5,FALSE),VLOOKUP(A98,[1]Sigrh!$A$1:$F$500,6,FALSE))</f>
        <v>ST38</v>
      </c>
      <c r="J98" s="1" t="str">
        <f>VLOOKUP(A98,[1]Sigrh!$A$1:$G$500,7,FALSE)</f>
        <v/>
      </c>
      <c r="K98" s="1" t="str">
        <f>IFERROR(VLOOKUP(J98,[5]Sigrh!$A$1:$C$83,3,FALSE),"")</f>
        <v/>
      </c>
      <c r="L98" s="1" t="str">
        <f>IFERROR(VLOOKUP(J98,[5]Sigrh!$A$1:$C$83,2,FALSE),"")</f>
        <v/>
      </c>
      <c r="M98" s="2">
        <f>--TEXT(VLOOKUP($A98,[1]Sigrh!$A$1:$M$500,10,FALSE),"00-00-0000")</f>
        <v>33605</v>
      </c>
      <c r="N98" s="3" t="str">
        <f>CONCATENATE(TEXT(VLOOKUP(A98,[1]Sigrh!$A$1:$L$500,11,FALSE),"00"),"/",VLOOKUP(A98,[1]Sigrh!$A$1:$L$500,12,FALSE))</f>
        <v>26/01</v>
      </c>
      <c r="O98" s="3" t="str">
        <f>VLOOKUP($A98,[1]Sigrh!$A$1:$M$500,13,FALSE)</f>
        <v>M</v>
      </c>
      <c r="P98" s="3" t="str">
        <f>VLOOKUP($A98,[1]Sigrh!$A$1:$N$500,14,FALSE)</f>
        <v>8 - CEDIDO</v>
      </c>
    </row>
    <row r="99" spans="1:16" x14ac:dyDescent="0.2">
      <c r="A99" s="1" t="s">
        <v>97</v>
      </c>
      <c r="B99" s="1" t="s">
        <v>98</v>
      </c>
      <c r="C99" s="1" t="str">
        <f>VLOOKUP(A99,[1]Sigrh!$A$1:$E$1000,3,FALSE)</f>
        <v>000000010</v>
      </c>
      <c r="D99" s="1" t="str">
        <f>IFERROR(VLOOKUP(C99,[2]Plan1!$A$1:$B$23,2,FALSE),"")</f>
        <v>EXTENSIONISTA RURAL-NM</v>
      </c>
      <c r="E99" s="1" t="str">
        <f>IFERROR(IF(VLOOKUP(A99,[3]Sigrh!$A$1:$D$281,4,FALSE)=0,"",VLOOKUP(A99,[3]Sigrh!$A$1:$D$281,4,FALSE)),"")</f>
        <v>TÉC. ECON. DOMÉSTICA</v>
      </c>
      <c r="F99" s="1" t="str">
        <f>VLOOKUP(A99,[1]Sigrh!$A$1:$D$500,4,FALSE)</f>
        <v>040405000000</v>
      </c>
      <c r="G99" s="1" t="s">
        <v>668</v>
      </c>
      <c r="H99" s="1" t="str">
        <f>VLOOKUP(F99,[4]Plan2!$A$4:$B$55,2,FALSE)</f>
        <v>CENTRER-GERÊNCIA CENTRO DE CAPAC TECNOLÓGICA E DESENV RURAL</v>
      </c>
      <c r="I99" s="1" t="str">
        <f>CONCATENATE(VLOOKUP(A99,[1]Sigrh!$A$1:$F$500,5,FALSE),VLOOKUP(A99,[1]Sigrh!$A$1:$F$500,6,FALSE))</f>
        <v>ST35</v>
      </c>
      <c r="J99" s="1" t="str">
        <f>VLOOKUP(A99,[1]Sigrh!$A$1:$G$500,7,FALSE)</f>
        <v/>
      </c>
      <c r="K99" s="1" t="str">
        <f>IFERROR(VLOOKUP(J99,[5]Sigrh!$A$1:$C$83,3,FALSE),"")</f>
        <v/>
      </c>
      <c r="L99" s="1" t="str">
        <f>IFERROR(VLOOKUP(J99,[5]Sigrh!$A$1:$C$83,2,FALSE),"")</f>
        <v/>
      </c>
      <c r="M99" s="2">
        <f>--TEXT(VLOOKUP($A99,[1]Sigrh!$A$1:$M$500,10,FALSE),"00-00-0000")</f>
        <v>34246</v>
      </c>
      <c r="N99" s="3" t="str">
        <f>CONCATENATE(TEXT(VLOOKUP(A99,[1]Sigrh!$A$1:$L$500,11,FALSE),"00"),"/",VLOOKUP(A99,[1]Sigrh!$A$1:$L$500,12,FALSE))</f>
        <v>16/04</v>
      </c>
      <c r="O99" s="3" t="str">
        <f>VLOOKUP($A99,[1]Sigrh!$A$1:$M$500,13,FALSE)</f>
        <v>F</v>
      </c>
      <c r="P99" s="3" t="str">
        <f>VLOOKUP($A99,[1]Sigrh!$A$1:$N$500,14,FALSE)</f>
        <v>2 - NORMAL</v>
      </c>
    </row>
    <row r="100" spans="1:16" x14ac:dyDescent="0.2">
      <c r="A100" s="1" t="s">
        <v>170</v>
      </c>
      <c r="B100" s="1" t="s">
        <v>171</v>
      </c>
      <c r="C100" s="1" t="str">
        <f>VLOOKUP(A100,[1]Sigrh!$A$1:$E$1000,3,FALSE)</f>
        <v>000000006</v>
      </c>
      <c r="D100" s="1" t="str">
        <f>IFERROR(VLOOKUP(C100,[2]Plan1!$A$1:$B$23,2,FALSE),"")</f>
        <v>EXTENSIONISTA RURAL-NS</v>
      </c>
      <c r="E100" s="1" t="str">
        <f>IFERROR(IF(VLOOKUP(A100,[3]Sigrh!$A$1:$D$281,4,FALSE)=0,"",VLOOKUP(A100,[3]Sigrh!$A$1:$D$281,4,FALSE)),"")</f>
        <v>ECONOMIA DOMÉSTICA</v>
      </c>
      <c r="F100" s="1" t="str">
        <f>VLOOKUP(A100,[1]Sigrh!$A$1:$D$500,4,FALSE)</f>
        <v>040405000000</v>
      </c>
      <c r="G100" s="1" t="s">
        <v>668</v>
      </c>
      <c r="H100" s="1" t="str">
        <f>VLOOKUP(F100,[4]Plan2!$A$4:$B$55,2,FALSE)</f>
        <v>CENTRER-GERÊNCIA CENTRO DE CAPAC TECNOLÓGICA E DESENV RURAL</v>
      </c>
      <c r="I100" s="1" t="str">
        <f>CONCATENATE(VLOOKUP(A100,[1]Sigrh!$A$1:$F$500,5,FALSE),VLOOKUP(A100,[1]Sigrh!$A$1:$F$500,6,FALSE))</f>
        <v>ST30</v>
      </c>
      <c r="J100" s="1" t="str">
        <f>VLOOKUP(A100,[1]Sigrh!$A$1:$G$500,7,FALSE)</f>
        <v/>
      </c>
      <c r="K100" s="1" t="str">
        <f>IFERROR(VLOOKUP(J100,[5]Sigrh!$A$1:$C$83,3,FALSE),"")</f>
        <v/>
      </c>
      <c r="L100" s="1" t="str">
        <f>IFERROR(VLOOKUP(J100,[5]Sigrh!$A$1:$C$83,2,FALSE),"")</f>
        <v/>
      </c>
      <c r="M100" s="2">
        <f>--TEXT(VLOOKUP($A100,[1]Sigrh!$A$1:$M$500,10,FALSE),"00-00-0000")</f>
        <v>40242</v>
      </c>
      <c r="N100" s="3" t="str">
        <f>CONCATENATE(TEXT(VLOOKUP(A100,[1]Sigrh!$A$1:$L$500,11,FALSE),"00"),"/",VLOOKUP(A100,[1]Sigrh!$A$1:$L$500,12,FALSE))</f>
        <v>20/01</v>
      </c>
      <c r="O100" s="3" t="str">
        <f>VLOOKUP($A100,[1]Sigrh!$A$1:$M$500,13,FALSE)</f>
        <v>F</v>
      </c>
      <c r="P100" s="3" t="str">
        <f>VLOOKUP($A100,[1]Sigrh!$A$1:$N$500,14,FALSE)</f>
        <v>2 - NORMAL</v>
      </c>
    </row>
    <row r="101" spans="1:16" x14ac:dyDescent="0.2">
      <c r="A101" s="1" t="s">
        <v>242</v>
      </c>
      <c r="B101" s="1" t="s">
        <v>243</v>
      </c>
      <c r="C101" s="1" t="str">
        <f>VLOOKUP(A101,[1]Sigrh!$A$1:$E$1000,3,FALSE)</f>
        <v>000000006</v>
      </c>
      <c r="D101" s="1" t="str">
        <f>IFERROR(VLOOKUP(C101,[2]Plan1!$A$1:$B$23,2,FALSE),"")</f>
        <v>EXTENSIONISTA RURAL-NS</v>
      </c>
      <c r="E101" s="1" t="str">
        <f>IFERROR(IF(VLOOKUP(A101,[3]Sigrh!$A$1:$D$281,4,FALSE)=0,"",VLOOKUP(A101,[3]Sigrh!$A$1:$D$281,4,FALSE)),"")</f>
        <v>NUTRIÇÃO</v>
      </c>
      <c r="F101" s="1" t="str">
        <f>VLOOKUP(A101,[1]Sigrh!$A$1:$D$500,4,FALSE)</f>
        <v>040405000000</v>
      </c>
      <c r="G101" s="1" t="s">
        <v>668</v>
      </c>
      <c r="H101" s="1" t="str">
        <f>VLOOKUP(F101,[4]Plan2!$A$4:$B$55,2,FALSE)</f>
        <v>CENTRER-GERÊNCIA CENTRO DE CAPAC TECNOLÓGICA E DESENV RURAL</v>
      </c>
      <c r="I101" s="1" t="str">
        <f>CONCATENATE(VLOOKUP(A101,[1]Sigrh!$A$1:$F$500,5,FALSE),VLOOKUP(A101,[1]Sigrh!$A$1:$F$500,6,FALSE))</f>
        <v>ST26</v>
      </c>
      <c r="J101" s="1" t="str">
        <f>VLOOKUP(A101,[1]Sigrh!$A$1:$G$500,7,FALSE)</f>
        <v/>
      </c>
      <c r="K101" s="1" t="str">
        <f>IFERROR(VLOOKUP(J101,[5]Sigrh!$A$1:$C$83,3,FALSE),"")</f>
        <v/>
      </c>
      <c r="L101" s="1" t="str">
        <f>IFERROR(VLOOKUP(J101,[5]Sigrh!$A$1:$C$83,2,FALSE),"")</f>
        <v/>
      </c>
      <c r="M101" s="2">
        <f>--TEXT(VLOOKUP($A101,[1]Sigrh!$A$1:$M$500,10,FALSE),"00-00-0000")</f>
        <v>40648</v>
      </c>
      <c r="N101" s="3" t="str">
        <f>CONCATENATE(TEXT(VLOOKUP(A101,[1]Sigrh!$A$1:$L$500,11,FALSE),"00"),"/",VLOOKUP(A101,[1]Sigrh!$A$1:$L$500,12,FALSE))</f>
        <v>11/07</v>
      </c>
      <c r="O101" s="3" t="str">
        <f>VLOOKUP($A101,[1]Sigrh!$A$1:$M$500,13,FALSE)</f>
        <v>F</v>
      </c>
      <c r="P101" s="3" t="str">
        <f>VLOOKUP($A101,[1]Sigrh!$A$1:$N$500,14,FALSE)</f>
        <v>2 - NORMAL</v>
      </c>
    </row>
    <row r="102" spans="1:16" x14ac:dyDescent="0.2">
      <c r="A102" s="1" t="s">
        <v>252</v>
      </c>
      <c r="B102" s="1" t="s">
        <v>253</v>
      </c>
      <c r="C102" s="1" t="str">
        <f>VLOOKUP(A102,[1]Sigrh!$A$1:$E$1000,3,FALSE)</f>
        <v>000000002</v>
      </c>
      <c r="D102" s="1" t="str">
        <f>IFERROR(VLOOKUP(C102,[2]Plan1!$A$1:$B$23,2,FALSE),"")</f>
        <v>ASSISTENTE ADMINISTRATIVO</v>
      </c>
      <c r="E102" s="1" t="str">
        <f>IFERROR(IF(VLOOKUP(A102,[3]Sigrh!$A$1:$D$281,4,FALSE)=0,"",VLOOKUP(A102,[3]Sigrh!$A$1:$D$281,4,FALSE)),"")</f>
        <v/>
      </c>
      <c r="F102" s="1" t="str">
        <f>VLOOKUP(A102,[1]Sigrh!$A$1:$D$500,4,FALSE)</f>
        <v>040405000000</v>
      </c>
      <c r="G102" s="1" t="s">
        <v>668</v>
      </c>
      <c r="H102" s="1" t="str">
        <f>VLOOKUP(F102,[4]Plan2!$A$4:$B$55,2,FALSE)</f>
        <v>CENTRER-GERÊNCIA CENTRO DE CAPAC TECNOLÓGICA E DESENV RURAL</v>
      </c>
      <c r="I102" s="1" t="str">
        <f>CONCATENATE(VLOOKUP(A102,[1]Sigrh!$A$1:$F$500,5,FALSE),VLOOKUP(A102,[1]Sigrh!$A$1:$F$500,6,FALSE))</f>
        <v>AS31</v>
      </c>
      <c r="J102" s="1" t="str">
        <f>VLOOKUP(A102,[1]Sigrh!$A$1:$G$500,7,FALSE)</f>
        <v/>
      </c>
      <c r="K102" s="1" t="str">
        <f>IFERROR(VLOOKUP(J102,[5]Sigrh!$A$1:$C$83,3,FALSE),"")</f>
        <v/>
      </c>
      <c r="L102" s="1" t="str">
        <f>IFERROR(VLOOKUP(J102,[5]Sigrh!$A$1:$C$83,2,FALSE),"")</f>
        <v/>
      </c>
      <c r="M102" s="2">
        <f>--TEXT(VLOOKUP($A102,[1]Sigrh!$A$1:$M$500,10,FALSE),"00-00-0000")</f>
        <v>41400</v>
      </c>
      <c r="N102" s="3" t="str">
        <f>CONCATENATE(TEXT(VLOOKUP(A102,[1]Sigrh!$A$1:$L$500,11,FALSE),"00"),"/",VLOOKUP(A102,[1]Sigrh!$A$1:$L$500,12,FALSE))</f>
        <v>25/05</v>
      </c>
      <c r="O102" s="3" t="str">
        <f>VLOOKUP($A102,[1]Sigrh!$A$1:$M$500,13,FALSE)</f>
        <v>F</v>
      </c>
      <c r="P102" s="3" t="str">
        <f>VLOOKUP($A102,[1]Sigrh!$A$1:$N$500,14,FALSE)</f>
        <v>2 - NORMAL</v>
      </c>
    </row>
    <row r="103" spans="1:16" x14ac:dyDescent="0.2">
      <c r="A103" s="1" t="s">
        <v>276</v>
      </c>
      <c r="B103" s="1" t="s">
        <v>277</v>
      </c>
      <c r="C103" s="1" t="str">
        <f>VLOOKUP(A103,[1]Sigrh!$A$1:$E$1000,3,FALSE)</f>
        <v>000000010</v>
      </c>
      <c r="D103" s="1" t="str">
        <f>IFERROR(VLOOKUP(C103,[2]Plan1!$A$1:$B$23,2,FALSE),"")</f>
        <v>EXTENSIONISTA RURAL-NM</v>
      </c>
      <c r="E103" s="1" t="str">
        <f>IFERROR(IF(VLOOKUP(A103,[3]Sigrh!$A$1:$D$281,4,FALSE)=0,"",VLOOKUP(A103,[3]Sigrh!$A$1:$D$281,4,FALSE)),"")</f>
        <v>TÉC. AGROINDÚSTRIA</v>
      </c>
      <c r="F103" s="1" t="str">
        <f>VLOOKUP(A103,[1]Sigrh!$A$1:$D$500,4,FALSE)</f>
        <v>040405000000</v>
      </c>
      <c r="G103" s="1" t="s">
        <v>668</v>
      </c>
      <c r="H103" s="1" t="str">
        <f>VLOOKUP(F103,[4]Plan2!$A$4:$B$55,2,FALSE)</f>
        <v>CENTRER-GERÊNCIA CENTRO DE CAPAC TECNOLÓGICA E DESENV RURAL</v>
      </c>
      <c r="I103" s="1" t="str">
        <f>CONCATENATE(VLOOKUP(A103,[1]Sigrh!$A$1:$F$500,5,FALSE),VLOOKUP(A103,[1]Sigrh!$A$1:$F$500,6,FALSE))</f>
        <v>ST12</v>
      </c>
      <c r="J103" s="1" t="str">
        <f>VLOOKUP(A103,[1]Sigrh!$A$1:$G$500,7,FALSE)</f>
        <v/>
      </c>
      <c r="K103" s="1" t="str">
        <f>IFERROR(VLOOKUP(J103,[5]Sigrh!$A$1:$C$83,3,FALSE),"")</f>
        <v/>
      </c>
      <c r="L103" s="1" t="str">
        <f>IFERROR(VLOOKUP(J103,[5]Sigrh!$A$1:$C$83,2,FALSE),"")</f>
        <v/>
      </c>
      <c r="M103" s="2">
        <f>--TEXT(VLOOKUP($A103,[1]Sigrh!$A$1:$M$500,10,FALSE),"00-00-0000")</f>
        <v>41641</v>
      </c>
      <c r="N103" s="3" t="str">
        <f>CONCATENATE(TEXT(VLOOKUP(A103,[1]Sigrh!$A$1:$L$500,11,FALSE),"00"),"/",VLOOKUP(A103,[1]Sigrh!$A$1:$L$500,12,FALSE))</f>
        <v>20/09</v>
      </c>
      <c r="O103" s="3" t="str">
        <f>VLOOKUP($A103,[1]Sigrh!$A$1:$M$500,13,FALSE)</f>
        <v>M</v>
      </c>
      <c r="P103" s="3" t="str">
        <f>VLOOKUP($A103,[1]Sigrh!$A$1:$N$500,14,FALSE)</f>
        <v>2 - NORMAL</v>
      </c>
    </row>
    <row r="104" spans="1:16" x14ac:dyDescent="0.2">
      <c r="A104" s="1" t="s">
        <v>284</v>
      </c>
      <c r="B104" s="1" t="s">
        <v>285</v>
      </c>
      <c r="C104" s="1" t="str">
        <f>VLOOKUP(A104,[1]Sigrh!$A$1:$E$1000,3,FALSE)</f>
        <v>000000010</v>
      </c>
      <c r="D104" s="1" t="str">
        <f>IFERROR(VLOOKUP(C104,[2]Plan1!$A$1:$B$23,2,FALSE),"")</f>
        <v>EXTENSIONISTA RURAL-NM</v>
      </c>
      <c r="E104" s="1" t="str">
        <f>IFERROR(IF(VLOOKUP(A104,[3]Sigrh!$A$1:$D$281,4,FALSE)=0,"",VLOOKUP(A104,[3]Sigrh!$A$1:$D$281,4,FALSE)),"")</f>
        <v>TÉC. AGROINDÚSTRIA</v>
      </c>
      <c r="F104" s="1" t="str">
        <f>VLOOKUP(A104,[1]Sigrh!$A$1:$D$500,4,FALSE)</f>
        <v>040405000000</v>
      </c>
      <c r="G104" s="1" t="s">
        <v>668</v>
      </c>
      <c r="H104" s="1" t="str">
        <f>VLOOKUP(F104,[4]Plan2!$A$4:$B$55,2,FALSE)</f>
        <v>CENTRER-GERÊNCIA CENTRO DE CAPAC TECNOLÓGICA E DESENV RURAL</v>
      </c>
      <c r="I104" s="1" t="str">
        <f>CONCATENATE(VLOOKUP(A104,[1]Sigrh!$A$1:$F$500,5,FALSE),VLOOKUP(A104,[1]Sigrh!$A$1:$F$500,6,FALSE))</f>
        <v>ST12</v>
      </c>
      <c r="J104" s="1" t="str">
        <f>VLOOKUP(A104,[1]Sigrh!$A$1:$G$500,7,FALSE)</f>
        <v/>
      </c>
      <c r="K104" s="1" t="str">
        <f>IFERROR(VLOOKUP(J104,[5]Sigrh!$A$1:$C$83,3,FALSE),"")</f>
        <v/>
      </c>
      <c r="L104" s="1" t="str">
        <f>IFERROR(VLOOKUP(J104,[5]Sigrh!$A$1:$C$83,2,FALSE),"")</f>
        <v/>
      </c>
      <c r="M104" s="2">
        <f>--TEXT(VLOOKUP($A104,[1]Sigrh!$A$1:$M$500,10,FALSE),"00-00-0000")</f>
        <v>41641</v>
      </c>
      <c r="N104" s="3" t="str">
        <f>CONCATENATE(TEXT(VLOOKUP(A104,[1]Sigrh!$A$1:$L$500,11,FALSE),"00"),"/",VLOOKUP(A104,[1]Sigrh!$A$1:$L$500,12,FALSE))</f>
        <v>25/04</v>
      </c>
      <c r="O104" s="3" t="str">
        <f>VLOOKUP($A104,[1]Sigrh!$A$1:$M$500,13,FALSE)</f>
        <v>M</v>
      </c>
      <c r="P104" s="3" t="str">
        <f>VLOOKUP($A104,[1]Sigrh!$A$1:$N$500,14,FALSE)</f>
        <v>2 - NORMAL</v>
      </c>
    </row>
    <row r="105" spans="1:16" x14ac:dyDescent="0.2">
      <c r="A105" s="1" t="s">
        <v>387</v>
      </c>
      <c r="B105" s="1" t="s">
        <v>388</v>
      </c>
      <c r="C105" s="1" t="str">
        <f>VLOOKUP(A105,[1]Sigrh!$A$1:$E$1000,3,FALSE)</f>
        <v>000000006</v>
      </c>
      <c r="D105" s="1" t="str">
        <f>IFERROR(VLOOKUP(C105,[2]Plan1!$A$1:$B$23,2,FALSE),"")</f>
        <v>EXTENSIONISTA RURAL-NS</v>
      </c>
      <c r="E105" s="1" t="str">
        <f>IFERROR(IF(VLOOKUP(A105,[3]Sigrh!$A$1:$D$281,4,FALSE)=0,"",VLOOKUP(A105,[3]Sigrh!$A$1:$D$281,4,FALSE)),"")</f>
        <v>AGRONOMIA</v>
      </c>
      <c r="F105" s="1" t="str">
        <f>VLOOKUP(A105,[1]Sigrh!$A$1:$D$500,4,FALSE)</f>
        <v>040200000000</v>
      </c>
      <c r="G105" s="1" t="s">
        <v>667</v>
      </c>
      <c r="H105" s="1" t="str">
        <f>VLOOKUP(F105,[4]Plan2!$A$4:$B$55,2,FALSE)</f>
        <v>COGEM-COORDENADORIA DE GESTÃO E MODERNIZAÇÃO</v>
      </c>
      <c r="I105" s="1" t="str">
        <f>CONCATENATE(VLOOKUP(A105,[1]Sigrh!$A$1:$F$500,5,FALSE),VLOOKUP(A105,[1]Sigrh!$A$1:$F$500,6,FALSE))</f>
        <v>ST53</v>
      </c>
      <c r="J105" s="1" t="str">
        <f>VLOOKUP(A105,[1]Sigrh!$A$1:$G$500,7,FALSE)</f>
        <v/>
      </c>
      <c r="K105" s="1" t="str">
        <f>IFERROR(VLOOKUP(J105,[5]Sigrh!$A$1:$C$83,3,FALSE),"")</f>
        <v/>
      </c>
      <c r="L105" s="1" t="str">
        <f>IFERROR(VLOOKUP(J105,[5]Sigrh!$A$1:$C$83,2,FALSE),"")</f>
        <v/>
      </c>
      <c r="M105" s="2">
        <f>--TEXT(VLOOKUP($A105,[1]Sigrh!$A$1:$M$500,10,FALSE),"00-00-0000")</f>
        <v>31580</v>
      </c>
      <c r="N105" s="3" t="str">
        <f>CONCATENATE(TEXT(VLOOKUP(A105,[1]Sigrh!$A$1:$L$500,11,FALSE),"00"),"/",VLOOKUP(A105,[1]Sigrh!$A$1:$L$500,12,FALSE))</f>
        <v>26/01</v>
      </c>
      <c r="O105" s="3" t="str">
        <f>VLOOKUP($A105,[1]Sigrh!$A$1:$M$500,13,FALSE)</f>
        <v>M</v>
      </c>
      <c r="P105" s="3" t="str">
        <f>VLOOKUP($A105,[1]Sigrh!$A$1:$N$500,14,FALSE)</f>
        <v>2 - NORMAL</v>
      </c>
    </row>
    <row r="106" spans="1:16" x14ac:dyDescent="0.2">
      <c r="A106" s="1" t="s">
        <v>416</v>
      </c>
      <c r="B106" s="1" t="s">
        <v>417</v>
      </c>
      <c r="C106" s="1" t="str">
        <f>VLOOKUP(A106,[1]Sigrh!$A$1:$E$1000,3,FALSE)</f>
        <v>000000006</v>
      </c>
      <c r="D106" s="1" t="str">
        <f>IFERROR(VLOOKUP(C106,[2]Plan1!$A$1:$B$23,2,FALSE),"")</f>
        <v>EXTENSIONISTA RURAL-NS</v>
      </c>
      <c r="E106" s="1" t="str">
        <f>IFERROR(IF(VLOOKUP(A106,[3]Sigrh!$A$1:$D$281,4,FALSE)=0,"",VLOOKUP(A106,[3]Sigrh!$A$1:$D$281,4,FALSE)),"")</f>
        <v>ZOOTECNIA</v>
      </c>
      <c r="F106" s="1" t="str">
        <f>VLOOKUP(A106,[1]Sigrh!$A$1:$D$500,4,FALSE)</f>
        <v>040200000000</v>
      </c>
      <c r="G106" s="1" t="s">
        <v>667</v>
      </c>
      <c r="H106" s="1" t="str">
        <f>VLOOKUP(F106,[4]Plan2!$A$4:$B$55,2,FALSE)</f>
        <v>COGEM-COORDENADORIA DE GESTÃO E MODERNIZAÇÃO</v>
      </c>
      <c r="I106" s="1" t="str">
        <f>CONCATENATE(VLOOKUP(A106,[1]Sigrh!$A$1:$F$500,5,FALSE),VLOOKUP(A106,[1]Sigrh!$A$1:$F$500,6,FALSE))</f>
        <v>ST50</v>
      </c>
      <c r="J106" s="1" t="str">
        <f>VLOOKUP(A106,[1]Sigrh!$A$1:$G$500,7,FALSE)</f>
        <v/>
      </c>
      <c r="K106" s="1" t="str">
        <f>IFERROR(VLOOKUP(J106,[5]Sigrh!$A$1:$C$83,3,FALSE),"")</f>
        <v/>
      </c>
      <c r="L106" s="1" t="str">
        <f>IFERROR(VLOOKUP(J106,[5]Sigrh!$A$1:$C$83,2,FALSE),"")</f>
        <v/>
      </c>
      <c r="M106" s="2">
        <f>--TEXT(VLOOKUP($A106,[1]Sigrh!$A$1:$M$500,10,FALSE),"00-00-0000")</f>
        <v>34394</v>
      </c>
      <c r="N106" s="3" t="str">
        <f>CONCATENATE(TEXT(VLOOKUP(A106,[1]Sigrh!$A$1:$L$500,11,FALSE),"00"),"/",VLOOKUP(A106,[1]Sigrh!$A$1:$L$500,12,FALSE))</f>
        <v>18/12</v>
      </c>
      <c r="O106" s="3" t="str">
        <f>VLOOKUP($A106,[1]Sigrh!$A$1:$M$500,13,FALSE)</f>
        <v>M</v>
      </c>
      <c r="P106" s="3" t="str">
        <f>VLOOKUP($A106,[1]Sigrh!$A$1:$N$500,14,FALSE)</f>
        <v>2 - NORMAL</v>
      </c>
    </row>
    <row r="107" spans="1:16" x14ac:dyDescent="0.2">
      <c r="A107" s="1" t="s">
        <v>536</v>
      </c>
      <c r="B107" s="1" t="s">
        <v>537</v>
      </c>
      <c r="C107" s="1" t="str">
        <f>VLOOKUP(A107,[1]Sigrh!$A$1:$E$1000,3,FALSE)</f>
        <v/>
      </c>
      <c r="D107" s="1" t="str">
        <f>IFERROR(VLOOKUP(C107,[2]Plan1!$A$1:$B$23,2,FALSE),"")</f>
        <v/>
      </c>
      <c r="E107" s="1" t="str">
        <f>IFERROR(IF(VLOOKUP(A107,[3]Sigrh!$A$1:$D$281,4,FALSE)=0,"",VLOOKUP(A107,[3]Sigrh!$A$1:$D$281,4,FALSE)),"")</f>
        <v/>
      </c>
      <c r="F107" s="1" t="str">
        <f>VLOOKUP(A107,[1]Sigrh!$A$1:$D$500,4,FALSE)</f>
        <v>010000000000</v>
      </c>
      <c r="G107" s="1" t="s">
        <v>667</v>
      </c>
      <c r="H107" s="1" t="str">
        <f>VLOOKUP(F107,[4]Plan2!$A$4:$B$55,2,FALSE)</f>
        <v>CONSELHO DE ADMINISTRAÇÃO</v>
      </c>
      <c r="I107" s="1" t="str">
        <f>CONCATENATE(VLOOKUP(A107,[1]Sigrh!$A$1:$F$500,5,FALSE),VLOOKUP(A107,[1]Sigrh!$A$1:$F$500,6,FALSE))</f>
        <v/>
      </c>
      <c r="J107" s="1" t="str">
        <f>VLOOKUP(A107,[1]Sigrh!$A$1:$G$500,7,FALSE)</f>
        <v/>
      </c>
      <c r="K107" s="1" t="str">
        <f>IFERROR(VLOOKUP(J107,[5]Sigrh!$A$1:$C$83,3,FALSE),"")</f>
        <v/>
      </c>
      <c r="L107" s="1" t="str">
        <f>IFERROR(VLOOKUP(J107,[5]Sigrh!$A$1:$C$83,2,FALSE),"")</f>
        <v/>
      </c>
      <c r="M107" s="2">
        <f>--TEXT(VLOOKUP($A107,[1]Sigrh!$A$1:$M$500,10,FALSE),"00-00-0000")</f>
        <v>42517</v>
      </c>
      <c r="N107" s="3" t="str">
        <f>CONCATENATE(TEXT(VLOOKUP(A107,[1]Sigrh!$A$1:$L$500,11,FALSE),"00"),"/",VLOOKUP(A107,[1]Sigrh!$A$1:$L$500,12,FALSE))</f>
        <v>28/12</v>
      </c>
      <c r="O107" s="3" t="str">
        <f>VLOOKUP($A107,[1]Sigrh!$A$1:$M$500,13,FALSE)</f>
        <v>M</v>
      </c>
      <c r="P107" s="3" t="str">
        <f>VLOOKUP($A107,[1]Sigrh!$A$1:$N$500,14,FALSE)</f>
        <v>2 - NORMAL</v>
      </c>
    </row>
    <row r="108" spans="1:16" x14ac:dyDescent="0.2">
      <c r="A108" s="1" t="s">
        <v>538</v>
      </c>
      <c r="B108" s="1" t="s">
        <v>539</v>
      </c>
      <c r="C108" s="1" t="str">
        <f>VLOOKUP(A108,[1]Sigrh!$A$1:$E$1000,3,FALSE)</f>
        <v/>
      </c>
      <c r="D108" s="1" t="str">
        <f>IFERROR(VLOOKUP(C108,[2]Plan1!$A$1:$B$23,2,FALSE),"")</f>
        <v/>
      </c>
      <c r="E108" s="1" t="str">
        <f>IFERROR(IF(VLOOKUP(A108,[3]Sigrh!$A$1:$D$281,4,FALSE)=0,"",VLOOKUP(A108,[3]Sigrh!$A$1:$D$281,4,FALSE)),"")</f>
        <v/>
      </c>
      <c r="F108" s="1" t="str">
        <f>VLOOKUP(A108,[1]Sigrh!$A$1:$D$500,4,FALSE)</f>
        <v>010000000000</v>
      </c>
      <c r="G108" s="1" t="s">
        <v>667</v>
      </c>
      <c r="H108" s="1" t="str">
        <f>VLOOKUP(F108,[4]Plan2!$A$4:$B$55,2,FALSE)</f>
        <v>CONSELHO DE ADMINISTRAÇÃO</v>
      </c>
      <c r="I108" s="1" t="str">
        <f>CONCATENATE(VLOOKUP(A108,[1]Sigrh!$A$1:$F$500,5,FALSE),VLOOKUP(A108,[1]Sigrh!$A$1:$F$500,6,FALSE))</f>
        <v/>
      </c>
      <c r="J108" s="1" t="str">
        <f>VLOOKUP(A108,[1]Sigrh!$A$1:$G$500,7,FALSE)</f>
        <v/>
      </c>
      <c r="K108" s="1" t="str">
        <f>IFERROR(VLOOKUP(J108,[5]Sigrh!$A$1:$C$83,3,FALSE),"")</f>
        <v/>
      </c>
      <c r="L108" s="1" t="str">
        <f>IFERROR(VLOOKUP(J108,[5]Sigrh!$A$1:$C$83,2,FALSE),"")</f>
        <v/>
      </c>
      <c r="M108" s="2">
        <f>--TEXT(VLOOKUP($A108,[1]Sigrh!$A$1:$M$500,10,FALSE),"00-00-0000")</f>
        <v>42907</v>
      </c>
      <c r="N108" s="3" t="str">
        <f>CONCATENATE(TEXT(VLOOKUP(A108,[1]Sigrh!$A$1:$L$500,11,FALSE),"00"),"/",VLOOKUP(A108,[1]Sigrh!$A$1:$L$500,12,FALSE))</f>
        <v>25/04</v>
      </c>
      <c r="O108" s="3" t="str">
        <f>VLOOKUP($A108,[1]Sigrh!$A$1:$M$500,13,FALSE)</f>
        <v>M</v>
      </c>
      <c r="P108" s="3" t="str">
        <f>VLOOKUP($A108,[1]Sigrh!$A$1:$N$500,14,FALSE)</f>
        <v>2 - NORMAL</v>
      </c>
    </row>
    <row r="109" spans="1:16" x14ac:dyDescent="0.2">
      <c r="A109" s="1" t="s">
        <v>550</v>
      </c>
      <c r="B109" s="1" t="s">
        <v>551</v>
      </c>
      <c r="C109" s="1" t="str">
        <f>VLOOKUP(A109,[1]Sigrh!$A$1:$E$1000,3,FALSE)</f>
        <v>000000228</v>
      </c>
      <c r="D109" s="1" t="str">
        <f>IFERROR(VLOOKUP(C109,[2]Plan1!$A$1:$B$23,2,FALSE),"")</f>
        <v>CONSELHEIRO</v>
      </c>
      <c r="E109" s="1" t="str">
        <f>IFERROR(IF(VLOOKUP(A109,[3]Sigrh!$A$1:$D$281,4,FALSE)=0,"",VLOOKUP(A109,[3]Sigrh!$A$1:$D$281,4,FALSE)),"")</f>
        <v/>
      </c>
      <c r="F109" s="1" t="str">
        <f>VLOOKUP(A109,[1]Sigrh!$A$1:$D$500,4,FALSE)</f>
        <v>010000000000</v>
      </c>
      <c r="G109" s="1" t="s">
        <v>667</v>
      </c>
      <c r="H109" s="1" t="str">
        <f>VLOOKUP(F109,[4]Plan2!$A$4:$B$55,2,FALSE)</f>
        <v>CONSELHO DE ADMINISTRAÇÃO</v>
      </c>
      <c r="I109" s="1" t="str">
        <f>CONCATENATE(VLOOKUP(A109,[1]Sigrh!$A$1:$F$500,5,FALSE),VLOOKUP(A109,[1]Sigrh!$A$1:$F$500,6,FALSE))</f>
        <v>9400</v>
      </c>
      <c r="J109" s="1" t="str">
        <f>VLOOKUP(A109,[1]Sigrh!$A$1:$G$500,7,FALSE)</f>
        <v/>
      </c>
      <c r="K109" s="1" t="str">
        <f>IFERROR(VLOOKUP(J109,[5]Sigrh!$A$1:$C$83,3,FALSE),"")</f>
        <v/>
      </c>
      <c r="L109" s="1" t="str">
        <f>IFERROR(VLOOKUP(J109,[5]Sigrh!$A$1:$C$83,2,FALSE),"")</f>
        <v/>
      </c>
      <c r="M109" s="2">
        <f>--TEXT(VLOOKUP($A109,[1]Sigrh!$A$1:$M$500,10,FALSE),"00-00-0000")</f>
        <v>43306</v>
      </c>
      <c r="N109" s="3" t="str">
        <f>CONCATENATE(TEXT(VLOOKUP(A109,[1]Sigrh!$A$1:$L$500,11,FALSE),"00"),"/",VLOOKUP(A109,[1]Sigrh!$A$1:$L$500,12,FALSE))</f>
        <v>01/01</v>
      </c>
      <c r="O109" s="3" t="str">
        <f>VLOOKUP($A109,[1]Sigrh!$A$1:$M$500,13,FALSE)</f>
        <v>M</v>
      </c>
      <c r="P109" s="3" t="str">
        <f>VLOOKUP($A109,[1]Sigrh!$A$1:$N$500,14,FALSE)</f>
        <v>2 - NORMAL</v>
      </c>
    </row>
    <row r="110" spans="1:16" x14ac:dyDescent="0.2">
      <c r="A110" s="1" t="s">
        <v>552</v>
      </c>
      <c r="B110" s="1" t="s">
        <v>553</v>
      </c>
      <c r="C110" s="1" t="str">
        <f>VLOOKUP(A110,[1]Sigrh!$A$1:$E$1000,3,FALSE)</f>
        <v>000000228</v>
      </c>
      <c r="D110" s="1" t="str">
        <f>IFERROR(VLOOKUP(C110,[2]Plan1!$A$1:$B$23,2,FALSE),"")</f>
        <v>CONSELHEIRO</v>
      </c>
      <c r="E110" s="1" t="str">
        <f>IFERROR(IF(VLOOKUP(A110,[3]Sigrh!$A$1:$D$281,4,FALSE)=0,"",VLOOKUP(A110,[3]Sigrh!$A$1:$D$281,4,FALSE)),"")</f>
        <v/>
      </c>
      <c r="F110" s="1" t="str">
        <f>VLOOKUP(A110,[1]Sigrh!$A$1:$D$500,4,FALSE)</f>
        <v>010000000000</v>
      </c>
      <c r="G110" s="1" t="s">
        <v>667</v>
      </c>
      <c r="H110" s="1" t="str">
        <f>VLOOKUP(F110,[4]Plan2!$A$4:$B$55,2,FALSE)</f>
        <v>CONSELHO DE ADMINISTRAÇÃO</v>
      </c>
      <c r="I110" s="1" t="str">
        <f>CONCATENATE(VLOOKUP(A110,[1]Sigrh!$A$1:$F$500,5,FALSE),VLOOKUP(A110,[1]Sigrh!$A$1:$F$500,6,FALSE))</f>
        <v>9400</v>
      </c>
      <c r="J110" s="1" t="str">
        <f>VLOOKUP(A110,[1]Sigrh!$A$1:$G$500,7,FALSE)</f>
        <v/>
      </c>
      <c r="K110" s="1" t="str">
        <f>IFERROR(VLOOKUP(J110,[5]Sigrh!$A$1:$C$83,3,FALSE),"")</f>
        <v/>
      </c>
      <c r="L110" s="1" t="str">
        <f>IFERROR(VLOOKUP(J110,[5]Sigrh!$A$1:$C$83,2,FALSE),"")</f>
        <v/>
      </c>
      <c r="M110" s="2">
        <f>--TEXT(VLOOKUP($A110,[1]Sigrh!$A$1:$M$500,10,FALSE),"00-00-0000")</f>
        <v>43306</v>
      </c>
      <c r="N110" s="3" t="str">
        <f>CONCATENATE(TEXT(VLOOKUP(A110,[1]Sigrh!$A$1:$L$500,11,FALSE),"00"),"/",VLOOKUP(A110,[1]Sigrh!$A$1:$L$500,12,FALSE))</f>
        <v>20/09</v>
      </c>
      <c r="O110" s="3" t="str">
        <f>VLOOKUP($A110,[1]Sigrh!$A$1:$M$500,13,FALSE)</f>
        <v>M</v>
      </c>
      <c r="P110" s="3" t="str">
        <f>VLOOKUP($A110,[1]Sigrh!$A$1:$N$500,14,FALSE)</f>
        <v>2 - NORMAL</v>
      </c>
    </row>
    <row r="111" spans="1:16" x14ac:dyDescent="0.2">
      <c r="A111" s="1" t="s">
        <v>534</v>
      </c>
      <c r="B111" s="1" t="s">
        <v>535</v>
      </c>
      <c r="C111" s="1" t="str">
        <f>VLOOKUP(A111,[1]Sigrh!$A$1:$E$1000,3,FALSE)</f>
        <v/>
      </c>
      <c r="D111" s="1" t="str">
        <f>IFERROR(VLOOKUP(C111,[2]Plan1!$A$1:$B$23,2,FALSE),"")</f>
        <v/>
      </c>
      <c r="E111" s="1" t="str">
        <f>IFERROR(IF(VLOOKUP(A111,[3]Sigrh!$A$1:$D$281,4,FALSE)=0,"",VLOOKUP(A111,[3]Sigrh!$A$1:$D$281,4,FALSE)),"")</f>
        <v/>
      </c>
      <c r="F111" s="1" t="str">
        <f>VLOOKUP(A111,[1]Sigrh!$A$1:$D$500,4,FALSE)</f>
        <v>020000000000</v>
      </c>
      <c r="G111" s="1" t="s">
        <v>667</v>
      </c>
      <c r="H111" s="1" t="str">
        <f>VLOOKUP(F111,[4]Plan2!$A$4:$B$55,2,FALSE)</f>
        <v>CONSELHO FISCAL</v>
      </c>
      <c r="I111" s="1" t="str">
        <f>CONCATENATE(VLOOKUP(A111,[1]Sigrh!$A$1:$F$500,5,FALSE),VLOOKUP(A111,[1]Sigrh!$A$1:$F$500,6,FALSE))</f>
        <v/>
      </c>
      <c r="J111" s="1" t="str">
        <f>VLOOKUP(A111,[1]Sigrh!$A$1:$G$500,7,FALSE)</f>
        <v/>
      </c>
      <c r="K111" s="1" t="str">
        <f>IFERROR(VLOOKUP(J111,[5]Sigrh!$A$1:$C$83,3,FALSE),"")</f>
        <v/>
      </c>
      <c r="L111" s="1" t="str">
        <f>IFERROR(VLOOKUP(J111,[5]Sigrh!$A$1:$C$83,2,FALSE),"")</f>
        <v/>
      </c>
      <c r="M111" s="2">
        <f>--TEXT(VLOOKUP($A111,[1]Sigrh!$A$1:$M$500,10,FALSE),"00-00-0000")</f>
        <v>42550</v>
      </c>
      <c r="N111" s="3" t="str">
        <f>CONCATENATE(TEXT(VLOOKUP(A111,[1]Sigrh!$A$1:$L$500,11,FALSE),"00"),"/",VLOOKUP(A111,[1]Sigrh!$A$1:$L$500,12,FALSE))</f>
        <v>06/05</v>
      </c>
      <c r="O111" s="3" t="str">
        <f>VLOOKUP($A111,[1]Sigrh!$A$1:$M$500,13,FALSE)</f>
        <v>F</v>
      </c>
      <c r="P111" s="3" t="str">
        <f>VLOOKUP($A111,[1]Sigrh!$A$1:$N$500,14,FALSE)</f>
        <v>2 - NORMAL</v>
      </c>
    </row>
    <row r="112" spans="1:16" x14ac:dyDescent="0.2">
      <c r="A112" s="1" t="s">
        <v>540</v>
      </c>
      <c r="B112" s="1" t="s">
        <v>541</v>
      </c>
      <c r="C112" s="1" t="str">
        <f>VLOOKUP(A112,[1]Sigrh!$A$1:$E$1000,3,FALSE)</f>
        <v/>
      </c>
      <c r="D112" s="1" t="str">
        <f>IFERROR(VLOOKUP(C112,[2]Plan1!$A$1:$B$23,2,FALSE),"")</f>
        <v/>
      </c>
      <c r="E112" s="1" t="str">
        <f>IFERROR(IF(VLOOKUP(A112,[3]Sigrh!$A$1:$D$281,4,FALSE)=0,"",VLOOKUP(A112,[3]Sigrh!$A$1:$D$281,4,FALSE)),"")</f>
        <v/>
      </c>
      <c r="F112" s="1" t="str">
        <f>VLOOKUP(A112,[1]Sigrh!$A$1:$D$500,4,FALSE)</f>
        <v>020000000000</v>
      </c>
      <c r="G112" s="1" t="s">
        <v>667</v>
      </c>
      <c r="H112" s="1" t="str">
        <f>VLOOKUP(F112,[4]Plan2!$A$4:$B$55,2,FALSE)</f>
        <v>CONSELHO FISCAL</v>
      </c>
      <c r="I112" s="1" t="str">
        <f>CONCATENATE(VLOOKUP(A112,[1]Sigrh!$A$1:$F$500,5,FALSE),VLOOKUP(A112,[1]Sigrh!$A$1:$F$500,6,FALSE))</f>
        <v/>
      </c>
      <c r="J112" s="1" t="str">
        <f>VLOOKUP(A112,[1]Sigrh!$A$1:$G$500,7,FALSE)</f>
        <v/>
      </c>
      <c r="K112" s="1" t="str">
        <f>IFERROR(VLOOKUP(J112,[5]Sigrh!$A$1:$C$83,3,FALSE),"")</f>
        <v/>
      </c>
      <c r="L112" s="1" t="str">
        <f>IFERROR(VLOOKUP(J112,[5]Sigrh!$A$1:$C$83,2,FALSE),"")</f>
        <v/>
      </c>
      <c r="M112" s="2">
        <f>--TEXT(VLOOKUP($A112,[1]Sigrh!$A$1:$M$500,10,FALSE),"00-00-0000")</f>
        <v>42907</v>
      </c>
      <c r="N112" s="3" t="str">
        <f>CONCATENATE(TEXT(VLOOKUP(A112,[1]Sigrh!$A$1:$L$500,11,FALSE),"00"),"/",VLOOKUP(A112,[1]Sigrh!$A$1:$L$500,12,FALSE))</f>
        <v>27/08</v>
      </c>
      <c r="O112" s="3" t="str">
        <f>VLOOKUP($A112,[1]Sigrh!$A$1:$M$500,13,FALSE)</f>
        <v>M</v>
      </c>
      <c r="P112" s="3" t="str">
        <f>VLOOKUP($A112,[1]Sigrh!$A$1:$N$500,14,FALSE)</f>
        <v>2 - NORMAL</v>
      </c>
    </row>
    <row r="113" spans="1:16" x14ac:dyDescent="0.2">
      <c r="A113" s="1" t="s">
        <v>554</v>
      </c>
      <c r="B113" s="1" t="s">
        <v>555</v>
      </c>
      <c r="C113" s="1" t="str">
        <f>VLOOKUP(A113,[1]Sigrh!$A$1:$E$1000,3,FALSE)</f>
        <v>000000228</v>
      </c>
      <c r="D113" s="1" t="str">
        <f>IFERROR(VLOOKUP(C113,[2]Plan1!$A$1:$B$23,2,FALSE),"")</f>
        <v>CONSELHEIRO</v>
      </c>
      <c r="E113" s="1" t="str">
        <f>IFERROR(IF(VLOOKUP(A113,[3]Sigrh!$A$1:$D$281,4,FALSE)=0,"",VLOOKUP(A113,[3]Sigrh!$A$1:$D$281,4,FALSE)),"")</f>
        <v/>
      </c>
      <c r="F113" s="1" t="str">
        <f>VLOOKUP(A113,[1]Sigrh!$A$1:$D$500,4,FALSE)</f>
        <v>020000000000</v>
      </c>
      <c r="G113" s="1" t="s">
        <v>667</v>
      </c>
      <c r="H113" s="1" t="str">
        <f>VLOOKUP(F113,[4]Plan2!$A$4:$B$55,2,FALSE)</f>
        <v>CONSELHO FISCAL</v>
      </c>
      <c r="I113" s="1" t="str">
        <f>CONCATENATE(VLOOKUP(A113,[1]Sigrh!$A$1:$F$500,5,FALSE),VLOOKUP(A113,[1]Sigrh!$A$1:$F$500,6,FALSE))</f>
        <v>9400</v>
      </c>
      <c r="J113" s="1" t="str">
        <f>VLOOKUP(A113,[1]Sigrh!$A$1:$G$500,7,FALSE)</f>
        <v/>
      </c>
      <c r="K113" s="1" t="str">
        <f>IFERROR(VLOOKUP(J113,[5]Sigrh!$A$1:$C$83,3,FALSE),"")</f>
        <v/>
      </c>
      <c r="L113" s="1" t="str">
        <f>IFERROR(VLOOKUP(J113,[5]Sigrh!$A$1:$C$83,2,FALSE),"")</f>
        <v/>
      </c>
      <c r="M113" s="2">
        <f>--TEXT(VLOOKUP($A113,[1]Sigrh!$A$1:$M$500,10,FALSE),"00-00-0000")</f>
        <v>43306</v>
      </c>
      <c r="N113" s="3" t="str">
        <f>CONCATENATE(TEXT(VLOOKUP(A113,[1]Sigrh!$A$1:$L$500,11,FALSE),"00"),"/",VLOOKUP(A113,[1]Sigrh!$A$1:$L$500,12,FALSE))</f>
        <v>13/10</v>
      </c>
      <c r="O113" s="3" t="str">
        <f>VLOOKUP($A113,[1]Sigrh!$A$1:$M$500,13,FALSE)</f>
        <v>M</v>
      </c>
      <c r="P113" s="3" t="str">
        <f>VLOOKUP($A113,[1]Sigrh!$A$1:$N$500,14,FALSE)</f>
        <v>2 - NORMAL</v>
      </c>
    </row>
    <row r="114" spans="1:16" x14ac:dyDescent="0.2">
      <c r="A114" s="1" t="s">
        <v>639</v>
      </c>
      <c r="B114" s="1" t="s">
        <v>640</v>
      </c>
      <c r="C114" s="1" t="str">
        <f>VLOOKUP(A114,[1]Sigrh!$A$1:$E$1000,3,FALSE)</f>
        <v>000000228</v>
      </c>
      <c r="D114" s="1" t="str">
        <f>IFERROR(VLOOKUP(C114,[2]Plan1!$A$1:$B$23,2,FALSE),"")</f>
        <v>CONSELHEIRO</v>
      </c>
      <c r="E114" s="1" t="str">
        <f>IFERROR(IF(VLOOKUP(A114,[3]Sigrh!$A$1:$D$281,4,FALSE)=0,"",VLOOKUP(A114,[3]Sigrh!$A$1:$D$281,4,FALSE)),"")</f>
        <v/>
      </c>
      <c r="F114" s="1" t="str">
        <f>VLOOKUP(A114,[1]Sigrh!$A$1:$D$500,4,FALSE)</f>
        <v>020000000000</v>
      </c>
      <c r="G114" s="1" t="s">
        <v>667</v>
      </c>
      <c r="H114" s="1" t="str">
        <f>VLOOKUP(F114,[4]Plan2!$A$4:$B$55,2,FALSE)</f>
        <v>CONSELHO FISCAL</v>
      </c>
      <c r="I114" s="1" t="str">
        <f>CONCATENATE(VLOOKUP(A114,[1]Sigrh!$A$1:$F$500,5,FALSE),VLOOKUP(A114,[1]Sigrh!$A$1:$F$500,6,FALSE))</f>
        <v>9400</v>
      </c>
      <c r="J114" s="1" t="str">
        <f>VLOOKUP(A114,[1]Sigrh!$A$1:$G$500,7,FALSE)</f>
        <v/>
      </c>
      <c r="K114" s="1" t="str">
        <f>IFERROR(VLOOKUP(J114,[5]Sigrh!$A$1:$C$83,3,FALSE),"")</f>
        <v/>
      </c>
      <c r="L114" s="1" t="str">
        <f>IFERROR(VLOOKUP(J114,[5]Sigrh!$A$1:$C$83,2,FALSE),"")</f>
        <v/>
      </c>
      <c r="M114" s="2">
        <f>--TEXT(VLOOKUP($A114,[1]Sigrh!$A$1:$M$500,10,FALSE),"00-00-0000")</f>
        <v>43227</v>
      </c>
      <c r="N114" s="3" t="str">
        <f>CONCATENATE(TEXT(VLOOKUP(A114,[1]Sigrh!$A$1:$L$500,11,FALSE),"00"),"/",VLOOKUP(A114,[1]Sigrh!$A$1:$L$500,12,FALSE))</f>
        <v>26/04</v>
      </c>
      <c r="O114" s="3" t="str">
        <f>VLOOKUP($A114,[1]Sigrh!$A$1:$M$500,13,FALSE)</f>
        <v>M</v>
      </c>
      <c r="P114" s="3" t="str">
        <f>VLOOKUP($A114,[1]Sigrh!$A$1:$N$500,14,FALSE)</f>
        <v>2 - NORMAL</v>
      </c>
    </row>
    <row r="115" spans="1:16" x14ac:dyDescent="0.2">
      <c r="A115" s="1" t="s">
        <v>410</v>
      </c>
      <c r="B115" s="1" t="s">
        <v>411</v>
      </c>
      <c r="C115" s="1" t="str">
        <f>VLOOKUP(A115,[1]Sigrh!$A$1:$E$1000,3,FALSE)</f>
        <v>000000006</v>
      </c>
      <c r="D115" s="1" t="str">
        <f>IFERROR(VLOOKUP(C115,[2]Plan1!$A$1:$B$23,2,FALSE),"")</f>
        <v>EXTENSIONISTA RURAL-NS</v>
      </c>
      <c r="E115" s="1" t="str">
        <f>IFERROR(IF(VLOOKUP(A115,[3]Sigrh!$A$1:$D$281,4,FALSE)=0,"",VLOOKUP(A115,[3]Sigrh!$A$1:$D$281,4,FALSE)),"")</f>
        <v>MEDICINA VETERINÁRIA</v>
      </c>
      <c r="F115" s="1" t="str">
        <f>VLOOKUP(A115,[1]Sigrh!$A$1:$D$500,4,FALSE)</f>
        <v>040400000000</v>
      </c>
      <c r="G115" s="1" t="s">
        <v>667</v>
      </c>
      <c r="H115" s="1" t="str">
        <f>VLOOKUP(F115,[4]Plan2!$A$4:$B$55,2,FALSE)</f>
        <v>COPER-COORDENADORIA DE OPERAÇÕES</v>
      </c>
      <c r="I115" s="1" t="str">
        <f>CONCATENATE(VLOOKUP(A115,[1]Sigrh!$A$1:$F$500,5,FALSE),VLOOKUP(A115,[1]Sigrh!$A$1:$F$500,6,FALSE))</f>
        <v>ST49</v>
      </c>
      <c r="J115" s="1" t="str">
        <f>VLOOKUP(A115,[1]Sigrh!$A$1:$G$500,7,FALSE)</f>
        <v/>
      </c>
      <c r="K115" s="1" t="str">
        <f>IFERROR(VLOOKUP(J115,[5]Sigrh!$A$1:$C$83,3,FALSE),"")</f>
        <v/>
      </c>
      <c r="L115" s="1" t="str">
        <f>IFERROR(VLOOKUP(J115,[5]Sigrh!$A$1:$C$83,2,FALSE),"")</f>
        <v/>
      </c>
      <c r="M115" s="2">
        <f>--TEXT(VLOOKUP($A115,[1]Sigrh!$A$1:$M$500,10,FALSE),"00-00-0000")</f>
        <v>34113</v>
      </c>
      <c r="N115" s="3" t="str">
        <f>CONCATENATE(TEXT(VLOOKUP(A115,[1]Sigrh!$A$1:$L$500,11,FALSE),"00"),"/",VLOOKUP(A115,[1]Sigrh!$A$1:$L$500,12,FALSE))</f>
        <v>16/05</v>
      </c>
      <c r="O115" s="3" t="str">
        <f>VLOOKUP($A115,[1]Sigrh!$A$1:$M$500,13,FALSE)</f>
        <v>M</v>
      </c>
      <c r="P115" s="3" t="str">
        <f>VLOOKUP($A115,[1]Sigrh!$A$1:$N$500,14,FALSE)</f>
        <v>2 - NORMAL</v>
      </c>
    </row>
    <row r="116" spans="1:16" x14ac:dyDescent="0.2">
      <c r="A116" s="1" t="s">
        <v>110</v>
      </c>
      <c r="B116" s="1" t="s">
        <v>111</v>
      </c>
      <c r="C116" s="1" t="str">
        <f>VLOOKUP(A116,[1]Sigrh!$A$1:$E$1000,3,FALSE)</f>
        <v>000000010</v>
      </c>
      <c r="D116" s="1" t="str">
        <f>IFERROR(VLOOKUP(C116,[2]Plan1!$A$1:$B$23,2,FALSE),"")</f>
        <v>EXTENSIONISTA RURAL-NM</v>
      </c>
      <c r="E116" s="1" t="str">
        <f>IFERROR(IF(VLOOKUP(A116,[3]Sigrh!$A$1:$D$281,4,FALSE)=0,"",VLOOKUP(A116,[3]Sigrh!$A$1:$D$281,4,FALSE)),"")</f>
        <v>TÉC. ECON. DOMÉSTICA</v>
      </c>
      <c r="F116" s="1" t="str">
        <f>VLOOKUP(A116,[1]Sigrh!$A$1:$D$500,4,FALSE)</f>
        <v>040400000000</v>
      </c>
      <c r="G116" s="1" t="s">
        <v>667</v>
      </c>
      <c r="H116" s="1" t="str">
        <f>VLOOKUP(F116,[4]Plan2!$A$4:$B$55,2,FALSE)</f>
        <v>COPER-COORDENADORIA DE OPERAÇÕES</v>
      </c>
      <c r="I116" s="1" t="str">
        <f>CONCATENATE(VLOOKUP(A116,[1]Sigrh!$A$1:$F$500,5,FALSE),VLOOKUP(A116,[1]Sigrh!$A$1:$F$500,6,FALSE))</f>
        <v>ST30</v>
      </c>
      <c r="J116" s="1" t="str">
        <f>VLOOKUP(A116,[1]Sigrh!$A$1:$G$500,7,FALSE)</f>
        <v/>
      </c>
      <c r="K116" s="1" t="str">
        <f>IFERROR(VLOOKUP(J116,[5]Sigrh!$A$1:$C$83,3,FALSE),"")</f>
        <v/>
      </c>
      <c r="L116" s="1" t="str">
        <f>IFERROR(VLOOKUP(J116,[5]Sigrh!$A$1:$C$83,2,FALSE),"")</f>
        <v/>
      </c>
      <c r="M116" s="2">
        <f>--TEXT(VLOOKUP($A116,[1]Sigrh!$A$1:$M$500,10,FALSE),"00-00-0000")</f>
        <v>34486</v>
      </c>
      <c r="N116" s="3" t="str">
        <f>CONCATENATE(TEXT(VLOOKUP(A116,[1]Sigrh!$A$1:$L$500,11,FALSE),"00"),"/",VLOOKUP(A116,[1]Sigrh!$A$1:$L$500,12,FALSE))</f>
        <v>31/07</v>
      </c>
      <c r="O116" s="3" t="str">
        <f>VLOOKUP($A116,[1]Sigrh!$A$1:$M$500,13,FALSE)</f>
        <v>F</v>
      </c>
      <c r="P116" s="3" t="str">
        <f>VLOOKUP($A116,[1]Sigrh!$A$1:$N$500,14,FALSE)</f>
        <v>3 - AFASTADO</v>
      </c>
    </row>
    <row r="117" spans="1:16" x14ac:dyDescent="0.2">
      <c r="A117" s="1" t="s">
        <v>31</v>
      </c>
      <c r="B117" s="1" t="s">
        <v>32</v>
      </c>
      <c r="C117" s="1" t="str">
        <f>VLOOKUP(A117,[1]Sigrh!$A$1:$E$1000,3,FALSE)</f>
        <v>000000010</v>
      </c>
      <c r="D117" s="1" t="str">
        <f>IFERROR(VLOOKUP(C117,[2]Plan1!$A$1:$B$23,2,FALSE),"")</f>
        <v>EXTENSIONISTA RURAL-NM</v>
      </c>
      <c r="E117" s="1" t="str">
        <f>IFERROR(IF(VLOOKUP(A117,[3]Sigrh!$A$1:$D$281,4,FALSE)=0,"",VLOOKUP(A117,[3]Sigrh!$A$1:$D$281,4,FALSE)),"")</f>
        <v>TÉC. AGROPECUÁRIA</v>
      </c>
      <c r="F117" s="1" t="str">
        <f>VLOOKUP(A117,[1]Sigrh!$A$1:$D$500,4,FALSE)</f>
        <v>040409010000</v>
      </c>
      <c r="G117" s="1" t="s">
        <v>668</v>
      </c>
      <c r="H117" s="1" t="str">
        <f>VLOOKUP(F117,[4]Plan2!$A$4:$B$55,2,FALSE)</f>
        <v>ELALG-ESCRITÓRIO LOCAL DA EMATER ALEXANDRE GUSMÃO</v>
      </c>
      <c r="I117" s="1" t="str">
        <f>CONCATENATE(VLOOKUP(A117,[1]Sigrh!$A$1:$F$500,5,FALSE),VLOOKUP(A117,[1]Sigrh!$A$1:$F$500,6,FALSE))</f>
        <v>ST43</v>
      </c>
      <c r="J117" s="1" t="str">
        <f>VLOOKUP(A117,[1]Sigrh!$A$1:$G$500,7,FALSE)</f>
        <v/>
      </c>
      <c r="K117" s="1" t="str">
        <f>IFERROR(VLOOKUP(J117,[5]Sigrh!$A$1:$C$83,3,FALSE),"")</f>
        <v/>
      </c>
      <c r="L117" s="1" t="str">
        <f>IFERROR(VLOOKUP(J117,[5]Sigrh!$A$1:$C$83,2,FALSE),"")</f>
        <v/>
      </c>
      <c r="M117" s="2">
        <f>--TEXT(VLOOKUP($A117,[1]Sigrh!$A$1:$M$500,10,FALSE),"00-00-0000")</f>
        <v>30599</v>
      </c>
      <c r="N117" s="3" t="str">
        <f>CONCATENATE(TEXT(VLOOKUP(A117,[1]Sigrh!$A$1:$L$500,11,FALSE),"00"),"/",VLOOKUP(A117,[1]Sigrh!$A$1:$L$500,12,FALSE))</f>
        <v>16/04</v>
      </c>
      <c r="O117" s="3" t="str">
        <f>VLOOKUP($A117,[1]Sigrh!$A$1:$M$500,13,FALSE)</f>
        <v>M</v>
      </c>
      <c r="P117" s="3" t="str">
        <f>VLOOKUP($A117,[1]Sigrh!$A$1:$N$500,14,FALSE)</f>
        <v>2 - NORMAL</v>
      </c>
    </row>
    <row r="118" spans="1:16" x14ac:dyDescent="0.2">
      <c r="A118" s="1" t="s">
        <v>61</v>
      </c>
      <c r="B118" s="1" t="s">
        <v>62</v>
      </c>
      <c r="C118" s="1" t="str">
        <f>VLOOKUP(A118,[1]Sigrh!$A$1:$E$1000,3,FALSE)</f>
        <v>000000002</v>
      </c>
      <c r="D118" s="1" t="str">
        <f>IFERROR(VLOOKUP(C118,[2]Plan1!$A$1:$B$23,2,FALSE),"")</f>
        <v>ASSISTENTE ADMINISTRATIVO</v>
      </c>
      <c r="E118" s="1" t="str">
        <f>IFERROR(IF(VLOOKUP(A118,[3]Sigrh!$A$1:$D$281,4,FALSE)=0,"",VLOOKUP(A118,[3]Sigrh!$A$1:$D$281,4,FALSE)),"")</f>
        <v/>
      </c>
      <c r="F118" s="1" t="str">
        <f>VLOOKUP(A118,[1]Sigrh!$A$1:$D$500,4,FALSE)</f>
        <v>040409010000</v>
      </c>
      <c r="G118" s="1" t="s">
        <v>668</v>
      </c>
      <c r="H118" s="1" t="str">
        <f>VLOOKUP(F118,[4]Plan2!$A$4:$B$55,2,FALSE)</f>
        <v>ELALG-ESCRITÓRIO LOCAL DA EMATER ALEXANDRE GUSMÃO</v>
      </c>
      <c r="I118" s="1" t="str">
        <f>CONCATENATE(VLOOKUP(A118,[1]Sigrh!$A$1:$F$500,5,FALSE),VLOOKUP(A118,[1]Sigrh!$A$1:$F$500,6,FALSE))</f>
        <v>AS55</v>
      </c>
      <c r="J118" s="1" t="str">
        <f>VLOOKUP(A118,[1]Sigrh!$A$1:$G$500,7,FALSE)</f>
        <v/>
      </c>
      <c r="K118" s="1" t="str">
        <f>IFERROR(VLOOKUP(J118,[5]Sigrh!$A$1:$C$83,3,FALSE),"")</f>
        <v/>
      </c>
      <c r="L118" s="1" t="str">
        <f>IFERROR(VLOOKUP(J118,[5]Sigrh!$A$1:$C$83,2,FALSE),"")</f>
        <v/>
      </c>
      <c r="M118" s="2">
        <f>--TEXT(VLOOKUP($A118,[1]Sigrh!$A$1:$M$500,10,FALSE),"00-00-0000")</f>
        <v>32337</v>
      </c>
      <c r="N118" s="3" t="str">
        <f>CONCATENATE(TEXT(VLOOKUP(A118,[1]Sigrh!$A$1:$L$500,11,FALSE),"00"),"/",VLOOKUP(A118,[1]Sigrh!$A$1:$L$500,12,FALSE))</f>
        <v>22/09</v>
      </c>
      <c r="O118" s="3" t="str">
        <f>VLOOKUP($A118,[1]Sigrh!$A$1:$M$500,13,FALSE)</f>
        <v>F</v>
      </c>
      <c r="P118" s="3" t="str">
        <f>VLOOKUP($A118,[1]Sigrh!$A$1:$N$500,14,FALSE)</f>
        <v>2 - NORMAL</v>
      </c>
    </row>
    <row r="119" spans="1:16" x14ac:dyDescent="0.2">
      <c r="A119" s="1" t="s">
        <v>104</v>
      </c>
      <c r="B119" s="1" t="s">
        <v>105</v>
      </c>
      <c r="C119" s="1" t="str">
        <f>VLOOKUP(A119,[1]Sigrh!$A$1:$E$1000,3,FALSE)</f>
        <v>000000006</v>
      </c>
      <c r="D119" s="1" t="str">
        <f>IFERROR(VLOOKUP(C119,[2]Plan1!$A$1:$B$23,2,FALSE),"")</f>
        <v>EXTENSIONISTA RURAL-NS</v>
      </c>
      <c r="E119" s="1" t="str">
        <f>IFERROR(IF(VLOOKUP(A119,[3]Sigrh!$A$1:$D$281,4,FALSE)=0,"",VLOOKUP(A119,[3]Sigrh!$A$1:$D$281,4,FALSE)),"")</f>
        <v>MEDICINA VETERINÁRIA</v>
      </c>
      <c r="F119" s="1" t="str">
        <f>VLOOKUP(A119,[1]Sigrh!$A$1:$D$500,4,FALSE)</f>
        <v>040409010000</v>
      </c>
      <c r="G119" s="1" t="s">
        <v>668</v>
      </c>
      <c r="H119" s="1" t="str">
        <f>VLOOKUP(F119,[4]Plan2!$A$4:$B$55,2,FALSE)</f>
        <v>ELALG-ESCRITÓRIO LOCAL DA EMATER ALEXANDRE GUSMÃO</v>
      </c>
      <c r="I119" s="1" t="str">
        <f>CONCATENATE(VLOOKUP(A119,[1]Sigrh!$A$1:$F$500,5,FALSE),VLOOKUP(A119,[1]Sigrh!$A$1:$F$500,6,FALSE))</f>
        <v>ST48</v>
      </c>
      <c r="J119" s="1" t="str">
        <f>VLOOKUP(A119,[1]Sigrh!$A$1:$G$500,7,FALSE)</f>
        <v/>
      </c>
      <c r="K119" s="1" t="str">
        <f>IFERROR(VLOOKUP(J119,[5]Sigrh!$A$1:$C$83,3,FALSE),"")</f>
        <v/>
      </c>
      <c r="L119" s="1" t="str">
        <f>IFERROR(VLOOKUP(J119,[5]Sigrh!$A$1:$C$83,2,FALSE),"")</f>
        <v/>
      </c>
      <c r="M119" s="2">
        <f>--TEXT(VLOOKUP($A119,[1]Sigrh!$A$1:$M$500,10,FALSE),"00-00-0000")</f>
        <v>34368</v>
      </c>
      <c r="N119" s="3" t="str">
        <f>CONCATENATE(TEXT(VLOOKUP(A119,[1]Sigrh!$A$1:$L$500,11,FALSE),"00"),"/",VLOOKUP(A119,[1]Sigrh!$A$1:$L$500,12,FALSE))</f>
        <v>03/09</v>
      </c>
      <c r="O119" s="3" t="str">
        <f>VLOOKUP($A119,[1]Sigrh!$A$1:$M$500,13,FALSE)</f>
        <v>M</v>
      </c>
      <c r="P119" s="3" t="str">
        <f>VLOOKUP($A119,[1]Sigrh!$A$1:$N$500,14,FALSE)</f>
        <v>2 - NORMAL</v>
      </c>
    </row>
    <row r="120" spans="1:16" x14ac:dyDescent="0.2">
      <c r="A120" s="1" t="s">
        <v>204</v>
      </c>
      <c r="B120" s="1" t="s">
        <v>205</v>
      </c>
      <c r="C120" s="1" t="str">
        <f>VLOOKUP(A120,[1]Sigrh!$A$1:$E$1000,3,FALSE)</f>
        <v>000000006</v>
      </c>
      <c r="D120" s="1" t="str">
        <f>IFERROR(VLOOKUP(C120,[2]Plan1!$A$1:$B$23,2,FALSE),"")</f>
        <v>EXTENSIONISTA RURAL-NS</v>
      </c>
      <c r="E120" s="1" t="str">
        <f>IFERROR(IF(VLOOKUP(A120,[3]Sigrh!$A$1:$D$281,4,FALSE)=0,"",VLOOKUP(A120,[3]Sigrh!$A$1:$D$281,4,FALSE)),"")</f>
        <v>ENGENHARIA FLORESTAL</v>
      </c>
      <c r="F120" s="1" t="str">
        <f>VLOOKUP(A120,[1]Sigrh!$A$1:$D$500,4,FALSE)</f>
        <v>040409010000</v>
      </c>
      <c r="G120" s="1" t="s">
        <v>668</v>
      </c>
      <c r="H120" s="1" t="str">
        <f>VLOOKUP(F120,[4]Plan2!$A$4:$B$55,2,FALSE)</f>
        <v>ELALG-ESCRITÓRIO LOCAL DA EMATER ALEXANDRE GUSMÃO</v>
      </c>
      <c r="I120" s="1" t="str">
        <f>CONCATENATE(VLOOKUP(A120,[1]Sigrh!$A$1:$F$500,5,FALSE),VLOOKUP(A120,[1]Sigrh!$A$1:$F$500,6,FALSE))</f>
        <v>ST27</v>
      </c>
      <c r="J120" s="1" t="str">
        <f>VLOOKUP(A120,[1]Sigrh!$A$1:$G$500,7,FALSE)</f>
        <v/>
      </c>
      <c r="K120" s="1" t="str">
        <f>IFERROR(VLOOKUP(J120,[5]Sigrh!$A$1:$C$83,3,FALSE),"")</f>
        <v/>
      </c>
      <c r="L120" s="1" t="str">
        <f>IFERROR(VLOOKUP(J120,[5]Sigrh!$A$1:$C$83,2,FALSE),"")</f>
        <v/>
      </c>
      <c r="M120" s="2">
        <f>--TEXT(VLOOKUP($A120,[1]Sigrh!$A$1:$M$500,10,FALSE),"00-00-0000")</f>
        <v>40256</v>
      </c>
      <c r="N120" s="3" t="str">
        <f>CONCATENATE(TEXT(VLOOKUP(A120,[1]Sigrh!$A$1:$L$500,11,FALSE),"00"),"/",VLOOKUP(A120,[1]Sigrh!$A$1:$L$500,12,FALSE))</f>
        <v>01/04</v>
      </c>
      <c r="O120" s="3" t="str">
        <f>VLOOKUP($A120,[1]Sigrh!$A$1:$M$500,13,FALSE)</f>
        <v>M</v>
      </c>
      <c r="P120" s="3" t="str">
        <f>VLOOKUP($A120,[1]Sigrh!$A$1:$N$500,14,FALSE)</f>
        <v>2 - NORMAL</v>
      </c>
    </row>
    <row r="121" spans="1:16" x14ac:dyDescent="0.2">
      <c r="A121" s="1" t="s">
        <v>254</v>
      </c>
      <c r="B121" s="1" t="s">
        <v>255</v>
      </c>
      <c r="C121" s="1" t="str">
        <f>VLOOKUP(A121,[1]Sigrh!$A$1:$E$1000,3,FALSE)</f>
        <v>000000006</v>
      </c>
      <c r="D121" s="1" t="str">
        <f>IFERROR(VLOOKUP(C121,[2]Plan1!$A$1:$B$23,2,FALSE),"")</f>
        <v>EXTENSIONISTA RURAL-NS</v>
      </c>
      <c r="E121" s="1" t="str">
        <f>IFERROR(IF(VLOOKUP(A121,[3]Sigrh!$A$1:$D$281,4,FALSE)=0,"",VLOOKUP(A121,[3]Sigrh!$A$1:$D$281,4,FALSE)),"")</f>
        <v>ECONOMIA DOMÉSTICA</v>
      </c>
      <c r="F121" s="1" t="str">
        <f>VLOOKUP(A121,[1]Sigrh!$A$1:$D$500,4,FALSE)</f>
        <v>040409010000</v>
      </c>
      <c r="G121" s="1" t="s">
        <v>668</v>
      </c>
      <c r="H121" s="1" t="str">
        <f>VLOOKUP(F121,[4]Plan2!$A$4:$B$55,2,FALSE)</f>
        <v>ELALG-ESCRITÓRIO LOCAL DA EMATER ALEXANDRE GUSMÃO</v>
      </c>
      <c r="I121" s="1" t="str">
        <f>CONCATENATE(VLOOKUP(A121,[1]Sigrh!$A$1:$F$500,5,FALSE),VLOOKUP(A121,[1]Sigrh!$A$1:$F$500,6,FALSE))</f>
        <v>ST21</v>
      </c>
      <c r="J121" s="1" t="str">
        <f>VLOOKUP(A121,[1]Sigrh!$A$1:$G$500,7,FALSE)</f>
        <v/>
      </c>
      <c r="K121" s="1" t="str">
        <f>IFERROR(VLOOKUP(J121,[5]Sigrh!$A$1:$C$83,3,FALSE),"")</f>
        <v/>
      </c>
      <c r="L121" s="1" t="str">
        <f>IFERROR(VLOOKUP(J121,[5]Sigrh!$A$1:$C$83,2,FALSE),"")</f>
        <v/>
      </c>
      <c r="M121" s="2">
        <f>--TEXT(VLOOKUP($A121,[1]Sigrh!$A$1:$M$500,10,FALSE),"00-00-0000")</f>
        <v>41400</v>
      </c>
      <c r="N121" s="3" t="str">
        <f>CONCATENATE(TEXT(VLOOKUP(A121,[1]Sigrh!$A$1:$L$500,11,FALSE),"00"),"/",VLOOKUP(A121,[1]Sigrh!$A$1:$L$500,12,FALSE))</f>
        <v>15/09</v>
      </c>
      <c r="O121" s="3" t="str">
        <f>VLOOKUP($A121,[1]Sigrh!$A$1:$M$500,13,FALSE)</f>
        <v>F</v>
      </c>
      <c r="P121" s="3" t="str">
        <f>VLOOKUP($A121,[1]Sigrh!$A$1:$N$500,14,FALSE)</f>
        <v>2 - NORMAL</v>
      </c>
    </row>
    <row r="122" spans="1:16" x14ac:dyDescent="0.2">
      <c r="A122" s="1" t="s">
        <v>274</v>
      </c>
      <c r="B122" s="1" t="s">
        <v>275</v>
      </c>
      <c r="C122" s="1" t="str">
        <f>VLOOKUP(A122,[1]Sigrh!$A$1:$E$1000,3,FALSE)</f>
        <v>000000006</v>
      </c>
      <c r="D122" s="1" t="str">
        <f>IFERROR(VLOOKUP(C122,[2]Plan1!$A$1:$B$23,2,FALSE),"")</f>
        <v>EXTENSIONISTA RURAL-NS</v>
      </c>
      <c r="E122" s="1" t="str">
        <f>IFERROR(IF(VLOOKUP(A122,[3]Sigrh!$A$1:$D$281,4,FALSE)=0,"",VLOOKUP(A122,[3]Sigrh!$A$1:$D$281,4,FALSE)),"")</f>
        <v>AGRONOMIA</v>
      </c>
      <c r="F122" s="1" t="str">
        <f>VLOOKUP(A122,[1]Sigrh!$A$1:$D$500,4,FALSE)</f>
        <v>040409010000</v>
      </c>
      <c r="G122" s="1" t="s">
        <v>668</v>
      </c>
      <c r="H122" s="1" t="str">
        <f>VLOOKUP(F122,[4]Plan2!$A$4:$B$55,2,FALSE)</f>
        <v>ELALG-ESCRITÓRIO LOCAL DA EMATER ALEXANDRE GUSMÃO</v>
      </c>
      <c r="I122" s="1" t="str">
        <f>CONCATENATE(VLOOKUP(A122,[1]Sigrh!$A$1:$F$500,5,FALSE),VLOOKUP(A122,[1]Sigrh!$A$1:$F$500,6,FALSE))</f>
        <v>ST16</v>
      </c>
      <c r="J122" s="1" t="str">
        <f>VLOOKUP(A122,[1]Sigrh!$A$1:$G$500,7,FALSE)</f>
        <v/>
      </c>
      <c r="K122" s="1" t="str">
        <f>IFERROR(VLOOKUP(J122,[5]Sigrh!$A$1:$C$83,3,FALSE),"")</f>
        <v/>
      </c>
      <c r="L122" s="1" t="str">
        <f>IFERROR(VLOOKUP(J122,[5]Sigrh!$A$1:$C$83,2,FALSE),"")</f>
        <v/>
      </c>
      <c r="M122" s="2">
        <f>--TEXT(VLOOKUP($A122,[1]Sigrh!$A$1:$M$500,10,FALSE),"00-00-0000")</f>
        <v>41582</v>
      </c>
      <c r="N122" s="3" t="str">
        <f>CONCATENATE(TEXT(VLOOKUP(A122,[1]Sigrh!$A$1:$L$500,11,FALSE),"00"),"/",VLOOKUP(A122,[1]Sigrh!$A$1:$L$500,12,FALSE))</f>
        <v>27/05</v>
      </c>
      <c r="O122" s="3" t="str">
        <f>VLOOKUP($A122,[1]Sigrh!$A$1:$M$500,13,FALSE)</f>
        <v>M</v>
      </c>
      <c r="P122" s="3" t="str">
        <f>VLOOKUP($A122,[1]Sigrh!$A$1:$N$500,14,FALSE)</f>
        <v>2 - NORMAL</v>
      </c>
    </row>
    <row r="123" spans="1:16" x14ac:dyDescent="0.2">
      <c r="A123" s="1" t="s">
        <v>618</v>
      </c>
      <c r="B123" s="1" t="s">
        <v>619</v>
      </c>
      <c r="C123" s="1" t="str">
        <f>VLOOKUP(A123,[1]Sigrh!$A$1:$E$1000,3,FALSE)</f>
        <v/>
      </c>
      <c r="D123" s="1" t="str">
        <f>IFERROR(VLOOKUP(C123,[2]Plan1!$A$1:$B$23,2,FALSE),"")</f>
        <v/>
      </c>
      <c r="E123" s="1" t="str">
        <f>IFERROR(IF(VLOOKUP(A123,[3]Sigrh!$A$1:$D$281,4,FALSE)=0,"",VLOOKUP(A123,[3]Sigrh!$A$1:$D$281,4,FALSE)),"")</f>
        <v/>
      </c>
      <c r="F123" s="1" t="str">
        <f>VLOOKUP(A123,[1]Sigrh!$A$1:$D$500,4,FALSE)</f>
        <v>040409010000</v>
      </c>
      <c r="G123" s="1" t="s">
        <v>668</v>
      </c>
      <c r="H123" s="1" t="str">
        <f>VLOOKUP(F123,[4]Plan2!$A$4:$B$55,2,FALSE)</f>
        <v>ELALG-ESCRITÓRIO LOCAL DA EMATER ALEXANDRE GUSMÃO</v>
      </c>
      <c r="I123" s="1" t="str">
        <f>CONCATENATE(VLOOKUP(A123,[1]Sigrh!$A$1:$F$500,5,FALSE),VLOOKUP(A123,[1]Sigrh!$A$1:$F$500,6,FALSE))</f>
        <v/>
      </c>
      <c r="J123" s="1" t="str">
        <f>VLOOKUP(A123,[1]Sigrh!$A$1:$G$500,7,FALSE)</f>
        <v/>
      </c>
      <c r="K123" s="1" t="str">
        <f>IFERROR(VLOOKUP(J123,[5]Sigrh!$A$1:$C$83,3,FALSE),"")</f>
        <v/>
      </c>
      <c r="L123" s="1" t="str">
        <f>IFERROR(VLOOKUP(J123,[5]Sigrh!$A$1:$C$83,2,FALSE),"")</f>
        <v/>
      </c>
      <c r="M123" s="2">
        <f>--TEXT(VLOOKUP($A123,[1]Sigrh!$A$1:$M$500,10,FALSE),"00-00-0000")</f>
        <v>43340</v>
      </c>
      <c r="N123" s="3" t="str">
        <f>CONCATENATE(TEXT(VLOOKUP(A123,[1]Sigrh!$A$1:$L$500,11,FALSE),"00"),"/",VLOOKUP(A123,[1]Sigrh!$A$1:$L$500,12,FALSE))</f>
        <v>01/06</v>
      </c>
      <c r="O123" s="3" t="str">
        <f>VLOOKUP($A123,[1]Sigrh!$A$1:$M$500,13,FALSE)</f>
        <v>M</v>
      </c>
      <c r="P123" s="3" t="str">
        <f>VLOOKUP($A123,[1]Sigrh!$A$1:$N$500,14,FALSE)</f>
        <v>7 - REQUISITADO</v>
      </c>
    </row>
    <row r="124" spans="1:16" x14ac:dyDescent="0.2">
      <c r="A124" s="1" t="s">
        <v>51</v>
      </c>
      <c r="B124" s="1" t="s">
        <v>52</v>
      </c>
      <c r="C124" s="1" t="str">
        <f>VLOOKUP(A124,[1]Sigrh!$A$1:$E$1000,3,FALSE)</f>
        <v>000000006</v>
      </c>
      <c r="D124" s="1" t="str">
        <f>IFERROR(VLOOKUP(C124,[2]Plan1!$A$1:$B$23,2,FALSE),"")</f>
        <v>EXTENSIONISTA RURAL-NS</v>
      </c>
      <c r="E124" s="1" t="str">
        <f>IFERROR(IF(VLOOKUP(A124,[3]Sigrh!$A$1:$D$281,4,FALSE)=0,"",VLOOKUP(A124,[3]Sigrh!$A$1:$D$281,4,FALSE)),"")</f>
        <v>MEDICINA VETERINÁRIA</v>
      </c>
      <c r="F124" s="1" t="str">
        <f>VLOOKUP(A124,[1]Sigrh!$A$1:$D$500,4,FALSE)</f>
        <v>040409020000</v>
      </c>
      <c r="G124" s="1" t="s">
        <v>668</v>
      </c>
      <c r="H124" s="1" t="str">
        <f>VLOOKUP(F124,[4]Plan2!$A$4:$B$55,2,FALSE)</f>
        <v>ELBRA-ESCRITÓRIO LOCAL DA EMATER BRAZLÂNDIA</v>
      </c>
      <c r="I124" s="1" t="str">
        <f>CONCATENATE(VLOOKUP(A124,[1]Sigrh!$A$1:$F$500,5,FALSE),VLOOKUP(A124,[1]Sigrh!$A$1:$F$500,6,FALSE))</f>
        <v>ST51</v>
      </c>
      <c r="J124" s="1" t="str">
        <f>VLOOKUP(A124,[1]Sigrh!$A$1:$G$500,7,FALSE)</f>
        <v/>
      </c>
      <c r="K124" s="1" t="str">
        <f>IFERROR(VLOOKUP(J124,[5]Sigrh!$A$1:$C$83,3,FALSE),"")</f>
        <v/>
      </c>
      <c r="L124" s="1" t="str">
        <f>IFERROR(VLOOKUP(J124,[5]Sigrh!$A$1:$C$83,2,FALSE),"")</f>
        <v/>
      </c>
      <c r="M124" s="2">
        <f>--TEXT(VLOOKUP($A124,[1]Sigrh!$A$1:$M$500,10,FALSE),"00-00-0000")</f>
        <v>31580</v>
      </c>
      <c r="N124" s="3" t="str">
        <f>CONCATENATE(TEXT(VLOOKUP(A124,[1]Sigrh!$A$1:$L$500,11,FALSE),"00"),"/",VLOOKUP(A124,[1]Sigrh!$A$1:$L$500,12,FALSE))</f>
        <v>17/10</v>
      </c>
      <c r="O124" s="3" t="str">
        <f>VLOOKUP($A124,[1]Sigrh!$A$1:$M$500,13,FALSE)</f>
        <v>M</v>
      </c>
      <c r="P124" s="3" t="str">
        <f>VLOOKUP($A124,[1]Sigrh!$A$1:$N$500,14,FALSE)</f>
        <v>2 - NORMAL</v>
      </c>
    </row>
    <row r="125" spans="1:16" x14ac:dyDescent="0.2">
      <c r="A125" s="1" t="s">
        <v>83</v>
      </c>
      <c r="B125" s="1" t="s">
        <v>84</v>
      </c>
      <c r="C125" s="1" t="str">
        <f>VLOOKUP(A125,[1]Sigrh!$A$1:$E$1000,3,FALSE)</f>
        <v>000000010</v>
      </c>
      <c r="D125" s="1" t="str">
        <f>IFERROR(VLOOKUP(C125,[2]Plan1!$A$1:$B$23,2,FALSE),"")</f>
        <v>EXTENSIONISTA RURAL-NM</v>
      </c>
      <c r="E125" s="1" t="str">
        <f>IFERROR(IF(VLOOKUP(A125,[3]Sigrh!$A$1:$D$281,4,FALSE)=0,"",VLOOKUP(A125,[3]Sigrh!$A$1:$D$281,4,FALSE)),"")</f>
        <v>TÉC. ECON. DOMÉSTICA</v>
      </c>
      <c r="F125" s="1" t="str">
        <f>VLOOKUP(A125,[1]Sigrh!$A$1:$D$500,4,FALSE)</f>
        <v>040409020000</v>
      </c>
      <c r="G125" s="1" t="s">
        <v>668</v>
      </c>
      <c r="H125" s="1" t="str">
        <f>VLOOKUP(F125,[4]Plan2!$A$4:$B$55,2,FALSE)</f>
        <v>ELBRA-ESCRITÓRIO LOCAL DA EMATER BRAZLÂNDIA</v>
      </c>
      <c r="I125" s="1" t="str">
        <f>CONCATENATE(VLOOKUP(A125,[1]Sigrh!$A$1:$F$500,5,FALSE),VLOOKUP(A125,[1]Sigrh!$A$1:$F$500,6,FALSE))</f>
        <v>ST38</v>
      </c>
      <c r="J125" s="1" t="str">
        <f>VLOOKUP(A125,[1]Sigrh!$A$1:$G$500,7,FALSE)</f>
        <v/>
      </c>
      <c r="K125" s="1" t="str">
        <f>IFERROR(VLOOKUP(J125,[5]Sigrh!$A$1:$C$83,3,FALSE),"")</f>
        <v/>
      </c>
      <c r="L125" s="1" t="str">
        <f>IFERROR(VLOOKUP(J125,[5]Sigrh!$A$1:$C$83,2,FALSE),"")</f>
        <v/>
      </c>
      <c r="M125" s="2">
        <f>--TEXT(VLOOKUP($A125,[1]Sigrh!$A$1:$M$500,10,FALSE),"00-00-0000")</f>
        <v>33609</v>
      </c>
      <c r="N125" s="3" t="str">
        <f>CONCATENATE(TEXT(VLOOKUP(A125,[1]Sigrh!$A$1:$L$500,11,FALSE),"00"),"/",VLOOKUP(A125,[1]Sigrh!$A$1:$L$500,12,FALSE))</f>
        <v>18/10</v>
      </c>
      <c r="O125" s="3" t="str">
        <f>VLOOKUP($A125,[1]Sigrh!$A$1:$M$500,13,FALSE)</f>
        <v>F</v>
      </c>
      <c r="P125" s="3" t="str">
        <f>VLOOKUP($A125,[1]Sigrh!$A$1:$N$500,14,FALSE)</f>
        <v>2 - NORMAL</v>
      </c>
    </row>
    <row r="126" spans="1:16" x14ac:dyDescent="0.2">
      <c r="A126" s="1" t="s">
        <v>450</v>
      </c>
      <c r="B126" s="1" t="s">
        <v>451</v>
      </c>
      <c r="C126" s="1" t="str">
        <f>VLOOKUP(A126,[1]Sigrh!$A$1:$E$1000,3,FALSE)</f>
        <v>000000022</v>
      </c>
      <c r="D126" s="1" t="str">
        <f>IFERROR(VLOOKUP(C126,[2]Plan1!$A$1:$B$23,2,FALSE),"")</f>
        <v>MOTORISTA</v>
      </c>
      <c r="E126" s="1" t="str">
        <f>IFERROR(IF(VLOOKUP(A126,[3]Sigrh!$A$1:$D$281,4,FALSE)=0,"",VLOOKUP(A126,[3]Sigrh!$A$1:$D$281,4,FALSE)),"")</f>
        <v/>
      </c>
      <c r="F126" s="1" t="str">
        <f>VLOOKUP(A126,[1]Sigrh!$A$1:$D$500,4,FALSE)</f>
        <v>040409020000</v>
      </c>
      <c r="G126" s="1" t="s">
        <v>668</v>
      </c>
      <c r="H126" s="1" t="str">
        <f>VLOOKUP(F126,[4]Plan2!$A$4:$B$55,2,FALSE)</f>
        <v>ELBRA-ESCRITÓRIO LOCAL DA EMATER BRAZLÂNDIA</v>
      </c>
      <c r="I126" s="1" t="str">
        <f>CONCATENATE(VLOOKUP(A126,[1]Sigrh!$A$1:$F$500,5,FALSE),VLOOKUP(A126,[1]Sigrh!$A$1:$F$500,6,FALSE))</f>
        <v>AS22</v>
      </c>
      <c r="J126" s="1" t="str">
        <f>VLOOKUP(A126,[1]Sigrh!$A$1:$G$500,7,FALSE)</f>
        <v/>
      </c>
      <c r="K126" s="1" t="str">
        <f>IFERROR(VLOOKUP(J126,[5]Sigrh!$A$1:$C$83,3,FALSE),"")</f>
        <v/>
      </c>
      <c r="L126" s="1" t="str">
        <f>IFERROR(VLOOKUP(J126,[5]Sigrh!$A$1:$C$83,2,FALSE),"")</f>
        <v/>
      </c>
      <c r="M126" s="2">
        <f>--TEXT(VLOOKUP($A126,[1]Sigrh!$A$1:$M$500,10,FALSE),"00-00-0000")</f>
        <v>40242</v>
      </c>
      <c r="N126" s="3" t="str">
        <f>CONCATENATE(TEXT(VLOOKUP(A126,[1]Sigrh!$A$1:$L$500,11,FALSE),"00"),"/",VLOOKUP(A126,[1]Sigrh!$A$1:$L$500,12,FALSE))</f>
        <v>22/09</v>
      </c>
      <c r="O126" s="3" t="str">
        <f>VLOOKUP($A126,[1]Sigrh!$A$1:$M$500,13,FALSE)</f>
        <v>M</v>
      </c>
      <c r="P126" s="3" t="str">
        <f>VLOOKUP($A126,[1]Sigrh!$A$1:$N$500,14,FALSE)</f>
        <v>2 - NORMAL</v>
      </c>
    </row>
    <row r="127" spans="1:16" x14ac:dyDescent="0.2">
      <c r="A127" s="1" t="s">
        <v>186</v>
      </c>
      <c r="B127" s="1" t="s">
        <v>187</v>
      </c>
      <c r="C127" s="1" t="str">
        <f>VLOOKUP(A127,[1]Sigrh!$A$1:$E$1000,3,FALSE)</f>
        <v>000000006</v>
      </c>
      <c r="D127" s="1" t="str">
        <f>IFERROR(VLOOKUP(C127,[2]Plan1!$A$1:$B$23,2,FALSE),"")</f>
        <v>EXTENSIONISTA RURAL-NS</v>
      </c>
      <c r="E127" s="1" t="str">
        <f>IFERROR(IF(VLOOKUP(A127,[3]Sigrh!$A$1:$D$281,4,FALSE)=0,"",VLOOKUP(A127,[3]Sigrh!$A$1:$D$281,4,FALSE)),"")</f>
        <v>AGRONOMIA</v>
      </c>
      <c r="F127" s="1" t="str">
        <f>VLOOKUP(A127,[1]Sigrh!$A$1:$D$500,4,FALSE)</f>
        <v>040409020000</v>
      </c>
      <c r="G127" s="1" t="s">
        <v>668</v>
      </c>
      <c r="H127" s="1" t="str">
        <f>VLOOKUP(F127,[4]Plan2!$A$4:$B$55,2,FALSE)</f>
        <v>ELBRA-ESCRITÓRIO LOCAL DA EMATER BRAZLÂNDIA</v>
      </c>
      <c r="I127" s="1" t="str">
        <f>CONCATENATE(VLOOKUP(A127,[1]Sigrh!$A$1:$F$500,5,FALSE),VLOOKUP(A127,[1]Sigrh!$A$1:$F$500,6,FALSE))</f>
        <v>ST28</v>
      </c>
      <c r="J127" s="1" t="str">
        <f>VLOOKUP(A127,[1]Sigrh!$A$1:$G$500,7,FALSE)</f>
        <v/>
      </c>
      <c r="K127" s="1" t="str">
        <f>IFERROR(VLOOKUP(J127,[5]Sigrh!$A$1:$C$83,3,FALSE),"")</f>
        <v/>
      </c>
      <c r="L127" s="1" t="str">
        <f>IFERROR(VLOOKUP(J127,[5]Sigrh!$A$1:$C$83,2,FALSE),"")</f>
        <v/>
      </c>
      <c r="M127" s="2">
        <f>--TEXT(VLOOKUP($A127,[1]Sigrh!$A$1:$M$500,10,FALSE),"00-00-0000")</f>
        <v>40273</v>
      </c>
      <c r="N127" s="3" t="str">
        <f>CONCATENATE(TEXT(VLOOKUP(A127,[1]Sigrh!$A$1:$L$500,11,FALSE),"00"),"/",VLOOKUP(A127,[1]Sigrh!$A$1:$L$500,12,FALSE))</f>
        <v>02/06</v>
      </c>
      <c r="O127" s="3" t="str">
        <f>VLOOKUP($A127,[1]Sigrh!$A$1:$M$500,13,FALSE)</f>
        <v>M</v>
      </c>
      <c r="P127" s="3" t="str">
        <f>VLOOKUP($A127,[1]Sigrh!$A$1:$N$500,14,FALSE)</f>
        <v>2 - NORMAL</v>
      </c>
    </row>
    <row r="128" spans="1:16" x14ac:dyDescent="0.2">
      <c r="A128" s="1" t="s">
        <v>234</v>
      </c>
      <c r="B128" s="1" t="s">
        <v>235</v>
      </c>
      <c r="C128" s="1" t="str">
        <f>VLOOKUP(A128,[1]Sigrh!$A$1:$E$1000,3,FALSE)</f>
        <v>000000002</v>
      </c>
      <c r="D128" s="1" t="str">
        <f>IFERROR(VLOOKUP(C128,[2]Plan1!$A$1:$B$23,2,FALSE),"")</f>
        <v>ASSISTENTE ADMINISTRATIVO</v>
      </c>
      <c r="E128" s="1" t="str">
        <f>IFERROR(IF(VLOOKUP(A128,[3]Sigrh!$A$1:$D$281,4,FALSE)=0,"",VLOOKUP(A128,[3]Sigrh!$A$1:$D$281,4,FALSE)),"")</f>
        <v/>
      </c>
      <c r="F128" s="1" t="str">
        <f>VLOOKUP(A128,[1]Sigrh!$A$1:$D$500,4,FALSE)</f>
        <v>040409020000</v>
      </c>
      <c r="G128" s="1" t="s">
        <v>668</v>
      </c>
      <c r="H128" s="1" t="str">
        <f>VLOOKUP(F128,[4]Plan2!$A$4:$B$55,2,FALSE)</f>
        <v>ELBRA-ESCRITÓRIO LOCAL DA EMATER BRAZLÂNDIA</v>
      </c>
      <c r="I128" s="1" t="str">
        <f>CONCATENATE(VLOOKUP(A128,[1]Sigrh!$A$1:$F$500,5,FALSE),VLOOKUP(A128,[1]Sigrh!$A$1:$F$500,6,FALSE))</f>
        <v>AS35</v>
      </c>
      <c r="J128" s="1" t="str">
        <f>VLOOKUP(A128,[1]Sigrh!$A$1:$G$500,7,FALSE)</f>
        <v/>
      </c>
      <c r="K128" s="1" t="str">
        <f>IFERROR(VLOOKUP(J128,[5]Sigrh!$A$1:$C$83,3,FALSE),"")</f>
        <v/>
      </c>
      <c r="L128" s="1" t="str">
        <f>IFERROR(VLOOKUP(J128,[5]Sigrh!$A$1:$C$83,2,FALSE),"")</f>
        <v/>
      </c>
      <c r="M128" s="2">
        <f>--TEXT(VLOOKUP($A128,[1]Sigrh!$A$1:$M$500,10,FALSE),"00-00-0000")</f>
        <v>40594</v>
      </c>
      <c r="N128" s="3" t="str">
        <f>CONCATENATE(TEXT(VLOOKUP(A128,[1]Sigrh!$A$1:$L$500,11,FALSE),"00"),"/",VLOOKUP(A128,[1]Sigrh!$A$1:$L$500,12,FALSE))</f>
        <v>30/04</v>
      </c>
      <c r="O128" s="3" t="str">
        <f>VLOOKUP($A128,[1]Sigrh!$A$1:$M$500,13,FALSE)</f>
        <v>M</v>
      </c>
      <c r="P128" s="3" t="str">
        <f>VLOOKUP($A128,[1]Sigrh!$A$1:$N$500,14,FALSE)</f>
        <v>2 - NORMAL</v>
      </c>
    </row>
    <row r="129" spans="1:16" x14ac:dyDescent="0.2">
      <c r="A129" s="1" t="s">
        <v>250</v>
      </c>
      <c r="B129" s="1" t="s">
        <v>251</v>
      </c>
      <c r="C129" s="1" t="str">
        <f>VLOOKUP(A129,[1]Sigrh!$A$1:$E$1000,3,FALSE)</f>
        <v>000000006</v>
      </c>
      <c r="D129" s="1" t="str">
        <f>IFERROR(VLOOKUP(C129,[2]Plan1!$A$1:$B$23,2,FALSE),"")</f>
        <v>EXTENSIONISTA RURAL-NS</v>
      </c>
      <c r="E129" s="1" t="str">
        <f>IFERROR(IF(VLOOKUP(A129,[3]Sigrh!$A$1:$D$281,4,FALSE)=0,"",VLOOKUP(A129,[3]Sigrh!$A$1:$D$281,4,FALSE)),"")</f>
        <v>AGRONOMIA</v>
      </c>
      <c r="F129" s="1" t="str">
        <f>VLOOKUP(A129,[1]Sigrh!$A$1:$D$500,4,FALSE)</f>
        <v>040409020000</v>
      </c>
      <c r="G129" s="1" t="s">
        <v>668</v>
      </c>
      <c r="H129" s="1" t="str">
        <f>VLOOKUP(F129,[4]Plan2!$A$4:$B$55,2,FALSE)</f>
        <v>ELBRA-ESCRITÓRIO LOCAL DA EMATER BRAZLÂNDIA</v>
      </c>
      <c r="I129" s="1" t="str">
        <f>CONCATENATE(VLOOKUP(A129,[1]Sigrh!$A$1:$F$500,5,FALSE),VLOOKUP(A129,[1]Sigrh!$A$1:$F$500,6,FALSE))</f>
        <v>ST21</v>
      </c>
      <c r="J129" s="1" t="str">
        <f>VLOOKUP(A129,[1]Sigrh!$A$1:$G$500,7,FALSE)</f>
        <v/>
      </c>
      <c r="K129" s="1" t="str">
        <f>IFERROR(VLOOKUP(J129,[5]Sigrh!$A$1:$C$83,3,FALSE),"")</f>
        <v/>
      </c>
      <c r="L129" s="1" t="str">
        <f>IFERROR(VLOOKUP(J129,[5]Sigrh!$A$1:$C$83,2,FALSE),"")</f>
        <v/>
      </c>
      <c r="M129" s="2">
        <f>--TEXT(VLOOKUP($A129,[1]Sigrh!$A$1:$M$500,10,FALSE),"00-00-0000")</f>
        <v>41400</v>
      </c>
      <c r="N129" s="3" t="str">
        <f>CONCATENATE(TEXT(VLOOKUP(A129,[1]Sigrh!$A$1:$L$500,11,FALSE),"00"),"/",VLOOKUP(A129,[1]Sigrh!$A$1:$L$500,12,FALSE))</f>
        <v>18/05</v>
      </c>
      <c r="O129" s="3" t="str">
        <f>VLOOKUP($A129,[1]Sigrh!$A$1:$M$500,13,FALSE)</f>
        <v>M</v>
      </c>
      <c r="P129" s="3" t="str">
        <f>VLOOKUP($A129,[1]Sigrh!$A$1:$N$500,14,FALSE)</f>
        <v>2 - NORMAL</v>
      </c>
    </row>
    <row r="130" spans="1:16" x14ac:dyDescent="0.2">
      <c r="A130" s="1" t="s">
        <v>258</v>
      </c>
      <c r="B130" s="1" t="s">
        <v>259</v>
      </c>
      <c r="C130" s="1" t="str">
        <f>VLOOKUP(A130,[1]Sigrh!$A$1:$E$1000,3,FALSE)</f>
        <v>000000006</v>
      </c>
      <c r="D130" s="1" t="str">
        <f>IFERROR(VLOOKUP(C130,[2]Plan1!$A$1:$B$23,2,FALSE),"")</f>
        <v>EXTENSIONISTA RURAL-NS</v>
      </c>
      <c r="E130" s="1" t="str">
        <f>IFERROR(IF(VLOOKUP(A130,[3]Sigrh!$A$1:$D$281,4,FALSE)=0,"",VLOOKUP(A130,[3]Sigrh!$A$1:$D$281,4,FALSE)),"")</f>
        <v>AGRONOMIA</v>
      </c>
      <c r="F130" s="1" t="str">
        <f>VLOOKUP(A130,[1]Sigrh!$A$1:$D$500,4,FALSE)</f>
        <v>040409020000</v>
      </c>
      <c r="G130" s="1" t="s">
        <v>668</v>
      </c>
      <c r="H130" s="1" t="str">
        <f>VLOOKUP(F130,[4]Plan2!$A$4:$B$55,2,FALSE)</f>
        <v>ELBRA-ESCRITÓRIO LOCAL DA EMATER BRAZLÂNDIA</v>
      </c>
      <c r="I130" s="1" t="str">
        <f>CONCATENATE(VLOOKUP(A130,[1]Sigrh!$A$1:$F$500,5,FALSE),VLOOKUP(A130,[1]Sigrh!$A$1:$F$500,6,FALSE))</f>
        <v>ST21</v>
      </c>
      <c r="J130" s="1" t="str">
        <f>VLOOKUP(A130,[1]Sigrh!$A$1:$G$500,7,FALSE)</f>
        <v/>
      </c>
      <c r="K130" s="1" t="str">
        <f>IFERROR(VLOOKUP(J130,[5]Sigrh!$A$1:$C$83,3,FALSE),"")</f>
        <v/>
      </c>
      <c r="L130" s="1" t="str">
        <f>IFERROR(VLOOKUP(J130,[5]Sigrh!$A$1:$C$83,2,FALSE),"")</f>
        <v/>
      </c>
      <c r="M130" s="2">
        <f>--TEXT(VLOOKUP($A130,[1]Sigrh!$A$1:$M$500,10,FALSE),"00-00-0000")</f>
        <v>41400</v>
      </c>
      <c r="N130" s="3" t="str">
        <f>CONCATENATE(TEXT(VLOOKUP(A130,[1]Sigrh!$A$1:$L$500,11,FALSE),"00"),"/",VLOOKUP(A130,[1]Sigrh!$A$1:$L$500,12,FALSE))</f>
        <v>16/07</v>
      </c>
      <c r="O130" s="3" t="str">
        <f>VLOOKUP($A130,[1]Sigrh!$A$1:$M$500,13,FALSE)</f>
        <v>M</v>
      </c>
      <c r="P130" s="3" t="str">
        <f>VLOOKUP($A130,[1]Sigrh!$A$1:$N$500,14,FALSE)</f>
        <v>2 - NORMAL</v>
      </c>
    </row>
    <row r="131" spans="1:16" x14ac:dyDescent="0.2">
      <c r="A131" s="1" t="s">
        <v>316</v>
      </c>
      <c r="B131" s="1" t="s">
        <v>317</v>
      </c>
      <c r="C131" s="1" t="str">
        <f>VLOOKUP(A131,[1]Sigrh!$A$1:$E$1000,3,FALSE)</f>
        <v>000000006</v>
      </c>
      <c r="D131" s="1" t="str">
        <f>IFERROR(VLOOKUP(C131,[2]Plan1!$A$1:$B$23,2,FALSE),"")</f>
        <v>EXTENSIONISTA RURAL-NS</v>
      </c>
      <c r="E131" s="1" t="str">
        <f>IFERROR(IF(VLOOKUP(A131,[3]Sigrh!$A$1:$D$281,4,FALSE)=0,"",VLOOKUP(A131,[3]Sigrh!$A$1:$D$281,4,FALSE)),"")</f>
        <v>AGRONOMIA</v>
      </c>
      <c r="F131" s="1" t="str">
        <f>VLOOKUP(A131,[1]Sigrh!$A$1:$D$500,4,FALSE)</f>
        <v>040409020000</v>
      </c>
      <c r="G131" s="1" t="s">
        <v>668</v>
      </c>
      <c r="H131" s="1" t="str">
        <f>VLOOKUP(F131,[4]Plan2!$A$4:$B$55,2,FALSE)</f>
        <v>ELBRA-ESCRITÓRIO LOCAL DA EMATER BRAZLÂNDIA</v>
      </c>
      <c r="I131" s="1" t="str">
        <f>CONCATENATE(VLOOKUP(A131,[1]Sigrh!$A$1:$F$500,5,FALSE),VLOOKUP(A131,[1]Sigrh!$A$1:$F$500,6,FALSE))</f>
        <v>ST20</v>
      </c>
      <c r="J131" s="1" t="str">
        <f>VLOOKUP(A131,[1]Sigrh!$A$1:$G$500,7,FALSE)</f>
        <v/>
      </c>
      <c r="K131" s="1" t="str">
        <f>IFERROR(VLOOKUP(J131,[5]Sigrh!$A$1:$C$83,3,FALSE),"")</f>
        <v/>
      </c>
      <c r="L131" s="1" t="str">
        <f>IFERROR(VLOOKUP(J131,[5]Sigrh!$A$1:$C$83,2,FALSE),"")</f>
        <v/>
      </c>
      <c r="M131" s="2">
        <f>--TEXT(VLOOKUP($A131,[1]Sigrh!$A$1:$M$500,10,FALSE),"00-00-0000")</f>
        <v>41641</v>
      </c>
      <c r="N131" s="3" t="str">
        <f>CONCATENATE(TEXT(VLOOKUP(A131,[1]Sigrh!$A$1:$L$500,11,FALSE),"00"),"/",VLOOKUP(A131,[1]Sigrh!$A$1:$L$500,12,FALSE))</f>
        <v>02/11</v>
      </c>
      <c r="O131" s="3" t="str">
        <f>VLOOKUP($A131,[1]Sigrh!$A$1:$M$500,13,FALSE)</f>
        <v>F</v>
      </c>
      <c r="P131" s="3" t="str">
        <f>VLOOKUP($A131,[1]Sigrh!$A$1:$N$500,14,FALSE)</f>
        <v>2 - NORMAL</v>
      </c>
    </row>
    <row r="132" spans="1:16" x14ac:dyDescent="0.2">
      <c r="A132" s="1" t="s">
        <v>322</v>
      </c>
      <c r="B132" s="1" t="s">
        <v>323</v>
      </c>
      <c r="C132" s="1" t="str">
        <f>VLOOKUP(A132,[1]Sigrh!$A$1:$E$1000,3,FALSE)</f>
        <v>000000006</v>
      </c>
      <c r="D132" s="1" t="str">
        <f>IFERROR(VLOOKUP(C132,[2]Plan1!$A$1:$B$23,2,FALSE),"")</f>
        <v>EXTENSIONISTA RURAL-NS</v>
      </c>
      <c r="E132" s="1" t="str">
        <f>IFERROR(IF(VLOOKUP(A132,[3]Sigrh!$A$1:$D$281,4,FALSE)=0,"",VLOOKUP(A132,[3]Sigrh!$A$1:$D$281,4,FALSE)),"")</f>
        <v>ZOOTECNIA</v>
      </c>
      <c r="F132" s="1" t="str">
        <f>VLOOKUP(A132,[1]Sigrh!$A$1:$D$500,4,FALSE)</f>
        <v>040409020000</v>
      </c>
      <c r="G132" s="1" t="s">
        <v>668</v>
      </c>
      <c r="H132" s="1" t="str">
        <f>VLOOKUP(F132,[4]Plan2!$A$4:$B$55,2,FALSE)</f>
        <v>ELBRA-ESCRITÓRIO LOCAL DA EMATER BRAZLÂNDIA</v>
      </c>
      <c r="I132" s="1" t="str">
        <f>CONCATENATE(VLOOKUP(A132,[1]Sigrh!$A$1:$F$500,5,FALSE),VLOOKUP(A132,[1]Sigrh!$A$1:$F$500,6,FALSE))</f>
        <v>ST20</v>
      </c>
      <c r="J132" s="1" t="str">
        <f>VLOOKUP(A132,[1]Sigrh!$A$1:$G$500,7,FALSE)</f>
        <v/>
      </c>
      <c r="K132" s="1" t="str">
        <f>IFERROR(VLOOKUP(J132,[5]Sigrh!$A$1:$C$83,3,FALSE),"")</f>
        <v/>
      </c>
      <c r="L132" s="1" t="str">
        <f>IFERROR(VLOOKUP(J132,[5]Sigrh!$A$1:$C$83,2,FALSE),"")</f>
        <v/>
      </c>
      <c r="M132" s="2">
        <f>--TEXT(VLOOKUP($A132,[1]Sigrh!$A$1:$M$500,10,FALSE),"00-00-0000")</f>
        <v>41641</v>
      </c>
      <c r="N132" s="3" t="str">
        <f>CONCATENATE(TEXT(VLOOKUP(A132,[1]Sigrh!$A$1:$L$500,11,FALSE),"00"),"/",VLOOKUP(A132,[1]Sigrh!$A$1:$L$500,12,FALSE))</f>
        <v>27/02</v>
      </c>
      <c r="O132" s="3" t="str">
        <f>VLOOKUP($A132,[1]Sigrh!$A$1:$M$500,13,FALSE)</f>
        <v>F</v>
      </c>
      <c r="P132" s="3" t="str">
        <f>VLOOKUP($A132,[1]Sigrh!$A$1:$N$500,14,FALSE)</f>
        <v>2 - NORMAL</v>
      </c>
    </row>
    <row r="133" spans="1:16" x14ac:dyDescent="0.2">
      <c r="A133" s="1" t="s">
        <v>620</v>
      </c>
      <c r="B133" s="1" t="s">
        <v>621</v>
      </c>
      <c r="C133" s="1" t="str">
        <f>VLOOKUP(A133,[1]Sigrh!$A$1:$E$1000,3,FALSE)</f>
        <v/>
      </c>
      <c r="D133" s="1" t="str">
        <f>IFERROR(VLOOKUP(C133,[2]Plan1!$A$1:$B$23,2,FALSE),"")</f>
        <v/>
      </c>
      <c r="E133" s="1" t="str">
        <f>IFERROR(IF(VLOOKUP(A133,[3]Sigrh!$A$1:$D$281,4,FALSE)=0,"",VLOOKUP(A133,[3]Sigrh!$A$1:$D$281,4,FALSE)),"")</f>
        <v/>
      </c>
      <c r="F133" s="1" t="str">
        <f>VLOOKUP(A133,[1]Sigrh!$A$1:$D$500,4,FALSE)</f>
        <v>040409020000</v>
      </c>
      <c r="G133" s="1" t="s">
        <v>668</v>
      </c>
      <c r="H133" s="1" t="str">
        <f>VLOOKUP(F133,[4]Plan2!$A$4:$B$55,2,FALSE)</f>
        <v>ELBRA-ESCRITÓRIO LOCAL DA EMATER BRAZLÂNDIA</v>
      </c>
      <c r="I133" s="1" t="str">
        <f>CONCATENATE(VLOOKUP(A133,[1]Sigrh!$A$1:$F$500,5,FALSE),VLOOKUP(A133,[1]Sigrh!$A$1:$F$500,6,FALSE))</f>
        <v/>
      </c>
      <c r="J133" s="1" t="str">
        <f>VLOOKUP(A133,[1]Sigrh!$A$1:$G$500,7,FALSE)</f>
        <v/>
      </c>
      <c r="K133" s="1" t="str">
        <f>IFERROR(VLOOKUP(J133,[5]Sigrh!$A$1:$C$83,3,FALSE),"")</f>
        <v/>
      </c>
      <c r="L133" s="1" t="str">
        <f>IFERROR(VLOOKUP(J133,[5]Sigrh!$A$1:$C$83,2,FALSE),"")</f>
        <v/>
      </c>
      <c r="M133" s="2">
        <f>--TEXT(VLOOKUP($A133,[1]Sigrh!$A$1:$M$500,10,FALSE),"00-00-0000")</f>
        <v>43340</v>
      </c>
      <c r="N133" s="3" t="str">
        <f>CONCATENATE(TEXT(VLOOKUP(A133,[1]Sigrh!$A$1:$L$500,11,FALSE),"00"),"/",VLOOKUP(A133,[1]Sigrh!$A$1:$L$500,12,FALSE))</f>
        <v>06/06</v>
      </c>
      <c r="O133" s="3" t="str">
        <f>VLOOKUP($A133,[1]Sigrh!$A$1:$M$500,13,FALSE)</f>
        <v>F</v>
      </c>
      <c r="P133" s="3" t="str">
        <f>VLOOKUP($A133,[1]Sigrh!$A$1:$N$500,14,FALSE)</f>
        <v>7 - REQUISITADO</v>
      </c>
    </row>
    <row r="134" spans="1:16" x14ac:dyDescent="0.2">
      <c r="A134" s="1" t="s">
        <v>12</v>
      </c>
      <c r="B134" s="1" t="s">
        <v>13</v>
      </c>
      <c r="C134" s="1" t="str">
        <f>VLOOKUP(A134,[1]Sigrh!$A$1:$E$1000,3,FALSE)</f>
        <v>000000002</v>
      </c>
      <c r="D134" s="1" t="str">
        <f>IFERROR(VLOOKUP(C134,[2]Plan1!$A$1:$B$23,2,FALSE),"")</f>
        <v>ASSISTENTE ADMINISTRATIVO</v>
      </c>
      <c r="E134" s="1" t="str">
        <f>IFERROR(IF(VLOOKUP(A134,[3]Sigrh!$A$1:$D$281,4,FALSE)=0,"",VLOOKUP(A134,[3]Sigrh!$A$1:$D$281,4,FALSE)),"")</f>
        <v/>
      </c>
      <c r="F134" s="1" t="str">
        <f>VLOOKUP(A134,[1]Sigrh!$A$1:$D$500,4,FALSE)</f>
        <v>040409030000</v>
      </c>
      <c r="G134" s="1" t="s">
        <v>668</v>
      </c>
      <c r="H134" s="1" t="str">
        <f>VLOOKUP(F134,[4]Plan2!$A$4:$B$55,2,FALSE)</f>
        <v>ELCEI-ESCRITÓRIO LOCAL DA EMATER CEILÂNDIA</v>
      </c>
      <c r="I134" s="1" t="str">
        <f>CONCATENATE(VLOOKUP(A134,[1]Sigrh!$A$1:$F$500,5,FALSE),VLOOKUP(A134,[1]Sigrh!$A$1:$F$500,6,FALSE))</f>
        <v>AS55</v>
      </c>
      <c r="J134" s="1" t="str">
        <f>VLOOKUP(A134,[1]Sigrh!$A$1:$G$500,7,FALSE)</f>
        <v/>
      </c>
      <c r="K134" s="1" t="str">
        <f>IFERROR(VLOOKUP(J134,[5]Sigrh!$A$1:$C$83,3,FALSE),"")</f>
        <v/>
      </c>
      <c r="L134" s="1" t="str">
        <f>IFERROR(VLOOKUP(J134,[5]Sigrh!$A$1:$C$83,2,FALSE),"")</f>
        <v/>
      </c>
      <c r="M134" s="2">
        <f>--TEXT(VLOOKUP($A134,[1]Sigrh!$A$1:$M$500,10,FALSE),"00-00-0000")</f>
        <v>29608</v>
      </c>
      <c r="N134" s="3" t="str">
        <f>CONCATENATE(TEXT(VLOOKUP(A134,[1]Sigrh!$A$1:$L$500,11,FALSE),"00"),"/",VLOOKUP(A134,[1]Sigrh!$A$1:$L$500,12,FALSE))</f>
        <v>03/12</v>
      </c>
      <c r="O134" s="3" t="str">
        <f>VLOOKUP($A134,[1]Sigrh!$A$1:$M$500,13,FALSE)</f>
        <v>F</v>
      </c>
      <c r="P134" s="3" t="str">
        <f>VLOOKUP($A134,[1]Sigrh!$A$1:$N$500,14,FALSE)</f>
        <v>2 - NORMAL</v>
      </c>
    </row>
    <row r="135" spans="1:16" x14ac:dyDescent="0.2">
      <c r="A135" s="1" t="s">
        <v>91</v>
      </c>
      <c r="B135" s="1" t="s">
        <v>92</v>
      </c>
      <c r="C135" s="1" t="str">
        <f>VLOOKUP(A135,[1]Sigrh!$A$1:$E$1000,3,FALSE)</f>
        <v>000000006</v>
      </c>
      <c r="D135" s="1" t="str">
        <f>IFERROR(VLOOKUP(C135,[2]Plan1!$A$1:$B$23,2,FALSE),"")</f>
        <v>EXTENSIONISTA RURAL-NS</v>
      </c>
      <c r="E135" s="1" t="str">
        <f>IFERROR(IF(VLOOKUP(A135,[3]Sigrh!$A$1:$D$281,4,FALSE)=0,"",VLOOKUP(A135,[3]Sigrh!$A$1:$D$281,4,FALSE)),"")</f>
        <v>MEDICINA VETERINÁRIA</v>
      </c>
      <c r="F135" s="1" t="str">
        <f>VLOOKUP(A135,[1]Sigrh!$A$1:$D$500,4,FALSE)</f>
        <v>040409030000</v>
      </c>
      <c r="G135" s="1" t="s">
        <v>668</v>
      </c>
      <c r="H135" s="1" t="str">
        <f>VLOOKUP(F135,[4]Plan2!$A$4:$B$55,2,FALSE)</f>
        <v>ELCEI-ESCRITÓRIO LOCAL DA EMATER CEILÂNDIA</v>
      </c>
      <c r="I135" s="1" t="str">
        <f>CONCATENATE(VLOOKUP(A135,[1]Sigrh!$A$1:$F$500,5,FALSE),VLOOKUP(A135,[1]Sigrh!$A$1:$F$500,6,FALSE))</f>
        <v>ST51</v>
      </c>
      <c r="J135" s="1" t="str">
        <f>VLOOKUP(A135,[1]Sigrh!$A$1:$G$500,7,FALSE)</f>
        <v/>
      </c>
      <c r="K135" s="1" t="str">
        <f>IFERROR(VLOOKUP(J135,[5]Sigrh!$A$1:$C$83,3,FALSE),"")</f>
        <v/>
      </c>
      <c r="L135" s="1" t="str">
        <f>IFERROR(VLOOKUP(J135,[5]Sigrh!$A$1:$C$83,2,FALSE),"")</f>
        <v/>
      </c>
      <c r="M135" s="2">
        <f>--TEXT(VLOOKUP($A135,[1]Sigrh!$A$1:$M$500,10,FALSE),"00-00-0000")</f>
        <v>34193</v>
      </c>
      <c r="N135" s="3" t="str">
        <f>CONCATENATE(TEXT(VLOOKUP(A135,[1]Sigrh!$A$1:$L$500,11,FALSE),"00"),"/",VLOOKUP(A135,[1]Sigrh!$A$1:$L$500,12,FALSE))</f>
        <v>21/02</v>
      </c>
      <c r="O135" s="3" t="str">
        <f>VLOOKUP($A135,[1]Sigrh!$A$1:$M$500,13,FALSE)</f>
        <v>M</v>
      </c>
      <c r="P135" s="3" t="str">
        <f>VLOOKUP($A135,[1]Sigrh!$A$1:$N$500,14,FALSE)</f>
        <v>2 - NORMAL</v>
      </c>
    </row>
    <row r="136" spans="1:16" x14ac:dyDescent="0.2">
      <c r="A136" s="1" t="s">
        <v>560</v>
      </c>
      <c r="B136" s="1" t="s">
        <v>561</v>
      </c>
      <c r="C136" s="1" t="str">
        <f>VLOOKUP(A136,[1]Sigrh!$A$1:$E$1000,3,FALSE)</f>
        <v>000000006</v>
      </c>
      <c r="D136" s="1" t="str">
        <f>IFERROR(VLOOKUP(C136,[2]Plan1!$A$1:$B$23,2,FALSE),"")</f>
        <v>EXTENSIONISTA RURAL-NS</v>
      </c>
      <c r="E136" s="1" t="str">
        <f>IFERROR(IF(VLOOKUP(A136,[3]Sigrh!$A$1:$D$281,4,FALSE)=0,"",VLOOKUP(A136,[3]Sigrh!$A$1:$D$281,4,FALSE)),"")</f>
        <v>ECONOMIA DOMÉSTICA</v>
      </c>
      <c r="F136" s="1" t="str">
        <f>VLOOKUP(A136,[1]Sigrh!$A$1:$D$500,4,FALSE)</f>
        <v>040409030000</v>
      </c>
      <c r="G136" s="1" t="s">
        <v>668</v>
      </c>
      <c r="H136" s="1" t="str">
        <f>VLOOKUP(F136,[4]Plan2!$A$4:$B$55,2,FALSE)</f>
        <v>ELCEI-ESCRITÓRIO LOCAL DA EMATER CEILÂNDIA</v>
      </c>
      <c r="I136" s="1" t="str">
        <f>CONCATENATE(VLOOKUP(A136,[1]Sigrh!$A$1:$F$500,5,FALSE),VLOOKUP(A136,[1]Sigrh!$A$1:$F$500,6,FALSE))</f>
        <v>ST21</v>
      </c>
      <c r="J136" s="1" t="str">
        <f>VLOOKUP(A136,[1]Sigrh!$A$1:$G$500,7,FALSE)</f>
        <v/>
      </c>
      <c r="K136" s="1" t="str">
        <f>IFERROR(VLOOKUP(J136,[5]Sigrh!$A$1:$C$83,3,FALSE),"")</f>
        <v/>
      </c>
      <c r="L136" s="1" t="str">
        <f>IFERROR(VLOOKUP(J136,[5]Sigrh!$A$1:$C$83,2,FALSE),"")</f>
        <v/>
      </c>
      <c r="M136" s="2">
        <f>--TEXT(VLOOKUP($A136,[1]Sigrh!$A$1:$M$500,10,FALSE),"00-00-0000")</f>
        <v>40242</v>
      </c>
      <c r="N136" s="3" t="str">
        <f>CONCATENATE(TEXT(VLOOKUP(A136,[1]Sigrh!$A$1:$L$500,11,FALSE),"00"),"/",VLOOKUP(A136,[1]Sigrh!$A$1:$L$500,12,FALSE))</f>
        <v>26/12</v>
      </c>
      <c r="O136" s="3" t="str">
        <f>VLOOKUP($A136,[1]Sigrh!$A$1:$M$500,13,FALSE)</f>
        <v>F</v>
      </c>
      <c r="P136" s="3" t="str">
        <f>VLOOKUP($A136,[1]Sigrh!$A$1:$N$500,14,FALSE)</f>
        <v>2 - NORMAL</v>
      </c>
    </row>
    <row r="137" spans="1:16" x14ac:dyDescent="0.2">
      <c r="A137" s="1" t="s">
        <v>222</v>
      </c>
      <c r="B137" s="1" t="s">
        <v>223</v>
      </c>
      <c r="C137" s="1" t="str">
        <f>VLOOKUP(A137,[1]Sigrh!$A$1:$E$1000,3,FALSE)</f>
        <v>000000006</v>
      </c>
      <c r="D137" s="1" t="str">
        <f>IFERROR(VLOOKUP(C137,[2]Plan1!$A$1:$B$23,2,FALSE),"")</f>
        <v>EXTENSIONISTA RURAL-NS</v>
      </c>
      <c r="E137" s="1" t="str">
        <f>IFERROR(IF(VLOOKUP(A137,[3]Sigrh!$A$1:$D$281,4,FALSE)=0,"",VLOOKUP(A137,[3]Sigrh!$A$1:$D$281,4,FALSE)),"")</f>
        <v>AGRONOMIA</v>
      </c>
      <c r="F137" s="1" t="str">
        <f>VLOOKUP(A137,[1]Sigrh!$A$1:$D$500,4,FALSE)</f>
        <v>040409030000</v>
      </c>
      <c r="G137" s="1" t="s">
        <v>668</v>
      </c>
      <c r="H137" s="1" t="str">
        <f>VLOOKUP(F137,[4]Plan2!$A$4:$B$55,2,FALSE)</f>
        <v>ELCEI-ESCRITÓRIO LOCAL DA EMATER CEILÂNDIA</v>
      </c>
      <c r="I137" s="1" t="str">
        <f>CONCATENATE(VLOOKUP(A137,[1]Sigrh!$A$1:$F$500,5,FALSE),VLOOKUP(A137,[1]Sigrh!$A$1:$F$500,6,FALSE))</f>
        <v>ST26</v>
      </c>
      <c r="J137" s="1" t="str">
        <f>VLOOKUP(A137,[1]Sigrh!$A$1:$G$500,7,FALSE)</f>
        <v/>
      </c>
      <c r="K137" s="1" t="str">
        <f>IFERROR(VLOOKUP(J137,[5]Sigrh!$A$1:$C$83,3,FALSE),"")</f>
        <v/>
      </c>
      <c r="L137" s="1" t="str">
        <f>IFERROR(VLOOKUP(J137,[5]Sigrh!$A$1:$C$83,2,FALSE),"")</f>
        <v/>
      </c>
      <c r="M137" s="2">
        <f>--TEXT(VLOOKUP($A137,[1]Sigrh!$A$1:$M$500,10,FALSE),"00-00-0000")</f>
        <v>40594</v>
      </c>
      <c r="N137" s="3" t="str">
        <f>CONCATENATE(TEXT(VLOOKUP(A137,[1]Sigrh!$A$1:$L$500,11,FALSE),"00"),"/",VLOOKUP(A137,[1]Sigrh!$A$1:$L$500,12,FALSE))</f>
        <v>09/05</v>
      </c>
      <c r="O137" s="3" t="str">
        <f>VLOOKUP($A137,[1]Sigrh!$A$1:$M$500,13,FALSE)</f>
        <v>M</v>
      </c>
      <c r="P137" s="3" t="str">
        <f>VLOOKUP($A137,[1]Sigrh!$A$1:$N$500,14,FALSE)</f>
        <v>2 - NORMAL</v>
      </c>
    </row>
    <row r="138" spans="1:16" x14ac:dyDescent="0.2">
      <c r="A138" s="1" t="s">
        <v>308</v>
      </c>
      <c r="B138" s="1" t="s">
        <v>309</v>
      </c>
      <c r="C138" s="1" t="str">
        <f>VLOOKUP(A138,[1]Sigrh!$A$1:$E$1000,3,FALSE)</f>
        <v>000000006</v>
      </c>
      <c r="D138" s="1" t="str">
        <f>IFERROR(VLOOKUP(C138,[2]Plan1!$A$1:$B$23,2,FALSE),"")</f>
        <v>EXTENSIONISTA RURAL-NS</v>
      </c>
      <c r="E138" s="1" t="str">
        <f>IFERROR(IF(VLOOKUP(A138,[3]Sigrh!$A$1:$D$281,4,FALSE)=0,"",VLOOKUP(A138,[3]Sigrh!$A$1:$D$281,4,FALSE)),"")</f>
        <v>ZOOTECNIA</v>
      </c>
      <c r="F138" s="1" t="str">
        <f>VLOOKUP(A138,[1]Sigrh!$A$1:$D$500,4,FALSE)</f>
        <v>040409030000</v>
      </c>
      <c r="G138" s="1" t="s">
        <v>668</v>
      </c>
      <c r="H138" s="1" t="str">
        <f>VLOOKUP(F138,[4]Plan2!$A$4:$B$55,2,FALSE)</f>
        <v>ELCEI-ESCRITÓRIO LOCAL DA EMATER CEILÂNDIA</v>
      </c>
      <c r="I138" s="1" t="str">
        <f>CONCATENATE(VLOOKUP(A138,[1]Sigrh!$A$1:$F$500,5,FALSE),VLOOKUP(A138,[1]Sigrh!$A$1:$F$500,6,FALSE))</f>
        <v>ST19</v>
      </c>
      <c r="J138" s="1" t="str">
        <f>VLOOKUP(A138,[1]Sigrh!$A$1:$G$500,7,FALSE)</f>
        <v/>
      </c>
      <c r="K138" s="1" t="str">
        <f>IFERROR(VLOOKUP(J138,[5]Sigrh!$A$1:$C$83,3,FALSE),"")</f>
        <v/>
      </c>
      <c r="L138" s="1" t="str">
        <f>IFERROR(VLOOKUP(J138,[5]Sigrh!$A$1:$C$83,2,FALSE),"")</f>
        <v/>
      </c>
      <c r="M138" s="2">
        <f>--TEXT(VLOOKUP($A138,[1]Sigrh!$A$1:$M$500,10,FALSE),"00-00-0000")</f>
        <v>41641</v>
      </c>
      <c r="N138" s="3" t="str">
        <f>CONCATENATE(TEXT(VLOOKUP(A138,[1]Sigrh!$A$1:$L$500,11,FALSE),"00"),"/",VLOOKUP(A138,[1]Sigrh!$A$1:$L$500,12,FALSE))</f>
        <v>26/06</v>
      </c>
      <c r="O138" s="3" t="str">
        <f>VLOOKUP($A138,[1]Sigrh!$A$1:$M$500,13,FALSE)</f>
        <v>F</v>
      </c>
      <c r="P138" s="3" t="str">
        <f>VLOOKUP($A138,[1]Sigrh!$A$1:$N$500,14,FALSE)</f>
        <v>2 - NORMAL</v>
      </c>
    </row>
    <row r="139" spans="1:16" x14ac:dyDescent="0.2">
      <c r="A139" s="1" t="s">
        <v>328</v>
      </c>
      <c r="B139" s="1" t="s">
        <v>329</v>
      </c>
      <c r="C139" s="1" t="str">
        <f>VLOOKUP(A139,[1]Sigrh!$A$1:$E$1000,3,FALSE)</f>
        <v>000000006</v>
      </c>
      <c r="D139" s="1" t="str">
        <f>IFERROR(VLOOKUP(C139,[2]Plan1!$A$1:$B$23,2,FALSE),"")</f>
        <v>EXTENSIONISTA RURAL-NS</v>
      </c>
      <c r="E139" s="1" t="str">
        <f>IFERROR(IF(VLOOKUP(A139,[3]Sigrh!$A$1:$D$281,4,FALSE)=0,"",VLOOKUP(A139,[3]Sigrh!$A$1:$D$281,4,FALSE)),"")</f>
        <v>AGRONOMIA</v>
      </c>
      <c r="F139" s="1" t="str">
        <f>VLOOKUP(A139,[1]Sigrh!$A$1:$D$500,4,FALSE)</f>
        <v>040409030000</v>
      </c>
      <c r="G139" s="1" t="s">
        <v>668</v>
      </c>
      <c r="H139" s="1" t="str">
        <f>VLOOKUP(F139,[4]Plan2!$A$4:$B$55,2,FALSE)</f>
        <v>ELCEI-ESCRITÓRIO LOCAL DA EMATER CEILÂNDIA</v>
      </c>
      <c r="I139" s="1" t="str">
        <f>CONCATENATE(VLOOKUP(A139,[1]Sigrh!$A$1:$F$500,5,FALSE),VLOOKUP(A139,[1]Sigrh!$A$1:$F$500,6,FALSE))</f>
        <v>ST19</v>
      </c>
      <c r="J139" s="1" t="str">
        <f>VLOOKUP(A139,[1]Sigrh!$A$1:$G$500,7,FALSE)</f>
        <v/>
      </c>
      <c r="K139" s="1" t="str">
        <f>IFERROR(VLOOKUP(J139,[5]Sigrh!$A$1:$C$83,3,FALSE),"")</f>
        <v/>
      </c>
      <c r="L139" s="1" t="str">
        <f>IFERROR(VLOOKUP(J139,[5]Sigrh!$A$1:$C$83,2,FALSE),"")</f>
        <v/>
      </c>
      <c r="M139" s="2">
        <f>--TEXT(VLOOKUP($A139,[1]Sigrh!$A$1:$M$500,10,FALSE),"00-00-0000")</f>
        <v>41641</v>
      </c>
      <c r="N139" s="3" t="str">
        <f>CONCATENATE(TEXT(VLOOKUP(A139,[1]Sigrh!$A$1:$L$500,11,FALSE),"00"),"/",VLOOKUP(A139,[1]Sigrh!$A$1:$L$500,12,FALSE))</f>
        <v>06/09</v>
      </c>
      <c r="O139" s="3" t="str">
        <f>VLOOKUP($A139,[1]Sigrh!$A$1:$M$500,13,FALSE)</f>
        <v>M</v>
      </c>
      <c r="P139" s="3" t="str">
        <f>VLOOKUP($A139,[1]Sigrh!$A$1:$N$500,14,FALSE)</f>
        <v>2 - NORMAL</v>
      </c>
    </row>
    <row r="140" spans="1:16" x14ac:dyDescent="0.2">
      <c r="A140" s="1" t="s">
        <v>4</v>
      </c>
      <c r="B140" s="1" t="s">
        <v>5</v>
      </c>
      <c r="C140" s="1" t="str">
        <f>VLOOKUP(A140,[1]Sigrh!$A$1:$E$1000,3,FALSE)</f>
        <v>000000002</v>
      </c>
      <c r="D140" s="1" t="str">
        <f>IFERROR(VLOOKUP(C140,[2]Plan1!$A$1:$B$23,2,FALSE),"")</f>
        <v>ASSISTENTE ADMINISTRATIVO</v>
      </c>
      <c r="E140" s="1" t="str">
        <f>IFERROR(IF(VLOOKUP(A140,[3]Sigrh!$A$1:$D$281,4,FALSE)=0,"",VLOOKUP(A140,[3]Sigrh!$A$1:$D$281,4,FALSE)),"")</f>
        <v/>
      </c>
      <c r="F140" s="1" t="str">
        <f>VLOOKUP(A140,[1]Sigrh!$A$1:$D$500,4,FALSE)</f>
        <v>040409040000</v>
      </c>
      <c r="G140" s="1" t="s">
        <v>668</v>
      </c>
      <c r="H140" s="1" t="str">
        <f>VLOOKUP(F140,[4]Plan2!$A$4:$B$55,2,FALSE)</f>
        <v>ELGAM-ESCRITÓRIO LOCAL DA EMATER GAMA</v>
      </c>
      <c r="I140" s="1" t="str">
        <f>CONCATENATE(VLOOKUP(A140,[1]Sigrh!$A$1:$F$500,5,FALSE),VLOOKUP(A140,[1]Sigrh!$A$1:$F$500,6,FALSE))</f>
        <v>AS55</v>
      </c>
      <c r="J140" s="1" t="str">
        <f>VLOOKUP(A140,[1]Sigrh!$A$1:$G$500,7,FALSE)</f>
        <v/>
      </c>
      <c r="K140" s="1" t="str">
        <f>IFERROR(VLOOKUP(J140,[5]Sigrh!$A$1:$C$83,3,FALSE),"")</f>
        <v/>
      </c>
      <c r="L140" s="1" t="str">
        <f>IFERROR(VLOOKUP(J140,[5]Sigrh!$A$1:$C$83,2,FALSE),"")</f>
        <v/>
      </c>
      <c r="M140" s="2">
        <f>--TEXT(VLOOKUP($A140,[1]Sigrh!$A$1:$M$500,10,FALSE),"00-00-0000")</f>
        <v>29047</v>
      </c>
      <c r="N140" s="3" t="str">
        <f>CONCATENATE(TEXT(VLOOKUP(A140,[1]Sigrh!$A$1:$L$500,11,FALSE),"00"),"/",VLOOKUP(A140,[1]Sigrh!$A$1:$L$500,12,FALSE))</f>
        <v>27/09</v>
      </c>
      <c r="O140" s="3" t="str">
        <f>VLOOKUP($A140,[1]Sigrh!$A$1:$M$500,13,FALSE)</f>
        <v>F</v>
      </c>
      <c r="P140" s="3" t="str">
        <f>VLOOKUP($A140,[1]Sigrh!$A$1:$N$500,14,FALSE)</f>
        <v>2 - NORMAL</v>
      </c>
    </row>
    <row r="141" spans="1:16" x14ac:dyDescent="0.2">
      <c r="A141" s="1" t="s">
        <v>47</v>
      </c>
      <c r="B141" s="1" t="s">
        <v>48</v>
      </c>
      <c r="C141" s="1" t="str">
        <f>VLOOKUP(A141,[1]Sigrh!$A$1:$E$1000,3,FALSE)</f>
        <v>000000006</v>
      </c>
      <c r="D141" s="1" t="str">
        <f>IFERROR(VLOOKUP(C141,[2]Plan1!$A$1:$B$23,2,FALSE),"")</f>
        <v>EXTENSIONISTA RURAL-NS</v>
      </c>
      <c r="E141" s="1" t="str">
        <f>IFERROR(IF(VLOOKUP(A141,[3]Sigrh!$A$1:$D$281,4,FALSE)=0,"",VLOOKUP(A141,[3]Sigrh!$A$1:$D$281,4,FALSE)),"")</f>
        <v>ECONOMIA DOMÉSTICA</v>
      </c>
      <c r="F141" s="1" t="str">
        <f>VLOOKUP(A141,[1]Sigrh!$A$1:$D$500,4,FALSE)</f>
        <v>040409040000</v>
      </c>
      <c r="G141" s="1" t="s">
        <v>668</v>
      </c>
      <c r="H141" s="1" t="str">
        <f>VLOOKUP(F141,[4]Plan2!$A$4:$B$55,2,FALSE)</f>
        <v>ELGAM-ESCRITÓRIO LOCAL DA EMATER GAMA</v>
      </c>
      <c r="I141" s="1" t="str">
        <f>CONCATENATE(VLOOKUP(A141,[1]Sigrh!$A$1:$F$500,5,FALSE),VLOOKUP(A141,[1]Sigrh!$A$1:$F$500,6,FALSE))</f>
        <v>ST47</v>
      </c>
      <c r="J141" s="1" t="str">
        <f>VLOOKUP(A141,[1]Sigrh!$A$1:$G$500,7,FALSE)</f>
        <v/>
      </c>
      <c r="K141" s="1" t="str">
        <f>IFERROR(VLOOKUP(J141,[5]Sigrh!$A$1:$C$83,3,FALSE),"")</f>
        <v/>
      </c>
      <c r="L141" s="1" t="str">
        <f>IFERROR(VLOOKUP(J141,[5]Sigrh!$A$1:$C$83,2,FALSE),"")</f>
        <v/>
      </c>
      <c r="M141" s="2">
        <f>--TEXT(VLOOKUP($A141,[1]Sigrh!$A$1:$M$500,10,FALSE),"00-00-0000")</f>
        <v>31120</v>
      </c>
      <c r="N141" s="3" t="str">
        <f>CONCATENATE(TEXT(VLOOKUP(A141,[1]Sigrh!$A$1:$L$500,11,FALSE),"00"),"/",VLOOKUP(A141,[1]Sigrh!$A$1:$L$500,12,FALSE))</f>
        <v>03/02</v>
      </c>
      <c r="O141" s="3" t="str">
        <f>VLOOKUP($A141,[1]Sigrh!$A$1:$M$500,13,FALSE)</f>
        <v>F</v>
      </c>
      <c r="P141" s="3" t="str">
        <f>VLOOKUP($A141,[1]Sigrh!$A$1:$N$500,14,FALSE)</f>
        <v>2 - NORMAL</v>
      </c>
    </row>
    <row r="142" spans="1:16" x14ac:dyDescent="0.2">
      <c r="A142" s="1" t="s">
        <v>196</v>
      </c>
      <c r="B142" s="1" t="s">
        <v>197</v>
      </c>
      <c r="C142" s="1" t="str">
        <f>VLOOKUP(A142,[1]Sigrh!$A$1:$E$1000,3,FALSE)</f>
        <v>000000006</v>
      </c>
      <c r="D142" s="1" t="str">
        <f>IFERROR(VLOOKUP(C142,[2]Plan1!$A$1:$B$23,2,FALSE),"")</f>
        <v>EXTENSIONISTA RURAL-NS</v>
      </c>
      <c r="E142" s="1" t="str">
        <f>IFERROR(IF(VLOOKUP(A142,[3]Sigrh!$A$1:$D$281,4,FALSE)=0,"",VLOOKUP(A142,[3]Sigrh!$A$1:$D$281,4,FALSE)),"")</f>
        <v>AGRONOMIA</v>
      </c>
      <c r="F142" s="1" t="str">
        <f>VLOOKUP(A142,[1]Sigrh!$A$1:$D$500,4,FALSE)</f>
        <v>040409040000</v>
      </c>
      <c r="G142" s="1" t="s">
        <v>668</v>
      </c>
      <c r="H142" s="1" t="str">
        <f>VLOOKUP(F142,[4]Plan2!$A$4:$B$55,2,FALSE)</f>
        <v>ELGAM-ESCRITÓRIO LOCAL DA EMATER GAMA</v>
      </c>
      <c r="I142" s="1" t="str">
        <f>CONCATENATE(VLOOKUP(A142,[1]Sigrh!$A$1:$F$500,5,FALSE),VLOOKUP(A142,[1]Sigrh!$A$1:$F$500,6,FALSE))</f>
        <v>ST25</v>
      </c>
      <c r="J142" s="1" t="str">
        <f>VLOOKUP(A142,[1]Sigrh!$A$1:$G$500,7,FALSE)</f>
        <v/>
      </c>
      <c r="K142" s="1" t="str">
        <f>IFERROR(VLOOKUP(J142,[5]Sigrh!$A$1:$C$83,3,FALSE),"")</f>
        <v/>
      </c>
      <c r="L142" s="1" t="str">
        <f>IFERROR(VLOOKUP(J142,[5]Sigrh!$A$1:$C$83,2,FALSE),"")</f>
        <v/>
      </c>
      <c r="M142" s="2">
        <f>--TEXT(VLOOKUP($A142,[1]Sigrh!$A$1:$M$500,10,FALSE),"00-00-0000")</f>
        <v>40280</v>
      </c>
      <c r="N142" s="3" t="str">
        <f>CONCATENATE(TEXT(VLOOKUP(A142,[1]Sigrh!$A$1:$L$500,11,FALSE),"00"),"/",VLOOKUP(A142,[1]Sigrh!$A$1:$L$500,12,FALSE))</f>
        <v>10/06</v>
      </c>
      <c r="O142" s="3" t="str">
        <f>VLOOKUP($A142,[1]Sigrh!$A$1:$M$500,13,FALSE)</f>
        <v>F</v>
      </c>
      <c r="P142" s="3" t="str">
        <f>VLOOKUP($A142,[1]Sigrh!$A$1:$N$500,14,FALSE)</f>
        <v>2 - NORMAL</v>
      </c>
    </row>
    <row r="143" spans="1:16" x14ac:dyDescent="0.2">
      <c r="A143" s="1" t="s">
        <v>208</v>
      </c>
      <c r="B143" s="1" t="s">
        <v>209</v>
      </c>
      <c r="C143" s="1" t="str">
        <f>VLOOKUP(A143,[1]Sigrh!$A$1:$E$1000,3,FALSE)</f>
        <v>000000006</v>
      </c>
      <c r="D143" s="1" t="str">
        <f>IFERROR(VLOOKUP(C143,[2]Plan1!$A$1:$B$23,2,FALSE),"")</f>
        <v>EXTENSIONISTA RURAL-NS</v>
      </c>
      <c r="E143" s="1" t="str">
        <f>IFERROR(IF(VLOOKUP(A143,[3]Sigrh!$A$1:$D$281,4,FALSE)=0,"",VLOOKUP(A143,[3]Sigrh!$A$1:$D$281,4,FALSE)),"")</f>
        <v>ZOOTECNIA</v>
      </c>
      <c r="F143" s="1" t="str">
        <f>VLOOKUP(A143,[1]Sigrh!$A$1:$D$500,4,FALSE)</f>
        <v>040409040000</v>
      </c>
      <c r="G143" s="1" t="s">
        <v>668</v>
      </c>
      <c r="H143" s="1" t="str">
        <f>VLOOKUP(F143,[4]Plan2!$A$4:$B$55,2,FALSE)</f>
        <v>ELGAM-ESCRITÓRIO LOCAL DA EMATER GAMA</v>
      </c>
      <c r="I143" s="1" t="str">
        <f>CONCATENATE(VLOOKUP(A143,[1]Sigrh!$A$1:$F$500,5,FALSE),VLOOKUP(A143,[1]Sigrh!$A$1:$F$500,6,FALSE))</f>
        <v>ST21</v>
      </c>
      <c r="J143" s="1" t="str">
        <f>VLOOKUP(A143,[1]Sigrh!$A$1:$G$500,7,FALSE)</f>
        <v/>
      </c>
      <c r="K143" s="1" t="str">
        <f>IFERROR(VLOOKUP(J143,[5]Sigrh!$A$1:$C$83,3,FALSE),"")</f>
        <v/>
      </c>
      <c r="L143" s="1" t="str">
        <f>IFERROR(VLOOKUP(J143,[5]Sigrh!$A$1:$C$83,2,FALSE),"")</f>
        <v/>
      </c>
      <c r="M143" s="2">
        <f>--TEXT(VLOOKUP($A143,[1]Sigrh!$A$1:$M$500,10,FALSE),"00-00-0000")</f>
        <v>40294</v>
      </c>
      <c r="N143" s="3" t="str">
        <f>CONCATENATE(TEXT(VLOOKUP(A143,[1]Sigrh!$A$1:$L$500,11,FALSE),"00"),"/",VLOOKUP(A143,[1]Sigrh!$A$1:$L$500,12,FALSE))</f>
        <v>24/06</v>
      </c>
      <c r="O143" s="3" t="str">
        <f>VLOOKUP($A143,[1]Sigrh!$A$1:$M$500,13,FALSE)</f>
        <v>M</v>
      </c>
      <c r="P143" s="3" t="str">
        <f>VLOOKUP($A143,[1]Sigrh!$A$1:$N$500,14,FALSE)</f>
        <v>2 - NORMAL</v>
      </c>
    </row>
    <row r="144" spans="1:16" x14ac:dyDescent="0.2">
      <c r="A144" s="1" t="s">
        <v>492</v>
      </c>
      <c r="B144" s="1" t="s">
        <v>493</v>
      </c>
      <c r="C144" s="1" t="str">
        <f>VLOOKUP(A144,[1]Sigrh!$A$1:$E$1000,3,FALSE)</f>
        <v>000000022</v>
      </c>
      <c r="D144" s="1" t="str">
        <f>IFERROR(VLOOKUP(C144,[2]Plan1!$A$1:$B$23,2,FALSE),"")</f>
        <v>MOTORISTA</v>
      </c>
      <c r="E144" s="1" t="str">
        <f>IFERROR(IF(VLOOKUP(A144,[3]Sigrh!$A$1:$D$281,4,FALSE)=0,"",VLOOKUP(A144,[3]Sigrh!$A$1:$D$281,4,FALSE)),"")</f>
        <v/>
      </c>
      <c r="F144" s="1" t="str">
        <f>VLOOKUP(A144,[1]Sigrh!$A$1:$D$500,4,FALSE)</f>
        <v>040409040000</v>
      </c>
      <c r="G144" s="1" t="s">
        <v>668</v>
      </c>
      <c r="H144" s="1" t="str">
        <f>VLOOKUP(F144,[4]Plan2!$A$4:$B$55,2,FALSE)</f>
        <v>ELGAM-ESCRITÓRIO LOCAL DA EMATER GAMA</v>
      </c>
      <c r="I144" s="1" t="str">
        <f>CONCATENATE(VLOOKUP(A144,[1]Sigrh!$A$1:$F$500,5,FALSE),VLOOKUP(A144,[1]Sigrh!$A$1:$F$500,6,FALSE))</f>
        <v>AS19</v>
      </c>
      <c r="J144" s="1" t="str">
        <f>VLOOKUP(A144,[1]Sigrh!$A$1:$G$500,7,FALSE)</f>
        <v/>
      </c>
      <c r="K144" s="1" t="str">
        <f>IFERROR(VLOOKUP(J144,[5]Sigrh!$A$1:$C$83,3,FALSE),"")</f>
        <v/>
      </c>
      <c r="L144" s="1" t="str">
        <f>IFERROR(VLOOKUP(J144,[5]Sigrh!$A$1:$C$83,2,FALSE),"")</f>
        <v/>
      </c>
      <c r="M144" s="2">
        <f>--TEXT(VLOOKUP($A144,[1]Sigrh!$A$1:$M$500,10,FALSE),"00-00-0000")</f>
        <v>41582</v>
      </c>
      <c r="N144" s="3" t="str">
        <f>CONCATENATE(TEXT(VLOOKUP(A144,[1]Sigrh!$A$1:$L$500,11,FALSE),"00"),"/",VLOOKUP(A144,[1]Sigrh!$A$1:$L$500,12,FALSE))</f>
        <v>02/04</v>
      </c>
      <c r="O144" s="3" t="str">
        <f>VLOOKUP($A144,[1]Sigrh!$A$1:$M$500,13,FALSE)</f>
        <v>M</v>
      </c>
      <c r="P144" s="3" t="str">
        <f>VLOOKUP($A144,[1]Sigrh!$A$1:$N$500,14,FALSE)</f>
        <v>2 - NORMAL</v>
      </c>
    </row>
    <row r="145" spans="1:16" x14ac:dyDescent="0.2">
      <c r="A145" s="1" t="s">
        <v>286</v>
      </c>
      <c r="B145" s="1" t="s">
        <v>287</v>
      </c>
      <c r="C145" s="1" t="str">
        <f>VLOOKUP(A145,[1]Sigrh!$A$1:$E$1000,3,FALSE)</f>
        <v>000000006</v>
      </c>
      <c r="D145" s="1" t="str">
        <f>IFERROR(VLOOKUP(C145,[2]Plan1!$A$1:$B$23,2,FALSE),"")</f>
        <v>EXTENSIONISTA RURAL-NS</v>
      </c>
      <c r="E145" s="1" t="str">
        <f>IFERROR(IF(VLOOKUP(A145,[3]Sigrh!$A$1:$D$281,4,FALSE)=0,"",VLOOKUP(A145,[3]Sigrh!$A$1:$D$281,4,FALSE)),"")</f>
        <v>AGRONOMIA</v>
      </c>
      <c r="F145" s="1" t="str">
        <f>VLOOKUP(A145,[1]Sigrh!$A$1:$D$500,4,FALSE)</f>
        <v>040409040000</v>
      </c>
      <c r="G145" s="1" t="s">
        <v>668</v>
      </c>
      <c r="H145" s="1" t="str">
        <f>VLOOKUP(F145,[4]Plan2!$A$4:$B$55,2,FALSE)</f>
        <v>ELGAM-ESCRITÓRIO LOCAL DA EMATER GAMA</v>
      </c>
      <c r="I145" s="1" t="str">
        <f>CONCATENATE(VLOOKUP(A145,[1]Sigrh!$A$1:$F$500,5,FALSE),VLOOKUP(A145,[1]Sigrh!$A$1:$F$500,6,FALSE))</f>
        <v>ST20</v>
      </c>
      <c r="J145" s="1" t="str">
        <f>VLOOKUP(A145,[1]Sigrh!$A$1:$G$500,7,FALSE)</f>
        <v/>
      </c>
      <c r="K145" s="1" t="str">
        <f>IFERROR(VLOOKUP(J145,[5]Sigrh!$A$1:$C$83,3,FALSE),"")</f>
        <v/>
      </c>
      <c r="L145" s="1" t="str">
        <f>IFERROR(VLOOKUP(J145,[5]Sigrh!$A$1:$C$83,2,FALSE),"")</f>
        <v/>
      </c>
      <c r="M145" s="2">
        <f>--TEXT(VLOOKUP($A145,[1]Sigrh!$A$1:$M$500,10,FALSE),"00-00-0000")</f>
        <v>41641</v>
      </c>
      <c r="N145" s="3" t="str">
        <f>CONCATENATE(TEXT(VLOOKUP(A145,[1]Sigrh!$A$1:$L$500,11,FALSE),"00"),"/",VLOOKUP(A145,[1]Sigrh!$A$1:$L$500,12,FALSE))</f>
        <v>18/09</v>
      </c>
      <c r="O145" s="3" t="str">
        <f>VLOOKUP($A145,[1]Sigrh!$A$1:$M$500,13,FALSE)</f>
        <v>M</v>
      </c>
      <c r="P145" s="3" t="str">
        <f>VLOOKUP($A145,[1]Sigrh!$A$1:$N$500,14,FALSE)</f>
        <v>2 - NORMAL</v>
      </c>
    </row>
    <row r="146" spans="1:16" x14ac:dyDescent="0.2">
      <c r="A146" s="1" t="s">
        <v>292</v>
      </c>
      <c r="B146" s="1" t="s">
        <v>293</v>
      </c>
      <c r="C146" s="1" t="str">
        <f>VLOOKUP(A146,[1]Sigrh!$A$1:$E$1000,3,FALSE)</f>
        <v>000000006</v>
      </c>
      <c r="D146" s="1" t="str">
        <f>IFERROR(VLOOKUP(C146,[2]Plan1!$A$1:$B$23,2,FALSE),"")</f>
        <v>EXTENSIONISTA RURAL-NS</v>
      </c>
      <c r="E146" s="1" t="str">
        <f>IFERROR(IF(VLOOKUP(A146,[3]Sigrh!$A$1:$D$281,4,FALSE)=0,"",VLOOKUP(A146,[3]Sigrh!$A$1:$D$281,4,FALSE)),"")</f>
        <v>MEDICINA VETERINÁRIA</v>
      </c>
      <c r="F146" s="1" t="str">
        <f>VLOOKUP(A146,[1]Sigrh!$A$1:$D$500,4,FALSE)</f>
        <v>040409040000</v>
      </c>
      <c r="G146" s="1" t="s">
        <v>668</v>
      </c>
      <c r="H146" s="1" t="str">
        <f>VLOOKUP(F146,[4]Plan2!$A$4:$B$55,2,FALSE)</f>
        <v>ELGAM-ESCRITÓRIO LOCAL DA EMATER GAMA</v>
      </c>
      <c r="I146" s="1" t="str">
        <f>CONCATENATE(VLOOKUP(A146,[1]Sigrh!$A$1:$F$500,5,FALSE),VLOOKUP(A146,[1]Sigrh!$A$1:$F$500,6,FALSE))</f>
        <v>ST20</v>
      </c>
      <c r="J146" s="1" t="str">
        <f>VLOOKUP(A146,[1]Sigrh!$A$1:$G$500,7,FALSE)</f>
        <v/>
      </c>
      <c r="K146" s="1" t="str">
        <f>IFERROR(VLOOKUP(J146,[5]Sigrh!$A$1:$C$83,3,FALSE),"")</f>
        <v/>
      </c>
      <c r="L146" s="1" t="str">
        <f>IFERROR(VLOOKUP(J146,[5]Sigrh!$A$1:$C$83,2,FALSE),"")</f>
        <v/>
      </c>
      <c r="M146" s="2">
        <f>--TEXT(VLOOKUP($A146,[1]Sigrh!$A$1:$M$500,10,FALSE),"00-00-0000")</f>
        <v>41641</v>
      </c>
      <c r="N146" s="3" t="str">
        <f>CONCATENATE(TEXT(VLOOKUP(A146,[1]Sigrh!$A$1:$L$500,11,FALSE),"00"),"/",VLOOKUP(A146,[1]Sigrh!$A$1:$L$500,12,FALSE))</f>
        <v>14/12</v>
      </c>
      <c r="O146" s="3" t="str">
        <f>VLOOKUP($A146,[1]Sigrh!$A$1:$M$500,13,FALSE)</f>
        <v>F</v>
      </c>
      <c r="P146" s="3" t="str">
        <f>VLOOKUP($A146,[1]Sigrh!$A$1:$N$500,14,FALSE)</f>
        <v>2 - NORMAL</v>
      </c>
    </row>
    <row r="147" spans="1:16" x14ac:dyDescent="0.2">
      <c r="A147" s="1" t="s">
        <v>312</v>
      </c>
      <c r="B147" s="1" t="s">
        <v>313</v>
      </c>
      <c r="C147" s="1" t="str">
        <f>VLOOKUP(A147,[1]Sigrh!$A$1:$E$1000,3,FALSE)</f>
        <v>000000006</v>
      </c>
      <c r="D147" s="1" t="str">
        <f>IFERROR(VLOOKUP(C147,[2]Plan1!$A$1:$B$23,2,FALSE),"")</f>
        <v>EXTENSIONISTA RURAL-NS</v>
      </c>
      <c r="E147" s="1" t="str">
        <f>IFERROR(IF(VLOOKUP(A147,[3]Sigrh!$A$1:$D$281,4,FALSE)=0,"",VLOOKUP(A147,[3]Sigrh!$A$1:$D$281,4,FALSE)),"")</f>
        <v>AGRONOMIA</v>
      </c>
      <c r="F147" s="1" t="str">
        <f>VLOOKUP(A147,[1]Sigrh!$A$1:$D$500,4,FALSE)</f>
        <v>040409040000</v>
      </c>
      <c r="G147" s="1" t="s">
        <v>668</v>
      </c>
      <c r="H147" s="1" t="str">
        <f>VLOOKUP(F147,[4]Plan2!$A$4:$B$55,2,FALSE)</f>
        <v>ELGAM-ESCRITÓRIO LOCAL DA EMATER GAMA</v>
      </c>
      <c r="I147" s="1" t="str">
        <f>CONCATENATE(VLOOKUP(A147,[1]Sigrh!$A$1:$F$500,5,FALSE),VLOOKUP(A147,[1]Sigrh!$A$1:$F$500,6,FALSE))</f>
        <v>ST14</v>
      </c>
      <c r="J147" s="1" t="str">
        <f>VLOOKUP(A147,[1]Sigrh!$A$1:$G$500,7,FALSE)</f>
        <v/>
      </c>
      <c r="K147" s="1" t="str">
        <f>IFERROR(VLOOKUP(J147,[5]Sigrh!$A$1:$C$83,3,FALSE),"")</f>
        <v/>
      </c>
      <c r="L147" s="1" t="str">
        <f>IFERROR(VLOOKUP(J147,[5]Sigrh!$A$1:$C$83,2,FALSE),"")</f>
        <v/>
      </c>
      <c r="M147" s="2">
        <f>--TEXT(VLOOKUP($A147,[1]Sigrh!$A$1:$M$500,10,FALSE),"00-00-0000")</f>
        <v>41641</v>
      </c>
      <c r="N147" s="3" t="str">
        <f>CONCATENATE(TEXT(VLOOKUP(A147,[1]Sigrh!$A$1:$L$500,11,FALSE),"00"),"/",VLOOKUP(A147,[1]Sigrh!$A$1:$L$500,12,FALSE))</f>
        <v>14/11</v>
      </c>
      <c r="O147" s="3" t="str">
        <f>VLOOKUP($A147,[1]Sigrh!$A$1:$M$500,13,FALSE)</f>
        <v>F</v>
      </c>
      <c r="P147" s="3" t="str">
        <f>VLOOKUP($A147,[1]Sigrh!$A$1:$N$500,14,FALSE)</f>
        <v>2 - NORMAL</v>
      </c>
    </row>
    <row r="148" spans="1:16" x14ac:dyDescent="0.2">
      <c r="A148" s="1" t="s">
        <v>162</v>
      </c>
      <c r="B148" s="1" t="s">
        <v>163</v>
      </c>
      <c r="C148" s="1" t="str">
        <f>VLOOKUP(A148,[1]Sigrh!$A$1:$E$1000,3,FALSE)</f>
        <v>000000006</v>
      </c>
      <c r="D148" s="1" t="str">
        <f>IFERROR(VLOOKUP(C148,[2]Plan1!$A$1:$B$23,2,FALSE),"")</f>
        <v>EXTENSIONISTA RURAL-NS</v>
      </c>
      <c r="E148" s="1" t="str">
        <f>IFERROR(IF(VLOOKUP(A148,[3]Sigrh!$A$1:$D$281,4,FALSE)=0,"",VLOOKUP(A148,[3]Sigrh!$A$1:$D$281,4,FALSE)),"")</f>
        <v>ECONOMIA DOMÉSTICA</v>
      </c>
      <c r="F148" s="1" t="str">
        <f>VLOOKUP(A148,[1]Sigrh!$A$1:$D$500,4,FALSE)</f>
        <v>040408010000</v>
      </c>
      <c r="G148" s="1" t="s">
        <v>668</v>
      </c>
      <c r="H148" s="1" t="str">
        <f>VLOOKUP(F148,[4]Plan2!$A$4:$B$55,2,FALSE)</f>
        <v>ELJAR-ESCRITÓRIO LOCAL DA EMATER JARDIM</v>
      </c>
      <c r="I148" s="1" t="str">
        <f>CONCATENATE(VLOOKUP(A148,[1]Sigrh!$A$1:$F$500,5,FALSE),VLOOKUP(A148,[1]Sigrh!$A$1:$F$500,6,FALSE))</f>
        <v>ST30</v>
      </c>
      <c r="J148" s="1" t="str">
        <f>VLOOKUP(A148,[1]Sigrh!$A$1:$G$500,7,FALSE)</f>
        <v/>
      </c>
      <c r="K148" s="1" t="str">
        <f>IFERROR(VLOOKUP(J148,[5]Sigrh!$A$1:$C$83,3,FALSE),"")</f>
        <v/>
      </c>
      <c r="L148" s="1" t="str">
        <f>IFERROR(VLOOKUP(J148,[5]Sigrh!$A$1:$C$83,2,FALSE),"")</f>
        <v/>
      </c>
      <c r="M148" s="2">
        <f>--TEXT(VLOOKUP($A148,[1]Sigrh!$A$1:$M$500,10,FALSE),"00-00-0000")</f>
        <v>40242</v>
      </c>
      <c r="N148" s="3" t="str">
        <f>CONCATENATE(TEXT(VLOOKUP(A148,[1]Sigrh!$A$1:$L$500,11,FALSE),"00"),"/",VLOOKUP(A148,[1]Sigrh!$A$1:$L$500,12,FALSE))</f>
        <v>03/09</v>
      </c>
      <c r="O148" s="3" t="str">
        <f>VLOOKUP($A148,[1]Sigrh!$A$1:$M$500,13,FALSE)</f>
        <v>F</v>
      </c>
      <c r="P148" s="3" t="str">
        <f>VLOOKUP($A148,[1]Sigrh!$A$1:$N$500,14,FALSE)</f>
        <v>2 - NORMAL</v>
      </c>
    </row>
    <row r="149" spans="1:16" x14ac:dyDescent="0.2">
      <c r="A149" s="1" t="s">
        <v>278</v>
      </c>
      <c r="B149" s="1" t="s">
        <v>279</v>
      </c>
      <c r="C149" s="1" t="str">
        <f>VLOOKUP(A149,[1]Sigrh!$A$1:$E$1000,3,FALSE)</f>
        <v>000000006</v>
      </c>
      <c r="D149" s="1" t="str">
        <f>IFERROR(VLOOKUP(C149,[2]Plan1!$A$1:$B$23,2,FALSE),"")</f>
        <v>EXTENSIONISTA RURAL-NS</v>
      </c>
      <c r="E149" s="1" t="str">
        <f>IFERROR(IF(VLOOKUP(A149,[3]Sigrh!$A$1:$D$281,4,FALSE)=0,"",VLOOKUP(A149,[3]Sigrh!$A$1:$D$281,4,FALSE)),"")</f>
        <v>MEDICINA VETERINÁRIA</v>
      </c>
      <c r="F149" s="1" t="str">
        <f>VLOOKUP(A149,[1]Sigrh!$A$1:$D$500,4,FALSE)</f>
        <v>040408010000</v>
      </c>
      <c r="G149" s="1" t="s">
        <v>668</v>
      </c>
      <c r="H149" s="1" t="str">
        <f>VLOOKUP(F149,[4]Plan2!$A$4:$B$55,2,FALSE)</f>
        <v>ELJAR-ESCRITÓRIO LOCAL DA EMATER JARDIM</v>
      </c>
      <c r="I149" s="1" t="str">
        <f>CONCATENATE(VLOOKUP(A149,[1]Sigrh!$A$1:$F$500,5,FALSE),VLOOKUP(A149,[1]Sigrh!$A$1:$F$500,6,FALSE))</f>
        <v>ST20</v>
      </c>
      <c r="J149" s="1" t="str">
        <f>VLOOKUP(A149,[1]Sigrh!$A$1:$G$500,7,FALSE)</f>
        <v/>
      </c>
      <c r="K149" s="1" t="str">
        <f>IFERROR(VLOOKUP(J149,[5]Sigrh!$A$1:$C$83,3,FALSE),"")</f>
        <v/>
      </c>
      <c r="L149" s="1" t="str">
        <f>IFERROR(VLOOKUP(J149,[5]Sigrh!$A$1:$C$83,2,FALSE),"")</f>
        <v/>
      </c>
      <c r="M149" s="2">
        <f>--TEXT(VLOOKUP($A149,[1]Sigrh!$A$1:$M$500,10,FALSE),"00-00-0000")</f>
        <v>41641</v>
      </c>
      <c r="N149" s="3" t="str">
        <f>CONCATENATE(TEXT(VLOOKUP(A149,[1]Sigrh!$A$1:$L$500,11,FALSE),"00"),"/",VLOOKUP(A149,[1]Sigrh!$A$1:$L$500,12,FALSE))</f>
        <v>19/10</v>
      </c>
      <c r="O149" s="3" t="str">
        <f>VLOOKUP($A149,[1]Sigrh!$A$1:$M$500,13,FALSE)</f>
        <v>M</v>
      </c>
      <c r="P149" s="3" t="str">
        <f>VLOOKUP($A149,[1]Sigrh!$A$1:$N$500,14,FALSE)</f>
        <v>2 - NORMAL</v>
      </c>
    </row>
    <row r="150" spans="1:16" x14ac:dyDescent="0.2">
      <c r="A150" s="1" t="s">
        <v>290</v>
      </c>
      <c r="B150" s="1" t="s">
        <v>291</v>
      </c>
      <c r="C150" s="1" t="str">
        <f>VLOOKUP(A150,[1]Sigrh!$A$1:$E$1000,3,FALSE)</f>
        <v>000000006</v>
      </c>
      <c r="D150" s="1" t="str">
        <f>IFERROR(VLOOKUP(C150,[2]Plan1!$A$1:$B$23,2,FALSE),"")</f>
        <v>EXTENSIONISTA RURAL-NS</v>
      </c>
      <c r="E150" s="1" t="str">
        <f>IFERROR(IF(VLOOKUP(A150,[3]Sigrh!$A$1:$D$281,4,FALSE)=0,"",VLOOKUP(A150,[3]Sigrh!$A$1:$D$281,4,FALSE)),"")</f>
        <v>ZOOTECNIA</v>
      </c>
      <c r="F150" s="1" t="str">
        <f>VLOOKUP(A150,[1]Sigrh!$A$1:$D$500,4,FALSE)</f>
        <v>040408010000</v>
      </c>
      <c r="G150" s="1" t="s">
        <v>668</v>
      </c>
      <c r="H150" s="1" t="str">
        <f>VLOOKUP(F150,[4]Plan2!$A$4:$B$55,2,FALSE)</f>
        <v>ELJAR-ESCRITÓRIO LOCAL DA EMATER JARDIM</v>
      </c>
      <c r="I150" s="1" t="str">
        <f>CONCATENATE(VLOOKUP(A150,[1]Sigrh!$A$1:$F$500,5,FALSE),VLOOKUP(A150,[1]Sigrh!$A$1:$F$500,6,FALSE))</f>
        <v>ST20</v>
      </c>
      <c r="J150" s="1" t="str">
        <f>VLOOKUP(A150,[1]Sigrh!$A$1:$G$500,7,FALSE)</f>
        <v/>
      </c>
      <c r="K150" s="1" t="str">
        <f>IFERROR(VLOOKUP(J150,[5]Sigrh!$A$1:$C$83,3,FALSE),"")</f>
        <v/>
      </c>
      <c r="L150" s="1" t="str">
        <f>IFERROR(VLOOKUP(J150,[5]Sigrh!$A$1:$C$83,2,FALSE),"")</f>
        <v/>
      </c>
      <c r="M150" s="2">
        <f>--TEXT(VLOOKUP($A150,[1]Sigrh!$A$1:$M$500,10,FALSE),"00-00-0000")</f>
        <v>41641</v>
      </c>
      <c r="N150" s="3" t="str">
        <f>CONCATENATE(TEXT(VLOOKUP(A150,[1]Sigrh!$A$1:$L$500,11,FALSE),"00"),"/",VLOOKUP(A150,[1]Sigrh!$A$1:$L$500,12,FALSE))</f>
        <v>28/12</v>
      </c>
      <c r="O150" s="3" t="str">
        <f>VLOOKUP($A150,[1]Sigrh!$A$1:$M$500,13,FALSE)</f>
        <v>M</v>
      </c>
      <c r="P150" s="3" t="str">
        <f>VLOOKUP($A150,[1]Sigrh!$A$1:$N$500,14,FALSE)</f>
        <v>2 - NORMAL</v>
      </c>
    </row>
    <row r="151" spans="1:16" x14ac:dyDescent="0.2">
      <c r="A151" s="1" t="s">
        <v>354</v>
      </c>
      <c r="B151" s="1" t="s">
        <v>355</v>
      </c>
      <c r="C151" s="1" t="str">
        <f>VLOOKUP(A151,[1]Sigrh!$A$1:$E$1000,3,FALSE)</f>
        <v>000000006</v>
      </c>
      <c r="D151" s="1" t="str">
        <f>IFERROR(VLOOKUP(C151,[2]Plan1!$A$1:$B$23,2,FALSE),"")</f>
        <v>EXTENSIONISTA RURAL-NS</v>
      </c>
      <c r="E151" s="1" t="str">
        <f>IFERROR(IF(VLOOKUP(A151,[3]Sigrh!$A$1:$D$281,4,FALSE)=0,"",VLOOKUP(A151,[3]Sigrh!$A$1:$D$281,4,FALSE)),"")</f>
        <v>AGRONOMIA</v>
      </c>
      <c r="F151" s="1" t="str">
        <f>VLOOKUP(A151,[1]Sigrh!$A$1:$D$500,4,FALSE)</f>
        <v>040408010000</v>
      </c>
      <c r="G151" s="1" t="s">
        <v>668</v>
      </c>
      <c r="H151" s="1" t="str">
        <f>VLOOKUP(F151,[4]Plan2!$A$4:$B$55,2,FALSE)</f>
        <v>ELJAR-ESCRITÓRIO LOCAL DA EMATER JARDIM</v>
      </c>
      <c r="I151" s="1" t="str">
        <f>CONCATENATE(VLOOKUP(A151,[1]Sigrh!$A$1:$F$500,5,FALSE),VLOOKUP(A151,[1]Sigrh!$A$1:$F$500,6,FALSE))</f>
        <v>ST20</v>
      </c>
      <c r="J151" s="1" t="str">
        <f>VLOOKUP(A151,[1]Sigrh!$A$1:$G$500,7,FALSE)</f>
        <v/>
      </c>
      <c r="K151" s="1" t="str">
        <f>IFERROR(VLOOKUP(J151,[5]Sigrh!$A$1:$C$83,3,FALSE),"")</f>
        <v/>
      </c>
      <c r="L151" s="1" t="str">
        <f>IFERROR(VLOOKUP(J151,[5]Sigrh!$A$1:$C$83,2,FALSE),"")</f>
        <v/>
      </c>
      <c r="M151" s="2">
        <f>--TEXT(VLOOKUP($A151,[1]Sigrh!$A$1:$M$500,10,FALSE),"00-00-0000")</f>
        <v>41641</v>
      </c>
      <c r="N151" s="3" t="str">
        <f>CONCATENATE(TEXT(VLOOKUP(A151,[1]Sigrh!$A$1:$L$500,11,FALSE),"00"),"/",VLOOKUP(A151,[1]Sigrh!$A$1:$L$500,12,FALSE))</f>
        <v>01/10</v>
      </c>
      <c r="O151" s="3" t="str">
        <f>VLOOKUP($A151,[1]Sigrh!$A$1:$M$500,13,FALSE)</f>
        <v>M</v>
      </c>
      <c r="P151" s="3" t="str">
        <f>VLOOKUP($A151,[1]Sigrh!$A$1:$N$500,14,FALSE)</f>
        <v>2 - NORMAL</v>
      </c>
    </row>
    <row r="152" spans="1:16" x14ac:dyDescent="0.2">
      <c r="A152" s="1" t="s">
        <v>572</v>
      </c>
      <c r="B152" s="1" t="s">
        <v>573</v>
      </c>
      <c r="C152" s="1" t="str">
        <f>VLOOKUP(A152,[1]Sigrh!$A$1:$E$1000,3,FALSE)</f>
        <v/>
      </c>
      <c r="D152" s="1" t="str">
        <f>IFERROR(VLOOKUP(C152,[2]Plan1!$A$1:$B$23,2,FALSE),"")</f>
        <v/>
      </c>
      <c r="E152" s="1" t="str">
        <f>IFERROR(IF(VLOOKUP(A152,[3]Sigrh!$A$1:$D$281,4,FALSE)=0,"",VLOOKUP(A152,[3]Sigrh!$A$1:$D$281,4,FALSE)),"")</f>
        <v/>
      </c>
      <c r="F152" s="1" t="str">
        <f>VLOOKUP(A152,[1]Sigrh!$A$1:$D$500,4,FALSE)</f>
        <v>040408010000</v>
      </c>
      <c r="G152" s="1" t="s">
        <v>668</v>
      </c>
      <c r="H152" s="1" t="str">
        <f>VLOOKUP(F152,[4]Plan2!$A$4:$B$55,2,FALSE)</f>
        <v>ELJAR-ESCRITÓRIO LOCAL DA EMATER JARDIM</v>
      </c>
      <c r="I152" s="1" t="str">
        <f>CONCATENATE(VLOOKUP(A152,[1]Sigrh!$A$1:$F$500,5,FALSE),VLOOKUP(A152,[1]Sigrh!$A$1:$F$500,6,FALSE))</f>
        <v/>
      </c>
      <c r="J152" s="1" t="str">
        <f>VLOOKUP(A152,[1]Sigrh!$A$1:$G$500,7,FALSE)</f>
        <v/>
      </c>
      <c r="K152" s="1" t="str">
        <f>IFERROR(VLOOKUP(J152,[5]Sigrh!$A$1:$C$83,3,FALSE),"")</f>
        <v/>
      </c>
      <c r="L152" s="1" t="str">
        <f>IFERROR(VLOOKUP(J152,[5]Sigrh!$A$1:$C$83,2,FALSE),"")</f>
        <v/>
      </c>
      <c r="M152" s="2">
        <f>--TEXT(VLOOKUP($A152,[1]Sigrh!$A$1:$M$500,10,FALSE),"00-00-0000")</f>
        <v>41974</v>
      </c>
      <c r="N152" s="3" t="str">
        <f>CONCATENATE(TEXT(VLOOKUP(A152,[1]Sigrh!$A$1:$L$500,11,FALSE),"00"),"/",VLOOKUP(A152,[1]Sigrh!$A$1:$L$500,12,FALSE))</f>
        <v>30/03</v>
      </c>
      <c r="O152" s="3" t="str">
        <f>VLOOKUP($A152,[1]Sigrh!$A$1:$M$500,13,FALSE)</f>
        <v>M</v>
      </c>
      <c r="P152" s="3" t="str">
        <f>VLOOKUP($A152,[1]Sigrh!$A$1:$N$500,14,FALSE)</f>
        <v>7 - REQUISITADO</v>
      </c>
    </row>
    <row r="153" spans="1:16" x14ac:dyDescent="0.2">
      <c r="A153" s="1" t="s">
        <v>626</v>
      </c>
      <c r="B153" s="1" t="s">
        <v>627</v>
      </c>
      <c r="C153" s="1" t="str">
        <f>VLOOKUP(A153,[1]Sigrh!$A$1:$E$1000,3,FALSE)</f>
        <v/>
      </c>
      <c r="D153" s="1" t="str">
        <f>IFERROR(VLOOKUP(C153,[2]Plan1!$A$1:$B$23,2,FALSE),"")</f>
        <v/>
      </c>
      <c r="E153" s="1" t="str">
        <f>IFERROR(IF(VLOOKUP(A153,[3]Sigrh!$A$1:$D$281,4,FALSE)=0,"",VLOOKUP(A153,[3]Sigrh!$A$1:$D$281,4,FALSE)),"")</f>
        <v/>
      </c>
      <c r="F153" s="1" t="str">
        <f>VLOOKUP(A153,[1]Sigrh!$A$1:$D$500,4,FALSE)</f>
        <v>040408010000</v>
      </c>
      <c r="G153" s="1" t="s">
        <v>668</v>
      </c>
      <c r="H153" s="1" t="str">
        <f>VLOOKUP(F153,[4]Plan2!$A$4:$B$55,2,FALSE)</f>
        <v>ELJAR-ESCRITÓRIO LOCAL DA EMATER JARDIM</v>
      </c>
      <c r="I153" s="1" t="str">
        <f>CONCATENATE(VLOOKUP(A153,[1]Sigrh!$A$1:$F$500,5,FALSE),VLOOKUP(A153,[1]Sigrh!$A$1:$F$500,6,FALSE))</f>
        <v/>
      </c>
      <c r="J153" s="1" t="str">
        <f>VLOOKUP(A153,[1]Sigrh!$A$1:$G$500,7,FALSE)</f>
        <v/>
      </c>
      <c r="K153" s="1" t="str">
        <f>IFERROR(VLOOKUP(J153,[5]Sigrh!$A$1:$C$83,3,FALSE),"")</f>
        <v/>
      </c>
      <c r="L153" s="1" t="str">
        <f>IFERROR(VLOOKUP(J153,[5]Sigrh!$A$1:$C$83,2,FALSE),"")</f>
        <v/>
      </c>
      <c r="M153" s="2">
        <f>--TEXT(VLOOKUP($A153,[1]Sigrh!$A$1:$M$500,10,FALSE),"00-00-0000")</f>
        <v>43340</v>
      </c>
      <c r="N153" s="3" t="str">
        <f>CONCATENATE(TEXT(VLOOKUP(A153,[1]Sigrh!$A$1:$L$500,11,FALSE),"00"),"/",VLOOKUP(A153,[1]Sigrh!$A$1:$L$500,12,FALSE))</f>
        <v>28/07</v>
      </c>
      <c r="O153" s="3" t="str">
        <f>VLOOKUP($A153,[1]Sigrh!$A$1:$M$500,13,FALSE)</f>
        <v>M</v>
      </c>
      <c r="P153" s="3" t="str">
        <f>VLOOKUP($A153,[1]Sigrh!$A$1:$N$500,14,FALSE)</f>
        <v>7 - REQUISITADO</v>
      </c>
    </row>
    <row r="154" spans="1:16" x14ac:dyDescent="0.2">
      <c r="A154" s="1" t="s">
        <v>75</v>
      </c>
      <c r="B154" s="1" t="s">
        <v>76</v>
      </c>
      <c r="C154" s="1" t="str">
        <f>VLOOKUP(A154,[1]Sigrh!$A$1:$E$1000,3,FALSE)</f>
        <v>000000006</v>
      </c>
      <c r="D154" s="1" t="str">
        <f>IFERROR(VLOOKUP(C154,[2]Plan1!$A$1:$B$23,2,FALSE),"")</f>
        <v>EXTENSIONISTA RURAL-NS</v>
      </c>
      <c r="E154" s="1" t="str">
        <f>IFERROR(IF(VLOOKUP(A154,[3]Sigrh!$A$1:$D$281,4,FALSE)=0,"",VLOOKUP(A154,[3]Sigrh!$A$1:$D$281,4,FALSE)),"")</f>
        <v>MEDICINA VETERINÁRIA</v>
      </c>
      <c r="F154" s="1" t="str">
        <f>VLOOKUP(A154,[1]Sigrh!$A$1:$D$500,4,FALSE)</f>
        <v>040408020000</v>
      </c>
      <c r="G154" s="1" t="s">
        <v>668</v>
      </c>
      <c r="H154" s="1" t="str">
        <f>VLOOKUP(F154,[4]Plan2!$A$4:$B$55,2,FALSE)</f>
        <v>ELPAD-ESCRITÓRIO LOCAL DA EMATER PAD/DF</v>
      </c>
      <c r="I154" s="1" t="str">
        <f>CONCATENATE(VLOOKUP(A154,[1]Sigrh!$A$1:$F$500,5,FALSE),VLOOKUP(A154,[1]Sigrh!$A$1:$F$500,6,FALSE))</f>
        <v>ST42</v>
      </c>
      <c r="J154" s="1" t="str">
        <f>VLOOKUP(A154,[1]Sigrh!$A$1:$G$500,7,FALSE)</f>
        <v/>
      </c>
      <c r="K154" s="1" t="str">
        <f>IFERROR(VLOOKUP(J154,[5]Sigrh!$A$1:$C$83,3,FALSE),"")</f>
        <v/>
      </c>
      <c r="L154" s="1" t="str">
        <f>IFERROR(VLOOKUP(J154,[5]Sigrh!$A$1:$C$83,2,FALSE),"")</f>
        <v/>
      </c>
      <c r="M154" s="2">
        <f>--TEXT(VLOOKUP($A154,[1]Sigrh!$A$1:$M$500,10,FALSE),"00-00-0000")</f>
        <v>33564</v>
      </c>
      <c r="N154" s="3" t="str">
        <f>CONCATENATE(TEXT(VLOOKUP(A154,[1]Sigrh!$A$1:$L$500,11,FALSE),"00"),"/",VLOOKUP(A154,[1]Sigrh!$A$1:$L$500,12,FALSE))</f>
        <v>11/08</v>
      </c>
      <c r="O154" s="3" t="str">
        <f>VLOOKUP($A154,[1]Sigrh!$A$1:$M$500,13,FALSE)</f>
        <v>M</v>
      </c>
      <c r="P154" s="3" t="str">
        <f>VLOOKUP($A154,[1]Sigrh!$A$1:$N$500,14,FALSE)</f>
        <v>2 - NORMAL</v>
      </c>
    </row>
    <row r="155" spans="1:16" x14ac:dyDescent="0.2">
      <c r="A155" s="1" t="s">
        <v>160</v>
      </c>
      <c r="B155" s="1" t="s">
        <v>161</v>
      </c>
      <c r="C155" s="1" t="str">
        <f>VLOOKUP(A155,[1]Sigrh!$A$1:$E$1000,3,FALSE)</f>
        <v>000000010</v>
      </c>
      <c r="D155" s="1" t="str">
        <f>IFERROR(VLOOKUP(C155,[2]Plan1!$A$1:$B$23,2,FALSE),"")</f>
        <v>EXTENSIONISTA RURAL-NM</v>
      </c>
      <c r="E155" s="1" t="str">
        <f>IFERROR(IF(VLOOKUP(A155,[3]Sigrh!$A$1:$D$281,4,FALSE)=0,"",VLOOKUP(A155,[3]Sigrh!$A$1:$D$281,4,FALSE)),"")</f>
        <v>TÉC. AGROINDÚSTRIA</v>
      </c>
      <c r="F155" s="1" t="str">
        <f>VLOOKUP(A155,[1]Sigrh!$A$1:$D$500,4,FALSE)</f>
        <v>040408020000</v>
      </c>
      <c r="G155" s="1" t="s">
        <v>668</v>
      </c>
      <c r="H155" s="1" t="str">
        <f>VLOOKUP(F155,[4]Plan2!$A$4:$B$55,2,FALSE)</f>
        <v>ELPAD-ESCRITÓRIO LOCAL DA EMATER PAD/DF</v>
      </c>
      <c r="I155" s="1" t="str">
        <f>CONCATENATE(VLOOKUP(A155,[1]Sigrh!$A$1:$F$500,5,FALSE),VLOOKUP(A155,[1]Sigrh!$A$1:$F$500,6,FALSE))</f>
        <v>ST22</v>
      </c>
      <c r="J155" s="1" t="str">
        <f>VLOOKUP(A155,[1]Sigrh!$A$1:$G$500,7,FALSE)</f>
        <v/>
      </c>
      <c r="K155" s="1" t="str">
        <f>IFERROR(VLOOKUP(J155,[5]Sigrh!$A$1:$C$83,3,FALSE),"")</f>
        <v/>
      </c>
      <c r="L155" s="1" t="str">
        <f>IFERROR(VLOOKUP(J155,[5]Sigrh!$A$1:$C$83,2,FALSE),"")</f>
        <v/>
      </c>
      <c r="M155" s="2">
        <f>--TEXT(VLOOKUP($A155,[1]Sigrh!$A$1:$M$500,10,FALSE),"00-00-0000")</f>
        <v>40242</v>
      </c>
      <c r="N155" s="3" t="str">
        <f>CONCATENATE(TEXT(VLOOKUP(A155,[1]Sigrh!$A$1:$L$500,11,FALSE),"00"),"/",VLOOKUP(A155,[1]Sigrh!$A$1:$L$500,12,FALSE))</f>
        <v>25/04</v>
      </c>
      <c r="O155" s="3" t="str">
        <f>VLOOKUP($A155,[1]Sigrh!$A$1:$M$500,13,FALSE)</f>
        <v>F</v>
      </c>
      <c r="P155" s="3" t="str">
        <f>VLOOKUP($A155,[1]Sigrh!$A$1:$N$500,14,FALSE)</f>
        <v>2 - NORMAL</v>
      </c>
    </row>
    <row r="156" spans="1:16" x14ac:dyDescent="0.2">
      <c r="A156" s="1" t="s">
        <v>212</v>
      </c>
      <c r="B156" s="1" t="s">
        <v>213</v>
      </c>
      <c r="C156" s="1" t="str">
        <f>VLOOKUP(A156,[1]Sigrh!$A$1:$E$1000,3,FALSE)</f>
        <v>000000006</v>
      </c>
      <c r="D156" s="1" t="str">
        <f>IFERROR(VLOOKUP(C156,[2]Plan1!$A$1:$B$23,2,FALSE),"")</f>
        <v>EXTENSIONISTA RURAL-NS</v>
      </c>
      <c r="E156" s="1" t="str">
        <f>IFERROR(IF(VLOOKUP(A156,[3]Sigrh!$A$1:$D$281,4,FALSE)=0,"",VLOOKUP(A156,[3]Sigrh!$A$1:$D$281,4,FALSE)),"")</f>
        <v>AGRONOMIA</v>
      </c>
      <c r="F156" s="1" t="str">
        <f>VLOOKUP(A156,[1]Sigrh!$A$1:$D$500,4,FALSE)</f>
        <v>040408020000</v>
      </c>
      <c r="G156" s="1" t="s">
        <v>668</v>
      </c>
      <c r="H156" s="1" t="str">
        <f>VLOOKUP(F156,[4]Plan2!$A$4:$B$55,2,FALSE)</f>
        <v>ELPAD-ESCRITÓRIO LOCAL DA EMATER PAD/DF</v>
      </c>
      <c r="I156" s="1" t="str">
        <f>CONCATENATE(VLOOKUP(A156,[1]Sigrh!$A$1:$F$500,5,FALSE),VLOOKUP(A156,[1]Sigrh!$A$1:$F$500,6,FALSE))</f>
        <v>ST26</v>
      </c>
      <c r="J156" s="1" t="str">
        <f>VLOOKUP(A156,[1]Sigrh!$A$1:$G$500,7,FALSE)</f>
        <v/>
      </c>
      <c r="K156" s="1" t="str">
        <f>IFERROR(VLOOKUP(J156,[5]Sigrh!$A$1:$C$83,3,FALSE),"")</f>
        <v/>
      </c>
      <c r="L156" s="1" t="str">
        <f>IFERROR(VLOOKUP(J156,[5]Sigrh!$A$1:$C$83,2,FALSE),"")</f>
        <v/>
      </c>
      <c r="M156" s="2">
        <f>--TEXT(VLOOKUP($A156,[1]Sigrh!$A$1:$M$500,10,FALSE),"00-00-0000")</f>
        <v>40594</v>
      </c>
      <c r="N156" s="3" t="str">
        <f>CONCATENATE(TEXT(VLOOKUP(A156,[1]Sigrh!$A$1:$L$500,11,FALSE),"00"),"/",VLOOKUP(A156,[1]Sigrh!$A$1:$L$500,12,FALSE))</f>
        <v>09/05</v>
      </c>
      <c r="O156" s="3" t="str">
        <f>VLOOKUP($A156,[1]Sigrh!$A$1:$M$500,13,FALSE)</f>
        <v>M</v>
      </c>
      <c r="P156" s="3" t="str">
        <f>VLOOKUP($A156,[1]Sigrh!$A$1:$N$500,14,FALSE)</f>
        <v>2 - NORMAL</v>
      </c>
    </row>
    <row r="157" spans="1:16" x14ac:dyDescent="0.2">
      <c r="A157" s="1" t="s">
        <v>330</v>
      </c>
      <c r="B157" s="1" t="s">
        <v>331</v>
      </c>
      <c r="C157" s="1" t="str">
        <f>VLOOKUP(A157,[1]Sigrh!$A$1:$E$1000,3,FALSE)</f>
        <v>000000006</v>
      </c>
      <c r="D157" s="1" t="str">
        <f>IFERROR(VLOOKUP(C157,[2]Plan1!$A$1:$B$23,2,FALSE),"")</f>
        <v>EXTENSIONISTA RURAL-NS</v>
      </c>
      <c r="E157" s="1" t="str">
        <f>IFERROR(IF(VLOOKUP(A157,[3]Sigrh!$A$1:$D$281,4,FALSE)=0,"",VLOOKUP(A157,[3]Sigrh!$A$1:$D$281,4,FALSE)),"")</f>
        <v>ZOOTECNIA</v>
      </c>
      <c r="F157" s="1" t="str">
        <f>VLOOKUP(A157,[1]Sigrh!$A$1:$D$500,4,FALSE)</f>
        <v>040408020000</v>
      </c>
      <c r="G157" s="1" t="s">
        <v>668</v>
      </c>
      <c r="H157" s="1" t="str">
        <f>VLOOKUP(F157,[4]Plan2!$A$4:$B$55,2,FALSE)</f>
        <v>ELPAD-ESCRITÓRIO LOCAL DA EMATER PAD/DF</v>
      </c>
      <c r="I157" s="1" t="str">
        <f>CONCATENATE(VLOOKUP(A157,[1]Sigrh!$A$1:$F$500,5,FALSE),VLOOKUP(A157,[1]Sigrh!$A$1:$F$500,6,FALSE))</f>
        <v>ST20</v>
      </c>
      <c r="J157" s="1" t="str">
        <f>VLOOKUP(A157,[1]Sigrh!$A$1:$G$500,7,FALSE)</f>
        <v/>
      </c>
      <c r="K157" s="1" t="str">
        <f>IFERROR(VLOOKUP(J157,[5]Sigrh!$A$1:$C$83,3,FALSE),"")</f>
        <v/>
      </c>
      <c r="L157" s="1" t="str">
        <f>IFERROR(VLOOKUP(J157,[5]Sigrh!$A$1:$C$83,2,FALSE),"")</f>
        <v/>
      </c>
      <c r="M157" s="2">
        <f>--TEXT(VLOOKUP($A157,[1]Sigrh!$A$1:$M$500,10,FALSE),"00-00-0000")</f>
        <v>41641</v>
      </c>
      <c r="N157" s="3" t="str">
        <f>CONCATENATE(TEXT(VLOOKUP(A157,[1]Sigrh!$A$1:$L$500,11,FALSE),"00"),"/",VLOOKUP(A157,[1]Sigrh!$A$1:$L$500,12,FALSE))</f>
        <v>30/08</v>
      </c>
      <c r="O157" s="3" t="str">
        <f>VLOOKUP($A157,[1]Sigrh!$A$1:$M$500,13,FALSE)</f>
        <v>M</v>
      </c>
      <c r="P157" s="3" t="str">
        <f>VLOOKUP($A157,[1]Sigrh!$A$1:$N$500,14,FALSE)</f>
        <v>2 - NORMAL</v>
      </c>
    </row>
    <row r="158" spans="1:16" x14ac:dyDescent="0.2">
      <c r="A158" s="1" t="s">
        <v>574</v>
      </c>
      <c r="B158" s="1" t="s">
        <v>575</v>
      </c>
      <c r="C158" s="1" t="str">
        <f>VLOOKUP(A158,[1]Sigrh!$A$1:$E$1000,3,FALSE)</f>
        <v/>
      </c>
      <c r="D158" s="1" t="str">
        <f>IFERROR(VLOOKUP(C158,[2]Plan1!$A$1:$B$23,2,FALSE),"")</f>
        <v/>
      </c>
      <c r="E158" s="1" t="str">
        <f>IFERROR(IF(VLOOKUP(A158,[3]Sigrh!$A$1:$D$281,4,FALSE)=0,"",VLOOKUP(A158,[3]Sigrh!$A$1:$D$281,4,FALSE)),"")</f>
        <v/>
      </c>
      <c r="F158" s="1" t="str">
        <f>VLOOKUP(A158,[1]Sigrh!$A$1:$D$500,4,FALSE)</f>
        <v>040408020000</v>
      </c>
      <c r="G158" s="1" t="s">
        <v>668</v>
      </c>
      <c r="H158" s="1" t="str">
        <f>VLOOKUP(F158,[4]Plan2!$A$4:$B$55,2,FALSE)</f>
        <v>ELPAD-ESCRITÓRIO LOCAL DA EMATER PAD/DF</v>
      </c>
      <c r="I158" s="1" t="str">
        <f>CONCATENATE(VLOOKUP(A158,[1]Sigrh!$A$1:$F$500,5,FALSE),VLOOKUP(A158,[1]Sigrh!$A$1:$F$500,6,FALSE))</f>
        <v/>
      </c>
      <c r="J158" s="1" t="str">
        <f>VLOOKUP(A158,[1]Sigrh!$A$1:$G$500,7,FALSE)</f>
        <v/>
      </c>
      <c r="K158" s="1" t="str">
        <f>IFERROR(VLOOKUP(J158,[5]Sigrh!$A$1:$C$83,3,FALSE),"")</f>
        <v/>
      </c>
      <c r="L158" s="1" t="str">
        <f>IFERROR(VLOOKUP(J158,[5]Sigrh!$A$1:$C$83,2,FALSE),"")</f>
        <v/>
      </c>
      <c r="M158" s="2">
        <f>--TEXT(VLOOKUP($A158,[1]Sigrh!$A$1:$M$500,10,FALSE),"00-00-0000")</f>
        <v>43139</v>
      </c>
      <c r="N158" s="3" t="str">
        <f>CONCATENATE(TEXT(VLOOKUP(A158,[1]Sigrh!$A$1:$L$500,11,FALSE),"00"),"/",VLOOKUP(A158,[1]Sigrh!$A$1:$L$500,12,FALSE))</f>
        <v>30/09</v>
      </c>
      <c r="O158" s="3" t="str">
        <f>VLOOKUP($A158,[1]Sigrh!$A$1:$M$500,13,FALSE)</f>
        <v>M</v>
      </c>
      <c r="P158" s="3" t="str">
        <f>VLOOKUP($A158,[1]Sigrh!$A$1:$N$500,14,FALSE)</f>
        <v>7 - REQUISITADO</v>
      </c>
    </row>
    <row r="159" spans="1:16" x14ac:dyDescent="0.2">
      <c r="A159" s="1" t="s">
        <v>41</v>
      </c>
      <c r="B159" s="1" t="s">
        <v>42</v>
      </c>
      <c r="C159" s="1" t="str">
        <f>VLOOKUP(A159,[1]Sigrh!$A$1:$E$1000,3,FALSE)</f>
        <v>000000010</v>
      </c>
      <c r="D159" s="1" t="str">
        <f>IFERROR(VLOOKUP(C159,[2]Plan1!$A$1:$B$23,2,FALSE),"")</f>
        <v>EXTENSIONISTA RURAL-NM</v>
      </c>
      <c r="E159" s="1" t="str">
        <f>IFERROR(IF(VLOOKUP(A159,[3]Sigrh!$A$1:$D$281,4,FALSE)=0,"",VLOOKUP(A159,[3]Sigrh!$A$1:$D$281,4,FALSE)),"")</f>
        <v>TÉC. AGROPECUÁRIA</v>
      </c>
      <c r="F159" s="1" t="str">
        <f>VLOOKUP(A159,[1]Sigrh!$A$1:$D$500,4,FALSE)</f>
        <v>040408030000</v>
      </c>
      <c r="G159" s="1" t="s">
        <v>668</v>
      </c>
      <c r="H159" s="1" t="str">
        <f>VLOOKUP(F159,[4]Plan2!$A$4:$B$55,2,FALSE)</f>
        <v>ELPAR-ESCRITÓRIO LOCAL DA EMATER PARANOÁ</v>
      </c>
      <c r="I159" s="1" t="str">
        <f>CONCATENATE(VLOOKUP(A159,[1]Sigrh!$A$1:$F$500,5,FALSE),VLOOKUP(A159,[1]Sigrh!$A$1:$F$500,6,FALSE))</f>
        <v>ST43</v>
      </c>
      <c r="J159" s="1" t="str">
        <f>VLOOKUP(A159,[1]Sigrh!$A$1:$G$500,7,FALSE)</f>
        <v/>
      </c>
      <c r="K159" s="1" t="str">
        <f>IFERROR(VLOOKUP(J159,[5]Sigrh!$A$1:$C$83,3,FALSE),"")</f>
        <v/>
      </c>
      <c r="L159" s="1" t="str">
        <f>IFERROR(VLOOKUP(J159,[5]Sigrh!$A$1:$C$83,2,FALSE),"")</f>
        <v/>
      </c>
      <c r="M159" s="2">
        <f>--TEXT(VLOOKUP($A159,[1]Sigrh!$A$1:$M$500,10,FALSE),"00-00-0000")</f>
        <v>30991</v>
      </c>
      <c r="N159" s="3" t="str">
        <f>CONCATENATE(TEXT(VLOOKUP(A159,[1]Sigrh!$A$1:$L$500,11,FALSE),"00"),"/",VLOOKUP(A159,[1]Sigrh!$A$1:$L$500,12,FALSE))</f>
        <v>03/03</v>
      </c>
      <c r="O159" s="3" t="str">
        <f>VLOOKUP($A159,[1]Sigrh!$A$1:$M$500,13,FALSE)</f>
        <v>M</v>
      </c>
      <c r="P159" s="3" t="str">
        <f>VLOOKUP($A159,[1]Sigrh!$A$1:$N$500,14,FALSE)</f>
        <v>2 - NORMAL</v>
      </c>
    </row>
    <row r="160" spans="1:16" x14ac:dyDescent="0.2">
      <c r="A160" s="1" t="s">
        <v>81</v>
      </c>
      <c r="B160" s="1" t="s">
        <v>82</v>
      </c>
      <c r="C160" s="1" t="str">
        <f>VLOOKUP(A160,[1]Sigrh!$A$1:$E$1000,3,FALSE)</f>
        <v>000000010</v>
      </c>
      <c r="D160" s="1" t="str">
        <f>IFERROR(VLOOKUP(C160,[2]Plan1!$A$1:$B$23,2,FALSE),"")</f>
        <v>EXTENSIONISTA RURAL-NM</v>
      </c>
      <c r="E160" s="1" t="str">
        <f>IFERROR(IF(VLOOKUP(A160,[3]Sigrh!$A$1:$D$281,4,FALSE)=0,"",VLOOKUP(A160,[3]Sigrh!$A$1:$D$281,4,FALSE)),"")</f>
        <v>TÉC. AGROPECUÁRIA</v>
      </c>
      <c r="F160" s="1" t="str">
        <f>VLOOKUP(A160,[1]Sigrh!$A$1:$D$500,4,FALSE)</f>
        <v>040408030000</v>
      </c>
      <c r="G160" s="1" t="s">
        <v>668</v>
      </c>
      <c r="H160" s="1" t="str">
        <f>VLOOKUP(F160,[4]Plan2!$A$4:$B$55,2,FALSE)</f>
        <v>ELPAR-ESCRITÓRIO LOCAL DA EMATER PARANOÁ</v>
      </c>
      <c r="I160" s="1" t="str">
        <f>CONCATENATE(VLOOKUP(A160,[1]Sigrh!$A$1:$F$500,5,FALSE),VLOOKUP(A160,[1]Sigrh!$A$1:$F$500,6,FALSE))</f>
        <v>ST35</v>
      </c>
      <c r="J160" s="1" t="str">
        <f>VLOOKUP(A160,[1]Sigrh!$A$1:$G$500,7,FALSE)</f>
        <v/>
      </c>
      <c r="K160" s="1" t="str">
        <f>IFERROR(VLOOKUP(J160,[5]Sigrh!$A$1:$C$83,3,FALSE),"")</f>
        <v/>
      </c>
      <c r="L160" s="1" t="str">
        <f>IFERROR(VLOOKUP(J160,[5]Sigrh!$A$1:$C$83,2,FALSE),"")</f>
        <v/>
      </c>
      <c r="M160" s="2">
        <f>--TEXT(VLOOKUP($A160,[1]Sigrh!$A$1:$M$500,10,FALSE),"00-00-0000")</f>
        <v>33605</v>
      </c>
      <c r="N160" s="3" t="str">
        <f>CONCATENATE(TEXT(VLOOKUP(A160,[1]Sigrh!$A$1:$L$500,11,FALSE),"00"),"/",VLOOKUP(A160,[1]Sigrh!$A$1:$L$500,12,FALSE))</f>
        <v>02/07</v>
      </c>
      <c r="O160" s="3" t="str">
        <f>VLOOKUP($A160,[1]Sigrh!$A$1:$M$500,13,FALSE)</f>
        <v>M</v>
      </c>
      <c r="P160" s="3" t="str">
        <f>VLOOKUP($A160,[1]Sigrh!$A$1:$N$500,14,FALSE)</f>
        <v>2 - NORMAL</v>
      </c>
    </row>
    <row r="161" spans="1:16" x14ac:dyDescent="0.2">
      <c r="A161" s="1" t="s">
        <v>85</v>
      </c>
      <c r="B161" s="1" t="s">
        <v>86</v>
      </c>
      <c r="C161" s="1" t="str">
        <f>VLOOKUP(A161,[1]Sigrh!$A$1:$E$1000,3,FALSE)</f>
        <v>000000006</v>
      </c>
      <c r="D161" s="1" t="str">
        <f>IFERROR(VLOOKUP(C161,[2]Plan1!$A$1:$B$23,2,FALSE),"")</f>
        <v>EXTENSIONISTA RURAL-NS</v>
      </c>
      <c r="E161" s="1" t="str">
        <f>IFERROR(IF(VLOOKUP(A161,[3]Sigrh!$A$1:$D$281,4,FALSE)=0,"",VLOOKUP(A161,[3]Sigrh!$A$1:$D$281,4,FALSE)),"")</f>
        <v>ECONOMIA DOMÉSTICA</v>
      </c>
      <c r="F161" s="1" t="str">
        <f>VLOOKUP(A161,[1]Sigrh!$A$1:$D$500,4,FALSE)</f>
        <v>040408030000</v>
      </c>
      <c r="G161" s="1" t="s">
        <v>668</v>
      </c>
      <c r="H161" s="1" t="str">
        <f>VLOOKUP(F161,[4]Plan2!$A$4:$B$55,2,FALSE)</f>
        <v>ELPAR-ESCRITÓRIO LOCAL DA EMATER PARANOÁ</v>
      </c>
      <c r="I161" s="1" t="str">
        <f>CONCATENATE(VLOOKUP(A161,[1]Sigrh!$A$1:$F$500,5,FALSE),VLOOKUP(A161,[1]Sigrh!$A$1:$F$500,6,FALSE))</f>
        <v>ST48</v>
      </c>
      <c r="J161" s="1" t="str">
        <f>VLOOKUP(A161,[1]Sigrh!$A$1:$G$500,7,FALSE)</f>
        <v/>
      </c>
      <c r="K161" s="1" t="str">
        <f>IFERROR(VLOOKUP(J161,[5]Sigrh!$A$1:$C$83,3,FALSE),"")</f>
        <v/>
      </c>
      <c r="L161" s="1" t="str">
        <f>IFERROR(VLOOKUP(J161,[5]Sigrh!$A$1:$C$83,2,FALSE),"")</f>
        <v/>
      </c>
      <c r="M161" s="2">
        <f>--TEXT(VLOOKUP($A161,[1]Sigrh!$A$1:$M$500,10,FALSE),"00-00-0000")</f>
        <v>33819</v>
      </c>
      <c r="N161" s="3" t="str">
        <f>CONCATENATE(TEXT(VLOOKUP(A161,[1]Sigrh!$A$1:$L$500,11,FALSE),"00"),"/",VLOOKUP(A161,[1]Sigrh!$A$1:$L$500,12,FALSE))</f>
        <v>04/07</v>
      </c>
      <c r="O161" s="3" t="str">
        <f>VLOOKUP($A161,[1]Sigrh!$A$1:$M$500,13,FALSE)</f>
        <v>F</v>
      </c>
      <c r="P161" s="3" t="str">
        <f>VLOOKUP($A161,[1]Sigrh!$A$1:$N$500,14,FALSE)</f>
        <v>2 - NORMAL</v>
      </c>
    </row>
    <row r="162" spans="1:16" x14ac:dyDescent="0.2">
      <c r="A162" s="1" t="s">
        <v>240</v>
      </c>
      <c r="B162" s="1" t="s">
        <v>241</v>
      </c>
      <c r="C162" s="1" t="str">
        <f>VLOOKUP(A162,[1]Sigrh!$A$1:$E$1000,3,FALSE)</f>
        <v>000000002</v>
      </c>
      <c r="D162" s="1" t="str">
        <f>IFERROR(VLOOKUP(C162,[2]Plan1!$A$1:$B$23,2,FALSE),"")</f>
        <v>ASSISTENTE ADMINISTRATIVO</v>
      </c>
      <c r="E162" s="1" t="str">
        <f>IFERROR(IF(VLOOKUP(A162,[3]Sigrh!$A$1:$D$281,4,FALSE)=0,"",VLOOKUP(A162,[3]Sigrh!$A$1:$D$281,4,FALSE)),"")</f>
        <v/>
      </c>
      <c r="F162" s="1" t="str">
        <f>VLOOKUP(A162,[1]Sigrh!$A$1:$D$500,4,FALSE)</f>
        <v>040408030000</v>
      </c>
      <c r="G162" s="1" t="s">
        <v>668</v>
      </c>
      <c r="H162" s="1" t="str">
        <f>VLOOKUP(F162,[4]Plan2!$A$4:$B$55,2,FALSE)</f>
        <v>ELPAR-ESCRITÓRIO LOCAL DA EMATER PARANOÁ</v>
      </c>
      <c r="I162" s="1" t="str">
        <f>CONCATENATE(VLOOKUP(A162,[1]Sigrh!$A$1:$F$500,5,FALSE),VLOOKUP(A162,[1]Sigrh!$A$1:$F$500,6,FALSE))</f>
        <v>AS33</v>
      </c>
      <c r="J162" s="1" t="str">
        <f>VLOOKUP(A162,[1]Sigrh!$A$1:$G$500,7,FALSE)</f>
        <v/>
      </c>
      <c r="K162" s="1" t="str">
        <f>IFERROR(VLOOKUP(J162,[5]Sigrh!$A$1:$C$83,3,FALSE),"")</f>
        <v/>
      </c>
      <c r="L162" s="1" t="str">
        <f>IFERROR(VLOOKUP(J162,[5]Sigrh!$A$1:$C$83,2,FALSE),"")</f>
        <v/>
      </c>
      <c r="M162" s="2">
        <f>--TEXT(VLOOKUP($A162,[1]Sigrh!$A$1:$M$500,10,FALSE),"00-00-0000")</f>
        <v>40606</v>
      </c>
      <c r="N162" s="3" t="str">
        <f>CONCATENATE(TEXT(VLOOKUP(A162,[1]Sigrh!$A$1:$L$500,11,FALSE),"00"),"/",VLOOKUP(A162,[1]Sigrh!$A$1:$L$500,12,FALSE))</f>
        <v>01/03</v>
      </c>
      <c r="O162" s="3" t="str">
        <f>VLOOKUP($A162,[1]Sigrh!$A$1:$M$500,13,FALSE)</f>
        <v>F</v>
      </c>
      <c r="P162" s="3" t="str">
        <f>VLOOKUP($A162,[1]Sigrh!$A$1:$N$500,14,FALSE)</f>
        <v>2 - NORMAL</v>
      </c>
    </row>
    <row r="163" spans="1:16" x14ac:dyDescent="0.2">
      <c r="A163" s="1" t="s">
        <v>298</v>
      </c>
      <c r="B163" s="1" t="s">
        <v>299</v>
      </c>
      <c r="C163" s="1" t="str">
        <f>VLOOKUP(A163,[1]Sigrh!$A$1:$E$1000,3,FALSE)</f>
        <v>000000006</v>
      </c>
      <c r="D163" s="1" t="str">
        <f>IFERROR(VLOOKUP(C163,[2]Plan1!$A$1:$B$23,2,FALSE),"")</f>
        <v>EXTENSIONISTA RURAL-NS</v>
      </c>
      <c r="E163" s="1" t="str">
        <f>IFERROR(IF(VLOOKUP(A163,[3]Sigrh!$A$1:$D$281,4,FALSE)=0,"",VLOOKUP(A163,[3]Sigrh!$A$1:$D$281,4,FALSE)),"")</f>
        <v>AGRONOMIA</v>
      </c>
      <c r="F163" s="1" t="str">
        <f>VLOOKUP(A163,[1]Sigrh!$A$1:$D$500,4,FALSE)</f>
        <v>040408030000</v>
      </c>
      <c r="G163" s="1" t="s">
        <v>668</v>
      </c>
      <c r="H163" s="1" t="str">
        <f>VLOOKUP(F163,[4]Plan2!$A$4:$B$55,2,FALSE)</f>
        <v>ELPAR-ESCRITÓRIO LOCAL DA EMATER PARANOÁ</v>
      </c>
      <c r="I163" s="1" t="str">
        <f>CONCATENATE(VLOOKUP(A163,[1]Sigrh!$A$1:$F$500,5,FALSE),VLOOKUP(A163,[1]Sigrh!$A$1:$F$500,6,FALSE))</f>
        <v>ST20</v>
      </c>
      <c r="J163" s="1" t="str">
        <f>VLOOKUP(A163,[1]Sigrh!$A$1:$G$500,7,FALSE)</f>
        <v/>
      </c>
      <c r="K163" s="1" t="str">
        <f>IFERROR(VLOOKUP(J163,[5]Sigrh!$A$1:$C$83,3,FALSE),"")</f>
        <v/>
      </c>
      <c r="L163" s="1" t="str">
        <f>IFERROR(VLOOKUP(J163,[5]Sigrh!$A$1:$C$83,2,FALSE),"")</f>
        <v/>
      </c>
      <c r="M163" s="2">
        <f>--TEXT(VLOOKUP($A163,[1]Sigrh!$A$1:$M$500,10,FALSE),"00-00-0000")</f>
        <v>41641</v>
      </c>
      <c r="N163" s="3" t="str">
        <f>CONCATENATE(TEXT(VLOOKUP(A163,[1]Sigrh!$A$1:$L$500,11,FALSE),"00"),"/",VLOOKUP(A163,[1]Sigrh!$A$1:$L$500,12,FALSE))</f>
        <v>02/12</v>
      </c>
      <c r="O163" s="3" t="str">
        <f>VLOOKUP($A163,[1]Sigrh!$A$1:$M$500,13,FALSE)</f>
        <v>F</v>
      </c>
      <c r="P163" s="3" t="str">
        <f>VLOOKUP($A163,[1]Sigrh!$A$1:$N$500,14,FALSE)</f>
        <v>2 - NORMAL</v>
      </c>
    </row>
    <row r="164" spans="1:16" x14ac:dyDescent="0.2">
      <c r="A164" s="1" t="s">
        <v>318</v>
      </c>
      <c r="B164" s="1" t="s">
        <v>319</v>
      </c>
      <c r="C164" s="1" t="str">
        <f>VLOOKUP(A164,[1]Sigrh!$A$1:$E$1000,3,FALSE)</f>
        <v>000000006</v>
      </c>
      <c r="D164" s="1" t="str">
        <f>IFERROR(VLOOKUP(C164,[2]Plan1!$A$1:$B$23,2,FALSE),"")</f>
        <v>EXTENSIONISTA RURAL-NS</v>
      </c>
      <c r="E164" s="1" t="str">
        <f>IFERROR(IF(VLOOKUP(A164,[3]Sigrh!$A$1:$D$281,4,FALSE)=0,"",VLOOKUP(A164,[3]Sigrh!$A$1:$D$281,4,FALSE)),"")</f>
        <v>ZOOTECNIA</v>
      </c>
      <c r="F164" s="1" t="str">
        <f>VLOOKUP(A164,[1]Sigrh!$A$1:$D$500,4,FALSE)</f>
        <v>040408030000</v>
      </c>
      <c r="G164" s="1" t="s">
        <v>668</v>
      </c>
      <c r="H164" s="1" t="str">
        <f>VLOOKUP(F164,[4]Plan2!$A$4:$B$55,2,FALSE)</f>
        <v>ELPAR-ESCRITÓRIO LOCAL DA EMATER PARANOÁ</v>
      </c>
      <c r="I164" s="1" t="str">
        <f>CONCATENATE(VLOOKUP(A164,[1]Sigrh!$A$1:$F$500,5,FALSE),VLOOKUP(A164,[1]Sigrh!$A$1:$F$500,6,FALSE))</f>
        <v>ST20</v>
      </c>
      <c r="J164" s="1" t="str">
        <f>VLOOKUP(A164,[1]Sigrh!$A$1:$G$500,7,FALSE)</f>
        <v/>
      </c>
      <c r="K164" s="1" t="str">
        <f>IFERROR(VLOOKUP(J164,[5]Sigrh!$A$1:$C$83,3,FALSE),"")</f>
        <v/>
      </c>
      <c r="L164" s="1" t="str">
        <f>IFERROR(VLOOKUP(J164,[5]Sigrh!$A$1:$C$83,2,FALSE),"")</f>
        <v/>
      </c>
      <c r="M164" s="2">
        <f>--TEXT(VLOOKUP($A164,[1]Sigrh!$A$1:$M$500,10,FALSE),"00-00-0000")</f>
        <v>41641</v>
      </c>
      <c r="N164" s="3" t="str">
        <f>CONCATENATE(TEXT(VLOOKUP(A164,[1]Sigrh!$A$1:$L$500,11,FALSE),"00"),"/",VLOOKUP(A164,[1]Sigrh!$A$1:$L$500,12,FALSE))</f>
        <v>06/10</v>
      </c>
      <c r="O164" s="3" t="str">
        <f>VLOOKUP($A164,[1]Sigrh!$A$1:$M$500,13,FALSE)</f>
        <v>M</v>
      </c>
      <c r="P164" s="3" t="str">
        <f>VLOOKUP($A164,[1]Sigrh!$A$1:$N$500,14,FALSE)</f>
        <v>2 - NORMAL</v>
      </c>
    </row>
    <row r="165" spans="1:16" x14ac:dyDescent="0.2">
      <c r="A165" s="1" t="s">
        <v>616</v>
      </c>
      <c r="B165" s="1" t="s">
        <v>617</v>
      </c>
      <c r="C165" s="1" t="str">
        <f>VLOOKUP(A165,[1]Sigrh!$A$1:$E$1000,3,FALSE)</f>
        <v/>
      </c>
      <c r="D165" s="1" t="str">
        <f>IFERROR(VLOOKUP(C165,[2]Plan1!$A$1:$B$23,2,FALSE),"")</f>
        <v/>
      </c>
      <c r="E165" s="1" t="str">
        <f>IFERROR(IF(VLOOKUP(A165,[3]Sigrh!$A$1:$D$281,4,FALSE)=0,"",VLOOKUP(A165,[3]Sigrh!$A$1:$D$281,4,FALSE)),"")</f>
        <v/>
      </c>
      <c r="F165" s="1" t="str">
        <f>VLOOKUP(A165,[1]Sigrh!$A$1:$D$500,4,FALSE)</f>
        <v>040408030000</v>
      </c>
      <c r="G165" s="1" t="s">
        <v>668</v>
      </c>
      <c r="H165" s="1" t="str">
        <f>VLOOKUP(F165,[4]Plan2!$A$4:$B$55,2,FALSE)</f>
        <v>ELPAR-ESCRITÓRIO LOCAL DA EMATER PARANOÁ</v>
      </c>
      <c r="I165" s="1" t="str">
        <f>CONCATENATE(VLOOKUP(A165,[1]Sigrh!$A$1:$F$500,5,FALSE),VLOOKUP(A165,[1]Sigrh!$A$1:$F$500,6,FALSE))</f>
        <v/>
      </c>
      <c r="J165" s="1" t="str">
        <f>VLOOKUP(A165,[1]Sigrh!$A$1:$G$500,7,FALSE)</f>
        <v/>
      </c>
      <c r="K165" s="1" t="str">
        <f>IFERROR(VLOOKUP(J165,[5]Sigrh!$A$1:$C$83,3,FALSE),"")</f>
        <v/>
      </c>
      <c r="L165" s="1" t="str">
        <f>IFERROR(VLOOKUP(J165,[5]Sigrh!$A$1:$C$83,2,FALSE),"")</f>
        <v/>
      </c>
      <c r="M165" s="2">
        <f>--TEXT(VLOOKUP($A165,[1]Sigrh!$A$1:$M$500,10,FALSE),"00-00-0000")</f>
        <v>43340</v>
      </c>
      <c r="N165" s="3" t="str">
        <f>CONCATENATE(TEXT(VLOOKUP(A165,[1]Sigrh!$A$1:$L$500,11,FALSE),"00"),"/",VLOOKUP(A165,[1]Sigrh!$A$1:$L$500,12,FALSE))</f>
        <v>08/03</v>
      </c>
      <c r="O165" s="3" t="str">
        <f>VLOOKUP($A165,[1]Sigrh!$A$1:$M$500,13,FALSE)</f>
        <v>M</v>
      </c>
      <c r="P165" s="3" t="str">
        <f>VLOOKUP($A165,[1]Sigrh!$A$1:$N$500,14,FALSE)</f>
        <v>7 - REQUISITADO</v>
      </c>
    </row>
    <row r="166" spans="1:16" x14ac:dyDescent="0.2">
      <c r="A166" s="1" t="s">
        <v>16</v>
      </c>
      <c r="B166" s="1" t="s">
        <v>633</v>
      </c>
      <c r="C166" s="1" t="str">
        <f>VLOOKUP(A166,[1]Sigrh!$A$1:$E$1000,3,FALSE)</f>
        <v>000000010</v>
      </c>
      <c r="D166" s="1" t="str">
        <f>IFERROR(VLOOKUP(C166,[2]Plan1!$A$1:$B$23,2,FALSE),"")</f>
        <v>EXTENSIONISTA RURAL-NM</v>
      </c>
      <c r="E166" s="1" t="str">
        <f>IFERROR(IF(VLOOKUP(A166,[3]Sigrh!$A$1:$D$281,4,FALSE)=0,"",VLOOKUP(A166,[3]Sigrh!$A$1:$D$281,4,FALSE)),"")</f>
        <v>TÉC. ECON. DOMÉSTICA</v>
      </c>
      <c r="F166" s="1" t="str">
        <f>VLOOKUP(A166,[1]Sigrh!$A$1:$D$500,4,FALSE)</f>
        <v>040408040000</v>
      </c>
      <c r="G166" s="1" t="s">
        <v>668</v>
      </c>
      <c r="H166" s="1" t="str">
        <f>VLOOKUP(F166,[4]Plan2!$A$4:$B$55,2,FALSE)</f>
        <v>ELPIP-ESCRITÓRIO LOCAL DA EMATER PIPIRIPAU</v>
      </c>
      <c r="I166" s="1" t="str">
        <f>CONCATENATE(VLOOKUP(A166,[1]Sigrh!$A$1:$F$500,5,FALSE),VLOOKUP(A166,[1]Sigrh!$A$1:$F$500,6,FALSE))</f>
        <v>ST43</v>
      </c>
      <c r="J166" s="1" t="str">
        <f>VLOOKUP(A166,[1]Sigrh!$A$1:$G$500,7,FALSE)</f>
        <v/>
      </c>
      <c r="K166" s="1" t="str">
        <f>IFERROR(VLOOKUP(J166,[5]Sigrh!$A$1:$C$83,3,FALSE),"")</f>
        <v/>
      </c>
      <c r="L166" s="1" t="str">
        <f>IFERROR(VLOOKUP(J166,[5]Sigrh!$A$1:$C$83,2,FALSE),"")</f>
        <v/>
      </c>
      <c r="M166" s="2">
        <f>--TEXT(VLOOKUP($A166,[1]Sigrh!$A$1:$M$500,10,FALSE),"00-00-0000")</f>
        <v>30014</v>
      </c>
      <c r="N166" s="3" t="str">
        <f>CONCATENATE(TEXT(VLOOKUP(A166,[1]Sigrh!$A$1:$L$500,11,FALSE),"00"),"/",VLOOKUP(A166,[1]Sigrh!$A$1:$L$500,12,FALSE))</f>
        <v>04/04</v>
      </c>
      <c r="O166" s="3" t="str">
        <f>VLOOKUP($A166,[1]Sigrh!$A$1:$M$500,13,FALSE)</f>
        <v>F</v>
      </c>
      <c r="P166" s="3" t="str">
        <f>VLOOKUP($A166,[1]Sigrh!$A$1:$N$500,14,FALSE)</f>
        <v>2 - NORMAL</v>
      </c>
    </row>
    <row r="167" spans="1:16" x14ac:dyDescent="0.2">
      <c r="A167" s="1" t="s">
        <v>19</v>
      </c>
      <c r="B167" s="1" t="s">
        <v>20</v>
      </c>
      <c r="C167" s="1" t="str">
        <f>VLOOKUP(A167,[1]Sigrh!$A$1:$E$1000,3,FALSE)</f>
        <v>000000002</v>
      </c>
      <c r="D167" s="1" t="str">
        <f>IFERROR(VLOOKUP(C167,[2]Plan1!$A$1:$B$23,2,FALSE),"")</f>
        <v>ASSISTENTE ADMINISTRATIVO</v>
      </c>
      <c r="E167" s="1" t="str">
        <f>IFERROR(IF(VLOOKUP(A167,[3]Sigrh!$A$1:$D$281,4,FALSE)=0,"",VLOOKUP(A167,[3]Sigrh!$A$1:$D$281,4,FALSE)),"")</f>
        <v/>
      </c>
      <c r="F167" s="1" t="str">
        <f>VLOOKUP(A167,[1]Sigrh!$A$1:$D$500,4,FALSE)</f>
        <v>040408040000</v>
      </c>
      <c r="G167" s="1" t="s">
        <v>668</v>
      </c>
      <c r="H167" s="1" t="str">
        <f>VLOOKUP(F167,[4]Plan2!$A$4:$B$55,2,FALSE)</f>
        <v>ELPIP-ESCRITÓRIO LOCAL DA EMATER PIPIRIPAU</v>
      </c>
      <c r="I167" s="1" t="str">
        <f>CONCATENATE(VLOOKUP(A167,[1]Sigrh!$A$1:$F$500,5,FALSE),VLOOKUP(A167,[1]Sigrh!$A$1:$F$500,6,FALSE))</f>
        <v>AS55</v>
      </c>
      <c r="J167" s="1" t="str">
        <f>VLOOKUP(A167,[1]Sigrh!$A$1:$G$500,7,FALSE)</f>
        <v/>
      </c>
      <c r="K167" s="1" t="str">
        <f>IFERROR(VLOOKUP(J167,[5]Sigrh!$A$1:$C$83,3,FALSE),"")</f>
        <v/>
      </c>
      <c r="L167" s="1" t="str">
        <f>IFERROR(VLOOKUP(J167,[5]Sigrh!$A$1:$C$83,2,FALSE),"")</f>
        <v/>
      </c>
      <c r="M167" s="2">
        <f>--TEXT(VLOOKUP($A167,[1]Sigrh!$A$1:$M$500,10,FALSE),"00-00-0000")</f>
        <v>30146</v>
      </c>
      <c r="N167" s="3" t="str">
        <f>CONCATENATE(TEXT(VLOOKUP(A167,[1]Sigrh!$A$1:$L$500,11,FALSE),"00"),"/",VLOOKUP(A167,[1]Sigrh!$A$1:$L$500,12,FALSE))</f>
        <v>18/11</v>
      </c>
      <c r="O167" s="3" t="str">
        <f>VLOOKUP($A167,[1]Sigrh!$A$1:$M$500,13,FALSE)</f>
        <v>F</v>
      </c>
      <c r="P167" s="3" t="str">
        <f>VLOOKUP($A167,[1]Sigrh!$A$1:$N$500,14,FALSE)</f>
        <v>2 - NORMAL</v>
      </c>
    </row>
    <row r="168" spans="1:16" x14ac:dyDescent="0.2">
      <c r="A168" s="1" t="s">
        <v>232</v>
      </c>
      <c r="B168" s="1" t="s">
        <v>233</v>
      </c>
      <c r="C168" s="1" t="str">
        <f>VLOOKUP(A168,[1]Sigrh!$A$1:$E$1000,3,FALSE)</f>
        <v>000000006</v>
      </c>
      <c r="D168" s="1" t="str">
        <f>IFERROR(VLOOKUP(C168,[2]Plan1!$A$1:$B$23,2,FALSE),"")</f>
        <v>EXTENSIONISTA RURAL-NS</v>
      </c>
      <c r="E168" s="1" t="str">
        <f>IFERROR(IF(VLOOKUP(A168,[3]Sigrh!$A$1:$D$281,4,FALSE)=0,"",VLOOKUP(A168,[3]Sigrh!$A$1:$D$281,4,FALSE)),"")</f>
        <v>AGRONOMIA</v>
      </c>
      <c r="F168" s="1" t="str">
        <f>VLOOKUP(A168,[1]Sigrh!$A$1:$D$500,4,FALSE)</f>
        <v>040408040000</v>
      </c>
      <c r="G168" s="1" t="s">
        <v>668</v>
      </c>
      <c r="H168" s="1" t="str">
        <f>VLOOKUP(F168,[4]Plan2!$A$4:$B$55,2,FALSE)</f>
        <v>ELPIP-ESCRITÓRIO LOCAL DA EMATER PIPIRIPAU</v>
      </c>
      <c r="I168" s="1" t="str">
        <f>CONCATENATE(VLOOKUP(A168,[1]Sigrh!$A$1:$F$500,5,FALSE),VLOOKUP(A168,[1]Sigrh!$A$1:$F$500,6,FALSE))</f>
        <v>ST26</v>
      </c>
      <c r="J168" s="1" t="str">
        <f>VLOOKUP(A168,[1]Sigrh!$A$1:$G$500,7,FALSE)</f>
        <v/>
      </c>
      <c r="K168" s="1" t="str">
        <f>IFERROR(VLOOKUP(J168,[5]Sigrh!$A$1:$C$83,3,FALSE),"")</f>
        <v/>
      </c>
      <c r="L168" s="1" t="str">
        <f>IFERROR(VLOOKUP(J168,[5]Sigrh!$A$1:$C$83,2,FALSE),"")</f>
        <v/>
      </c>
      <c r="M168" s="2">
        <f>--TEXT(VLOOKUP($A168,[1]Sigrh!$A$1:$M$500,10,FALSE),"00-00-0000")</f>
        <v>40595</v>
      </c>
      <c r="N168" s="3" t="str">
        <f>CONCATENATE(TEXT(VLOOKUP(A168,[1]Sigrh!$A$1:$L$500,11,FALSE),"00"),"/",VLOOKUP(A168,[1]Sigrh!$A$1:$L$500,12,FALSE))</f>
        <v>06/05</v>
      </c>
      <c r="O168" s="3" t="str">
        <f>VLOOKUP($A168,[1]Sigrh!$A$1:$M$500,13,FALSE)</f>
        <v>M</v>
      </c>
      <c r="P168" s="3" t="str">
        <f>VLOOKUP($A168,[1]Sigrh!$A$1:$N$500,14,FALSE)</f>
        <v>2 - NORMAL</v>
      </c>
    </row>
    <row r="169" spans="1:16" x14ac:dyDescent="0.2">
      <c r="A169" s="1" t="s">
        <v>562</v>
      </c>
      <c r="B169" s="1" t="s">
        <v>563</v>
      </c>
      <c r="C169" s="1" t="str">
        <f>VLOOKUP(A169,[1]Sigrh!$A$1:$E$1000,3,FALSE)</f>
        <v>000000006</v>
      </c>
      <c r="D169" s="1" t="str">
        <f>IFERROR(VLOOKUP(C169,[2]Plan1!$A$1:$B$23,2,FALSE),"")</f>
        <v>EXTENSIONISTA RURAL-NS</v>
      </c>
      <c r="E169" s="1" t="str">
        <f>IFERROR(IF(VLOOKUP(A169,[3]Sigrh!$A$1:$D$281,4,FALSE)=0,"",VLOOKUP(A169,[3]Sigrh!$A$1:$D$281,4,FALSE)),"")</f>
        <v>MEDICINA VETERINÁRIA</v>
      </c>
      <c r="F169" s="1" t="str">
        <f>VLOOKUP(A169,[1]Sigrh!$A$1:$D$500,4,FALSE)</f>
        <v>040408040000</v>
      </c>
      <c r="G169" s="1" t="s">
        <v>668</v>
      </c>
      <c r="H169" s="1" t="str">
        <f>VLOOKUP(F169,[4]Plan2!$A$4:$B$55,2,FALSE)</f>
        <v>ELPIP-ESCRITÓRIO LOCAL DA EMATER PIPIRIPAU</v>
      </c>
      <c r="I169" s="1" t="str">
        <f>CONCATENATE(VLOOKUP(A169,[1]Sigrh!$A$1:$F$500,5,FALSE),VLOOKUP(A169,[1]Sigrh!$A$1:$F$500,6,FALSE))</f>
        <v>ST26</v>
      </c>
      <c r="J169" s="1" t="str">
        <f>VLOOKUP(A169,[1]Sigrh!$A$1:$G$500,7,FALSE)</f>
        <v/>
      </c>
      <c r="K169" s="1" t="str">
        <f>IFERROR(VLOOKUP(J169,[5]Sigrh!$A$1:$C$83,3,FALSE),"")</f>
        <v/>
      </c>
      <c r="L169" s="1" t="str">
        <f>IFERROR(VLOOKUP(J169,[5]Sigrh!$A$1:$C$83,2,FALSE),"")</f>
        <v/>
      </c>
      <c r="M169" s="2">
        <f>--TEXT(VLOOKUP($A169,[1]Sigrh!$A$1:$M$500,10,FALSE),"00-00-0000")</f>
        <v>40594</v>
      </c>
      <c r="N169" s="3" t="str">
        <f>CONCATENATE(TEXT(VLOOKUP(A169,[1]Sigrh!$A$1:$L$500,11,FALSE),"00"),"/",VLOOKUP(A169,[1]Sigrh!$A$1:$L$500,12,FALSE))</f>
        <v>19/02</v>
      </c>
      <c r="O169" s="3" t="str">
        <f>VLOOKUP($A169,[1]Sigrh!$A$1:$M$500,13,FALSE)</f>
        <v>F</v>
      </c>
      <c r="P169" s="3" t="str">
        <f>VLOOKUP($A169,[1]Sigrh!$A$1:$N$500,14,FALSE)</f>
        <v>2 - NORMAL</v>
      </c>
    </row>
    <row r="170" spans="1:16" x14ac:dyDescent="0.2">
      <c r="A170" s="1" t="s">
        <v>262</v>
      </c>
      <c r="B170" s="1" t="s">
        <v>263</v>
      </c>
      <c r="C170" s="1" t="str">
        <f>VLOOKUP(A170,[1]Sigrh!$A$1:$E$1000,3,FALSE)</f>
        <v>000000006</v>
      </c>
      <c r="D170" s="1" t="str">
        <f>IFERROR(VLOOKUP(C170,[2]Plan1!$A$1:$B$23,2,FALSE),"")</f>
        <v>EXTENSIONISTA RURAL-NS</v>
      </c>
      <c r="E170" s="1" t="str">
        <f>IFERROR(IF(VLOOKUP(A170,[3]Sigrh!$A$1:$D$281,4,FALSE)=0,"",VLOOKUP(A170,[3]Sigrh!$A$1:$D$281,4,FALSE)),"")</f>
        <v>AGRONOMIA</v>
      </c>
      <c r="F170" s="1" t="str">
        <f>VLOOKUP(A170,[1]Sigrh!$A$1:$D$500,4,FALSE)</f>
        <v>040408040000</v>
      </c>
      <c r="G170" s="1" t="s">
        <v>668</v>
      </c>
      <c r="H170" s="1" t="str">
        <f>VLOOKUP(F170,[4]Plan2!$A$4:$B$55,2,FALSE)</f>
        <v>ELPIP-ESCRITÓRIO LOCAL DA EMATER PIPIRIPAU</v>
      </c>
      <c r="I170" s="1" t="str">
        <f>CONCATENATE(VLOOKUP(A170,[1]Sigrh!$A$1:$F$500,5,FALSE),VLOOKUP(A170,[1]Sigrh!$A$1:$F$500,6,FALSE))</f>
        <v>ST21</v>
      </c>
      <c r="J170" s="1" t="str">
        <f>VLOOKUP(A170,[1]Sigrh!$A$1:$G$500,7,FALSE)</f>
        <v/>
      </c>
      <c r="K170" s="1" t="str">
        <f>IFERROR(VLOOKUP(J170,[5]Sigrh!$A$1:$C$83,3,FALSE),"")</f>
        <v/>
      </c>
      <c r="L170" s="1" t="str">
        <f>IFERROR(VLOOKUP(J170,[5]Sigrh!$A$1:$C$83,2,FALSE),"")</f>
        <v/>
      </c>
      <c r="M170" s="2">
        <f>--TEXT(VLOOKUP($A170,[1]Sigrh!$A$1:$M$500,10,FALSE),"00-00-0000")</f>
        <v>41400</v>
      </c>
      <c r="N170" s="3" t="str">
        <f>CONCATENATE(TEXT(VLOOKUP(A170,[1]Sigrh!$A$1:$L$500,11,FALSE),"00"),"/",VLOOKUP(A170,[1]Sigrh!$A$1:$L$500,12,FALSE))</f>
        <v>07/04</v>
      </c>
      <c r="O170" s="3" t="str">
        <f>VLOOKUP($A170,[1]Sigrh!$A$1:$M$500,13,FALSE)</f>
        <v>M</v>
      </c>
      <c r="P170" s="3" t="str">
        <f>VLOOKUP($A170,[1]Sigrh!$A$1:$N$500,14,FALSE)</f>
        <v>2 - NORMAL</v>
      </c>
    </row>
    <row r="171" spans="1:16" x14ac:dyDescent="0.2">
      <c r="A171" s="1" t="s">
        <v>342</v>
      </c>
      <c r="B171" s="1" t="s">
        <v>343</v>
      </c>
      <c r="C171" s="1" t="str">
        <f>VLOOKUP(A171,[1]Sigrh!$A$1:$E$1000,3,FALSE)</f>
        <v>000000006</v>
      </c>
      <c r="D171" s="1" t="str">
        <f>IFERROR(VLOOKUP(C171,[2]Plan1!$A$1:$B$23,2,FALSE),"")</f>
        <v>EXTENSIONISTA RURAL-NS</v>
      </c>
      <c r="E171" s="1" t="str">
        <f>IFERROR(IF(VLOOKUP(A171,[3]Sigrh!$A$1:$D$281,4,FALSE)=0,"",VLOOKUP(A171,[3]Sigrh!$A$1:$D$281,4,FALSE)),"")</f>
        <v>ZOOTECNIA</v>
      </c>
      <c r="F171" s="1" t="str">
        <f>VLOOKUP(A171,[1]Sigrh!$A$1:$D$500,4,FALSE)</f>
        <v>040408040000</v>
      </c>
      <c r="G171" s="1" t="s">
        <v>668</v>
      </c>
      <c r="H171" s="1" t="str">
        <f>VLOOKUP(F171,[4]Plan2!$A$4:$B$55,2,FALSE)</f>
        <v>ELPIP-ESCRITÓRIO LOCAL DA EMATER PIPIRIPAU</v>
      </c>
      <c r="I171" s="1" t="str">
        <f>CONCATENATE(VLOOKUP(A171,[1]Sigrh!$A$1:$F$500,5,FALSE),VLOOKUP(A171,[1]Sigrh!$A$1:$F$500,6,FALSE))</f>
        <v>ST20</v>
      </c>
      <c r="J171" s="1" t="str">
        <f>VLOOKUP(A171,[1]Sigrh!$A$1:$G$500,7,FALSE)</f>
        <v/>
      </c>
      <c r="K171" s="1" t="str">
        <f>IFERROR(VLOOKUP(J171,[5]Sigrh!$A$1:$C$83,3,FALSE),"")</f>
        <v/>
      </c>
      <c r="L171" s="1" t="str">
        <f>IFERROR(VLOOKUP(J171,[5]Sigrh!$A$1:$C$83,2,FALSE),"")</f>
        <v/>
      </c>
      <c r="M171" s="2">
        <f>--TEXT(VLOOKUP($A171,[1]Sigrh!$A$1:$M$500,10,FALSE),"00-00-0000")</f>
        <v>41641</v>
      </c>
      <c r="N171" s="3" t="str">
        <f>CONCATENATE(TEXT(VLOOKUP(A171,[1]Sigrh!$A$1:$L$500,11,FALSE),"00"),"/",VLOOKUP(A171,[1]Sigrh!$A$1:$L$500,12,FALSE))</f>
        <v>29/07</v>
      </c>
      <c r="O171" s="3" t="str">
        <f>VLOOKUP($A171,[1]Sigrh!$A$1:$M$500,13,FALSE)</f>
        <v>M</v>
      </c>
      <c r="P171" s="3" t="str">
        <f>VLOOKUP($A171,[1]Sigrh!$A$1:$N$500,14,FALSE)</f>
        <v>2 - NORMAL</v>
      </c>
    </row>
    <row r="172" spans="1:16" x14ac:dyDescent="0.2">
      <c r="A172" s="1" t="s">
        <v>25</v>
      </c>
      <c r="B172" s="1" t="s">
        <v>26</v>
      </c>
      <c r="C172" s="1" t="str">
        <f>VLOOKUP(A172,[1]Sigrh!$A$1:$E$1000,3,FALSE)</f>
        <v>000000002</v>
      </c>
      <c r="D172" s="1" t="str">
        <f>IFERROR(VLOOKUP(C172,[2]Plan1!$A$1:$B$23,2,FALSE),"")</f>
        <v>ASSISTENTE ADMINISTRATIVO</v>
      </c>
      <c r="E172" s="1" t="str">
        <f>IFERROR(IF(VLOOKUP(A172,[3]Sigrh!$A$1:$D$281,4,FALSE)=0,"",VLOOKUP(A172,[3]Sigrh!$A$1:$D$281,4,FALSE)),"")</f>
        <v/>
      </c>
      <c r="F172" s="1" t="str">
        <f>VLOOKUP(A172,[1]Sigrh!$A$1:$D$500,4,FALSE)</f>
        <v>040408050000</v>
      </c>
      <c r="G172" s="1" t="s">
        <v>668</v>
      </c>
      <c r="H172" s="1" t="str">
        <f>VLOOKUP(F172,[4]Plan2!$A$4:$B$55,2,FALSE)</f>
        <v>ELPLA-ESCRITÓRIO LOCAL DA EMATER PLANALTINA</v>
      </c>
      <c r="I172" s="1" t="str">
        <f>CONCATENATE(VLOOKUP(A172,[1]Sigrh!$A$1:$F$500,5,FALSE),VLOOKUP(A172,[1]Sigrh!$A$1:$F$500,6,FALSE))</f>
        <v>AS55</v>
      </c>
      <c r="J172" s="1" t="str">
        <f>VLOOKUP(A172,[1]Sigrh!$A$1:$G$500,7,FALSE)</f>
        <v/>
      </c>
      <c r="K172" s="1" t="str">
        <f>IFERROR(VLOOKUP(J172,[5]Sigrh!$A$1:$C$83,3,FALSE),"")</f>
        <v/>
      </c>
      <c r="L172" s="1" t="str">
        <f>IFERROR(VLOOKUP(J172,[5]Sigrh!$A$1:$C$83,2,FALSE),"")</f>
        <v/>
      </c>
      <c r="M172" s="2">
        <f>--TEXT(VLOOKUP($A172,[1]Sigrh!$A$1:$M$500,10,FALSE),"00-00-0000")</f>
        <v>30476</v>
      </c>
      <c r="N172" s="3" t="str">
        <f>CONCATENATE(TEXT(VLOOKUP(A172,[1]Sigrh!$A$1:$L$500,11,FALSE),"00"),"/",VLOOKUP(A172,[1]Sigrh!$A$1:$L$500,12,FALSE))</f>
        <v>01/08</v>
      </c>
      <c r="O172" s="3" t="str">
        <f>VLOOKUP($A172,[1]Sigrh!$A$1:$M$500,13,FALSE)</f>
        <v>F</v>
      </c>
      <c r="P172" s="3" t="str">
        <f>VLOOKUP($A172,[1]Sigrh!$A$1:$N$500,14,FALSE)</f>
        <v>2 - NORMAL</v>
      </c>
    </row>
    <row r="173" spans="1:16" x14ac:dyDescent="0.2">
      <c r="A173" s="1" t="s">
        <v>49</v>
      </c>
      <c r="B173" s="1" t="s">
        <v>50</v>
      </c>
      <c r="C173" s="1" t="str">
        <f>VLOOKUP(A173,[1]Sigrh!$A$1:$E$1000,3,FALSE)</f>
        <v>000000006</v>
      </c>
      <c r="D173" s="1" t="str">
        <f>IFERROR(VLOOKUP(C173,[2]Plan1!$A$1:$B$23,2,FALSE),"")</f>
        <v>EXTENSIONISTA RURAL-NS</v>
      </c>
      <c r="E173" s="1" t="str">
        <f>IFERROR(IF(VLOOKUP(A173,[3]Sigrh!$A$1:$D$281,4,FALSE)=0,"",VLOOKUP(A173,[3]Sigrh!$A$1:$D$281,4,FALSE)),"")</f>
        <v>MEDICINA VETERINÁRIA</v>
      </c>
      <c r="F173" s="1" t="str">
        <f>VLOOKUP(A173,[1]Sigrh!$A$1:$D$500,4,FALSE)</f>
        <v>040408050000</v>
      </c>
      <c r="G173" s="1" t="s">
        <v>668</v>
      </c>
      <c r="H173" s="1" t="str">
        <f>VLOOKUP(F173,[4]Plan2!$A$4:$B$55,2,FALSE)</f>
        <v>ELPLA-ESCRITÓRIO LOCAL DA EMATER PLANALTINA</v>
      </c>
      <c r="I173" s="1" t="str">
        <f>CONCATENATE(VLOOKUP(A173,[1]Sigrh!$A$1:$F$500,5,FALSE),VLOOKUP(A173,[1]Sigrh!$A$1:$F$500,6,FALSE))</f>
        <v>ST49</v>
      </c>
      <c r="J173" s="1" t="str">
        <f>VLOOKUP(A173,[1]Sigrh!$A$1:$G$500,7,FALSE)</f>
        <v/>
      </c>
      <c r="K173" s="1" t="str">
        <f>IFERROR(VLOOKUP(J173,[5]Sigrh!$A$1:$C$83,3,FALSE),"")</f>
        <v/>
      </c>
      <c r="L173" s="1" t="str">
        <f>IFERROR(VLOOKUP(J173,[5]Sigrh!$A$1:$C$83,2,FALSE),"")</f>
        <v/>
      </c>
      <c r="M173" s="2">
        <f>--TEXT(VLOOKUP($A173,[1]Sigrh!$A$1:$M$500,10,FALSE),"00-00-0000")</f>
        <v>31555</v>
      </c>
      <c r="N173" s="3" t="str">
        <f>CONCATENATE(TEXT(VLOOKUP(A173,[1]Sigrh!$A$1:$L$500,11,FALSE),"00"),"/",VLOOKUP(A173,[1]Sigrh!$A$1:$L$500,12,FALSE))</f>
        <v>12/04</v>
      </c>
      <c r="O173" s="3" t="str">
        <f>VLOOKUP($A173,[1]Sigrh!$A$1:$M$500,13,FALSE)</f>
        <v>M</v>
      </c>
      <c r="P173" s="3" t="str">
        <f>VLOOKUP($A173,[1]Sigrh!$A$1:$N$500,14,FALSE)</f>
        <v>2 - NORMAL</v>
      </c>
    </row>
    <row r="174" spans="1:16" x14ac:dyDescent="0.2">
      <c r="A174" s="1" t="s">
        <v>53</v>
      </c>
      <c r="B174" s="1" t="s">
        <v>54</v>
      </c>
      <c r="C174" s="1" t="str">
        <f>VLOOKUP(A174,[1]Sigrh!$A$1:$E$1000,3,FALSE)</f>
        <v>000000010</v>
      </c>
      <c r="D174" s="1" t="str">
        <f>IFERROR(VLOOKUP(C174,[2]Plan1!$A$1:$B$23,2,FALSE),"")</f>
        <v>EXTENSIONISTA RURAL-NM</v>
      </c>
      <c r="E174" s="1" t="str">
        <f>IFERROR(IF(VLOOKUP(A174,[3]Sigrh!$A$1:$D$281,4,FALSE)=0,"",VLOOKUP(A174,[3]Sigrh!$A$1:$D$281,4,FALSE)),"")</f>
        <v>TÉC. AGROPECUÁRIA</v>
      </c>
      <c r="F174" s="1" t="str">
        <f>VLOOKUP(A174,[1]Sigrh!$A$1:$D$500,4,FALSE)</f>
        <v>040408050000</v>
      </c>
      <c r="G174" s="1" t="s">
        <v>668</v>
      </c>
      <c r="H174" s="1" t="str">
        <f>VLOOKUP(F174,[4]Plan2!$A$4:$B$55,2,FALSE)</f>
        <v>ELPLA-ESCRITÓRIO LOCAL DA EMATER PLANALTINA</v>
      </c>
      <c r="I174" s="1" t="str">
        <f>CONCATENATE(VLOOKUP(A174,[1]Sigrh!$A$1:$F$500,5,FALSE),VLOOKUP(A174,[1]Sigrh!$A$1:$F$500,6,FALSE))</f>
        <v>ST42</v>
      </c>
      <c r="J174" s="1" t="str">
        <f>VLOOKUP(A174,[1]Sigrh!$A$1:$G$500,7,FALSE)</f>
        <v/>
      </c>
      <c r="K174" s="1" t="str">
        <f>IFERROR(VLOOKUP(J174,[5]Sigrh!$A$1:$C$83,3,FALSE),"")</f>
        <v/>
      </c>
      <c r="L174" s="1" t="str">
        <f>IFERROR(VLOOKUP(J174,[5]Sigrh!$A$1:$C$83,2,FALSE),"")</f>
        <v/>
      </c>
      <c r="M174" s="2">
        <f>--TEXT(VLOOKUP($A174,[1]Sigrh!$A$1:$M$500,10,FALSE),"00-00-0000")</f>
        <v>31811</v>
      </c>
      <c r="N174" s="3" t="str">
        <f>CONCATENATE(TEXT(VLOOKUP(A174,[1]Sigrh!$A$1:$L$500,11,FALSE),"00"),"/",VLOOKUP(A174,[1]Sigrh!$A$1:$L$500,12,FALSE))</f>
        <v>04/09</v>
      </c>
      <c r="O174" s="3" t="str">
        <f>VLOOKUP($A174,[1]Sigrh!$A$1:$M$500,13,FALSE)</f>
        <v>M</v>
      </c>
      <c r="P174" s="3" t="str">
        <f>VLOOKUP($A174,[1]Sigrh!$A$1:$N$500,14,FALSE)</f>
        <v>2 - NORMAL</v>
      </c>
    </row>
    <row r="175" spans="1:16" x14ac:dyDescent="0.2">
      <c r="A175" s="1" t="s">
        <v>71</v>
      </c>
      <c r="B175" s="1" t="s">
        <v>72</v>
      </c>
      <c r="C175" s="1" t="str">
        <f>VLOOKUP(A175,[1]Sigrh!$A$1:$E$1000,3,FALSE)</f>
        <v>000000016</v>
      </c>
      <c r="D175" s="1" t="str">
        <f>IFERROR(VLOOKUP(C175,[2]Plan1!$A$1:$B$23,2,FALSE),"")</f>
        <v>AUXILIAR DE SERVICOS GERAIS</v>
      </c>
      <c r="E175" s="1" t="str">
        <f>IFERROR(IF(VLOOKUP(A175,[3]Sigrh!$A$1:$D$281,4,FALSE)=0,"",VLOOKUP(A175,[3]Sigrh!$A$1:$D$281,4,FALSE)),"")</f>
        <v/>
      </c>
      <c r="F175" s="1" t="str">
        <f>VLOOKUP(A175,[1]Sigrh!$A$1:$D$500,4,FALSE)</f>
        <v>040408050000</v>
      </c>
      <c r="G175" s="1" t="s">
        <v>668</v>
      </c>
      <c r="H175" s="1" t="str">
        <f>VLOOKUP(F175,[4]Plan2!$A$4:$B$55,2,FALSE)</f>
        <v>ELPLA-ESCRITÓRIO LOCAL DA EMATER PLANALTINA</v>
      </c>
      <c r="I175" s="1" t="str">
        <f>CONCATENATE(VLOOKUP(A175,[1]Sigrh!$A$1:$F$500,5,FALSE),VLOOKUP(A175,[1]Sigrh!$A$1:$F$500,6,FALSE))</f>
        <v>AS27</v>
      </c>
      <c r="J175" s="1" t="str">
        <f>VLOOKUP(A175,[1]Sigrh!$A$1:$G$500,7,FALSE)</f>
        <v/>
      </c>
      <c r="K175" s="1" t="str">
        <f>IFERROR(VLOOKUP(J175,[5]Sigrh!$A$1:$C$83,3,FALSE),"")</f>
        <v/>
      </c>
      <c r="L175" s="1" t="str">
        <f>IFERROR(VLOOKUP(J175,[5]Sigrh!$A$1:$C$83,2,FALSE),"")</f>
        <v/>
      </c>
      <c r="M175" s="2">
        <f>--TEXT(VLOOKUP($A175,[1]Sigrh!$A$1:$M$500,10,FALSE),"00-00-0000")</f>
        <v>33406</v>
      </c>
      <c r="N175" s="3" t="str">
        <f>CONCATENATE(TEXT(VLOOKUP(A175,[1]Sigrh!$A$1:$L$500,11,FALSE),"00"),"/",VLOOKUP(A175,[1]Sigrh!$A$1:$L$500,12,FALSE))</f>
        <v>18/09</v>
      </c>
      <c r="O175" s="3" t="str">
        <f>VLOOKUP($A175,[1]Sigrh!$A$1:$M$500,13,FALSE)</f>
        <v>F</v>
      </c>
      <c r="P175" s="3" t="str">
        <f>VLOOKUP($A175,[1]Sigrh!$A$1:$N$500,14,FALSE)</f>
        <v>2 - NORMAL</v>
      </c>
    </row>
    <row r="176" spans="1:16" x14ac:dyDescent="0.2">
      <c r="A176" s="1" t="s">
        <v>77</v>
      </c>
      <c r="B176" s="1" t="s">
        <v>78</v>
      </c>
      <c r="C176" s="1" t="str">
        <f>VLOOKUP(A176,[1]Sigrh!$A$1:$E$1000,3,FALSE)</f>
        <v>000000010</v>
      </c>
      <c r="D176" s="1" t="str">
        <f>IFERROR(VLOOKUP(C176,[2]Plan1!$A$1:$B$23,2,FALSE),"")</f>
        <v>EXTENSIONISTA RURAL-NM</v>
      </c>
      <c r="E176" s="1" t="str">
        <f>IFERROR(IF(VLOOKUP(A176,[3]Sigrh!$A$1:$D$281,4,FALSE)=0,"",VLOOKUP(A176,[3]Sigrh!$A$1:$D$281,4,FALSE)),"")</f>
        <v>TÉC. ECON. DOMÉSTICA</v>
      </c>
      <c r="F176" s="1" t="str">
        <f>VLOOKUP(A176,[1]Sigrh!$A$1:$D$500,4,FALSE)</f>
        <v>040408050000</v>
      </c>
      <c r="G176" s="1" t="s">
        <v>668</v>
      </c>
      <c r="H176" s="1" t="str">
        <f>VLOOKUP(F176,[4]Plan2!$A$4:$B$55,2,FALSE)</f>
        <v>ELPLA-ESCRITÓRIO LOCAL DA EMATER PLANALTINA</v>
      </c>
      <c r="I176" s="1" t="str">
        <f>CONCATENATE(VLOOKUP(A176,[1]Sigrh!$A$1:$F$500,5,FALSE),VLOOKUP(A176,[1]Sigrh!$A$1:$F$500,6,FALSE))</f>
        <v>ST38</v>
      </c>
      <c r="J176" s="1" t="str">
        <f>VLOOKUP(A176,[1]Sigrh!$A$1:$G$500,7,FALSE)</f>
        <v/>
      </c>
      <c r="K176" s="1" t="str">
        <f>IFERROR(VLOOKUP(J176,[5]Sigrh!$A$1:$C$83,3,FALSE),"")</f>
        <v/>
      </c>
      <c r="L176" s="1" t="str">
        <f>IFERROR(VLOOKUP(J176,[5]Sigrh!$A$1:$C$83,2,FALSE),"")</f>
        <v/>
      </c>
      <c r="M176" s="2">
        <f>--TEXT(VLOOKUP($A176,[1]Sigrh!$A$1:$M$500,10,FALSE),"00-00-0000")</f>
        <v>33605</v>
      </c>
      <c r="N176" s="3" t="str">
        <f>CONCATENATE(TEXT(VLOOKUP(A176,[1]Sigrh!$A$1:$L$500,11,FALSE),"00"),"/",VLOOKUP(A176,[1]Sigrh!$A$1:$L$500,12,FALSE))</f>
        <v>09/05</v>
      </c>
      <c r="O176" s="3" t="str">
        <f>VLOOKUP($A176,[1]Sigrh!$A$1:$M$500,13,FALSE)</f>
        <v>F</v>
      </c>
      <c r="P176" s="3" t="str">
        <f>VLOOKUP($A176,[1]Sigrh!$A$1:$N$500,14,FALSE)</f>
        <v>2 - NORMAL</v>
      </c>
    </row>
    <row r="177" spans="1:16" x14ac:dyDescent="0.2">
      <c r="A177" s="1" t="s">
        <v>182</v>
      </c>
      <c r="B177" s="1" t="s">
        <v>183</v>
      </c>
      <c r="C177" s="1" t="str">
        <f>VLOOKUP(A177,[1]Sigrh!$A$1:$E$1000,3,FALSE)</f>
        <v>000000006</v>
      </c>
      <c r="D177" s="1" t="str">
        <f>IFERROR(VLOOKUP(C177,[2]Plan1!$A$1:$B$23,2,FALSE),"")</f>
        <v>EXTENSIONISTA RURAL-NS</v>
      </c>
      <c r="E177" s="1" t="str">
        <f>IFERROR(IF(VLOOKUP(A177,[3]Sigrh!$A$1:$D$281,4,FALSE)=0,"",VLOOKUP(A177,[3]Sigrh!$A$1:$D$281,4,FALSE)),"")</f>
        <v>AGRONOMIA</v>
      </c>
      <c r="F177" s="1" t="str">
        <f>VLOOKUP(A177,[1]Sigrh!$A$1:$D$500,4,FALSE)</f>
        <v>040408050000</v>
      </c>
      <c r="G177" s="1" t="s">
        <v>668</v>
      </c>
      <c r="H177" s="1" t="str">
        <f>VLOOKUP(F177,[4]Plan2!$A$4:$B$55,2,FALSE)</f>
        <v>ELPLA-ESCRITÓRIO LOCAL DA EMATER PLANALTINA</v>
      </c>
      <c r="I177" s="1" t="str">
        <f>CONCATENATE(VLOOKUP(A177,[1]Sigrh!$A$1:$F$500,5,FALSE),VLOOKUP(A177,[1]Sigrh!$A$1:$F$500,6,FALSE))</f>
        <v>ST22</v>
      </c>
      <c r="J177" s="1" t="str">
        <f>VLOOKUP(A177,[1]Sigrh!$A$1:$G$500,7,FALSE)</f>
        <v/>
      </c>
      <c r="K177" s="1" t="str">
        <f>IFERROR(VLOOKUP(J177,[5]Sigrh!$A$1:$C$83,3,FALSE),"")</f>
        <v/>
      </c>
      <c r="L177" s="1" t="str">
        <f>IFERROR(VLOOKUP(J177,[5]Sigrh!$A$1:$C$83,2,FALSE),"")</f>
        <v/>
      </c>
      <c r="M177" s="2">
        <f>--TEXT(VLOOKUP($A177,[1]Sigrh!$A$1:$M$500,10,FALSE),"00-00-0000")</f>
        <v>40242</v>
      </c>
      <c r="N177" s="3" t="str">
        <f>CONCATENATE(TEXT(VLOOKUP(A177,[1]Sigrh!$A$1:$L$500,11,FALSE),"00"),"/",VLOOKUP(A177,[1]Sigrh!$A$1:$L$500,12,FALSE))</f>
        <v>20/04</v>
      </c>
      <c r="O177" s="3" t="str">
        <f>VLOOKUP($A177,[1]Sigrh!$A$1:$M$500,13,FALSE)</f>
        <v>F</v>
      </c>
      <c r="P177" s="3" t="str">
        <f>VLOOKUP($A177,[1]Sigrh!$A$1:$N$500,14,FALSE)</f>
        <v>2 - NORMAL</v>
      </c>
    </row>
    <row r="178" spans="1:16" x14ac:dyDescent="0.2">
      <c r="A178" s="1" t="s">
        <v>248</v>
      </c>
      <c r="B178" s="1" t="s">
        <v>249</v>
      </c>
      <c r="C178" s="1" t="str">
        <f>VLOOKUP(A178,[1]Sigrh!$A$1:$E$1000,3,FALSE)</f>
        <v>000000006</v>
      </c>
      <c r="D178" s="1" t="str">
        <f>IFERROR(VLOOKUP(C178,[2]Plan1!$A$1:$B$23,2,FALSE),"")</f>
        <v>EXTENSIONISTA RURAL-NS</v>
      </c>
      <c r="E178" s="1" t="str">
        <f>IFERROR(IF(VLOOKUP(A178,[3]Sigrh!$A$1:$D$281,4,FALSE)=0,"",VLOOKUP(A178,[3]Sigrh!$A$1:$D$281,4,FALSE)),"")</f>
        <v>MEDICINA VETERINÁRIA</v>
      </c>
      <c r="F178" s="1" t="str">
        <f>VLOOKUP(A178,[1]Sigrh!$A$1:$D$500,4,FALSE)</f>
        <v>040408050000</v>
      </c>
      <c r="G178" s="1" t="s">
        <v>668</v>
      </c>
      <c r="H178" s="1" t="str">
        <f>VLOOKUP(F178,[4]Plan2!$A$4:$B$55,2,FALSE)</f>
        <v>ELPLA-ESCRITÓRIO LOCAL DA EMATER PLANALTINA</v>
      </c>
      <c r="I178" s="1" t="str">
        <f>CONCATENATE(VLOOKUP(A178,[1]Sigrh!$A$1:$F$500,5,FALSE),VLOOKUP(A178,[1]Sigrh!$A$1:$F$500,6,FALSE))</f>
        <v>ST20</v>
      </c>
      <c r="J178" s="1" t="str">
        <f>VLOOKUP(A178,[1]Sigrh!$A$1:$G$500,7,FALSE)</f>
        <v/>
      </c>
      <c r="K178" s="1" t="str">
        <f>IFERROR(VLOOKUP(J178,[5]Sigrh!$A$1:$C$83,3,FALSE),"")</f>
        <v/>
      </c>
      <c r="L178" s="1" t="str">
        <f>IFERROR(VLOOKUP(J178,[5]Sigrh!$A$1:$C$83,2,FALSE),"")</f>
        <v/>
      </c>
      <c r="M178" s="2">
        <f>--TEXT(VLOOKUP($A178,[1]Sigrh!$A$1:$M$500,10,FALSE),"00-00-0000")</f>
        <v>41400</v>
      </c>
      <c r="N178" s="3" t="str">
        <f>CONCATENATE(TEXT(VLOOKUP(A178,[1]Sigrh!$A$1:$L$500,11,FALSE),"00"),"/",VLOOKUP(A178,[1]Sigrh!$A$1:$L$500,12,FALSE))</f>
        <v>28/05</v>
      </c>
      <c r="O178" s="3" t="str">
        <f>VLOOKUP($A178,[1]Sigrh!$A$1:$M$500,13,FALSE)</f>
        <v>F</v>
      </c>
      <c r="P178" s="3" t="str">
        <f>VLOOKUP($A178,[1]Sigrh!$A$1:$N$500,14,FALSE)</f>
        <v>2 - NORMAL</v>
      </c>
    </row>
    <row r="179" spans="1:16" x14ac:dyDescent="0.2">
      <c r="A179" s="1" t="s">
        <v>256</v>
      </c>
      <c r="B179" s="1" t="s">
        <v>257</v>
      </c>
      <c r="C179" s="1" t="str">
        <f>VLOOKUP(A179,[1]Sigrh!$A$1:$E$1000,3,FALSE)</f>
        <v>000000006</v>
      </c>
      <c r="D179" s="1" t="str">
        <f>IFERROR(VLOOKUP(C179,[2]Plan1!$A$1:$B$23,2,FALSE),"")</f>
        <v>EXTENSIONISTA RURAL-NS</v>
      </c>
      <c r="E179" s="1" t="str">
        <f>IFERROR(IF(VLOOKUP(A179,[3]Sigrh!$A$1:$D$281,4,FALSE)=0,"",VLOOKUP(A179,[3]Sigrh!$A$1:$D$281,4,FALSE)),"")</f>
        <v>AGRONOMIA</v>
      </c>
      <c r="F179" s="1" t="str">
        <f>VLOOKUP(A179,[1]Sigrh!$A$1:$D$500,4,FALSE)</f>
        <v>040408050000</v>
      </c>
      <c r="G179" s="1" t="s">
        <v>668</v>
      </c>
      <c r="H179" s="1" t="str">
        <f>VLOOKUP(F179,[4]Plan2!$A$4:$B$55,2,FALSE)</f>
        <v>ELPLA-ESCRITÓRIO LOCAL DA EMATER PLANALTINA</v>
      </c>
      <c r="I179" s="1" t="str">
        <f>CONCATENATE(VLOOKUP(A179,[1]Sigrh!$A$1:$F$500,5,FALSE),VLOOKUP(A179,[1]Sigrh!$A$1:$F$500,6,FALSE))</f>
        <v>ST20</v>
      </c>
      <c r="J179" s="1" t="str">
        <f>VLOOKUP(A179,[1]Sigrh!$A$1:$G$500,7,FALSE)</f>
        <v/>
      </c>
      <c r="K179" s="1" t="str">
        <f>IFERROR(VLOOKUP(J179,[5]Sigrh!$A$1:$C$83,3,FALSE),"")</f>
        <v/>
      </c>
      <c r="L179" s="1" t="str">
        <f>IFERROR(VLOOKUP(J179,[5]Sigrh!$A$1:$C$83,2,FALSE),"")</f>
        <v/>
      </c>
      <c r="M179" s="2">
        <f>--TEXT(VLOOKUP($A179,[1]Sigrh!$A$1:$M$500,10,FALSE),"00-00-0000")</f>
        <v>41400</v>
      </c>
      <c r="N179" s="3" t="str">
        <f>CONCATENATE(TEXT(VLOOKUP(A179,[1]Sigrh!$A$1:$L$500,11,FALSE),"00"),"/",VLOOKUP(A179,[1]Sigrh!$A$1:$L$500,12,FALSE))</f>
        <v>26/11</v>
      </c>
      <c r="O179" s="3" t="str">
        <f>VLOOKUP($A179,[1]Sigrh!$A$1:$M$500,13,FALSE)</f>
        <v>M</v>
      </c>
      <c r="P179" s="3" t="str">
        <f>VLOOKUP($A179,[1]Sigrh!$A$1:$N$500,14,FALSE)</f>
        <v>2 - NORMAL</v>
      </c>
    </row>
    <row r="180" spans="1:16" x14ac:dyDescent="0.2">
      <c r="A180" s="1" t="s">
        <v>502</v>
      </c>
      <c r="B180" s="1" t="s">
        <v>503</v>
      </c>
      <c r="C180" s="1" t="str">
        <f>VLOOKUP(A180,[1]Sigrh!$A$1:$E$1000,3,FALSE)</f>
        <v>000000022</v>
      </c>
      <c r="D180" s="1" t="str">
        <f>IFERROR(VLOOKUP(C180,[2]Plan1!$A$1:$B$23,2,FALSE),"")</f>
        <v>MOTORISTA</v>
      </c>
      <c r="E180" s="1" t="str">
        <f>IFERROR(IF(VLOOKUP(A180,[3]Sigrh!$A$1:$D$281,4,FALSE)=0,"",VLOOKUP(A180,[3]Sigrh!$A$1:$D$281,4,FALSE)),"")</f>
        <v/>
      </c>
      <c r="F180" s="1" t="str">
        <f>VLOOKUP(A180,[1]Sigrh!$A$1:$D$500,4,FALSE)</f>
        <v>040408050000</v>
      </c>
      <c r="G180" s="1" t="s">
        <v>668</v>
      </c>
      <c r="H180" s="1" t="str">
        <f>VLOOKUP(F180,[4]Plan2!$A$4:$B$55,2,FALSE)</f>
        <v>ELPLA-ESCRITÓRIO LOCAL DA EMATER PLANALTINA</v>
      </c>
      <c r="I180" s="1" t="str">
        <f>CONCATENATE(VLOOKUP(A180,[1]Sigrh!$A$1:$F$500,5,FALSE),VLOOKUP(A180,[1]Sigrh!$A$1:$F$500,6,FALSE))</f>
        <v>AS18</v>
      </c>
      <c r="J180" s="1" t="str">
        <f>VLOOKUP(A180,[1]Sigrh!$A$1:$G$500,7,FALSE)</f>
        <v/>
      </c>
      <c r="K180" s="1" t="str">
        <f>IFERROR(VLOOKUP(J180,[5]Sigrh!$A$1:$C$83,3,FALSE),"")</f>
        <v/>
      </c>
      <c r="L180" s="1" t="str">
        <f>IFERROR(VLOOKUP(J180,[5]Sigrh!$A$1:$C$83,2,FALSE),"")</f>
        <v/>
      </c>
      <c r="M180" s="2">
        <f>--TEXT(VLOOKUP($A180,[1]Sigrh!$A$1:$M$500,10,FALSE),"00-00-0000")</f>
        <v>41641</v>
      </c>
      <c r="N180" s="3" t="str">
        <f>CONCATENATE(TEXT(VLOOKUP(A180,[1]Sigrh!$A$1:$L$500,11,FALSE),"00"),"/",VLOOKUP(A180,[1]Sigrh!$A$1:$L$500,12,FALSE))</f>
        <v>14/11</v>
      </c>
      <c r="O180" s="3" t="str">
        <f>VLOOKUP($A180,[1]Sigrh!$A$1:$M$500,13,FALSE)</f>
        <v>M</v>
      </c>
      <c r="P180" s="3" t="str">
        <f>VLOOKUP($A180,[1]Sigrh!$A$1:$N$500,14,FALSE)</f>
        <v>2 - NORMAL</v>
      </c>
    </row>
    <row r="181" spans="1:16" x14ac:dyDescent="0.2">
      <c r="A181" s="1" t="s">
        <v>37</v>
      </c>
      <c r="B181" s="1" t="s">
        <v>38</v>
      </c>
      <c r="C181" s="1" t="str">
        <f>VLOOKUP(A181,[1]Sigrh!$A$1:$E$1000,3,FALSE)</f>
        <v>000000010</v>
      </c>
      <c r="D181" s="1" t="str">
        <f>IFERROR(VLOOKUP(C181,[2]Plan1!$A$1:$B$23,2,FALSE),"")</f>
        <v>EXTENSIONISTA RURAL-NM</v>
      </c>
      <c r="E181" s="1" t="str">
        <f>IFERROR(IF(VLOOKUP(A181,[3]Sigrh!$A$1:$D$281,4,FALSE)=0,"",VLOOKUP(A181,[3]Sigrh!$A$1:$D$281,4,FALSE)),"")</f>
        <v>TÉC. AGROPECUÁRIA</v>
      </c>
      <c r="F181" s="1" t="str">
        <f>VLOOKUP(A181,[1]Sigrh!$A$1:$D$500,4,FALSE)</f>
        <v>040408060000</v>
      </c>
      <c r="G181" s="1" t="s">
        <v>668</v>
      </c>
      <c r="H181" s="1" t="str">
        <f>VLOOKUP(F181,[4]Plan2!$A$4:$B$55,2,FALSE)</f>
        <v>ELRIP-ESCRITÓRIO LOCAL DA EMATER RIO PRETO</v>
      </c>
      <c r="I181" s="1" t="str">
        <f>CONCATENATE(VLOOKUP(A181,[1]Sigrh!$A$1:$F$500,5,FALSE),VLOOKUP(A181,[1]Sigrh!$A$1:$F$500,6,FALSE))</f>
        <v>ST43</v>
      </c>
      <c r="J181" s="1" t="str">
        <f>VLOOKUP(A181,[1]Sigrh!$A$1:$G$500,7,FALSE)</f>
        <v/>
      </c>
      <c r="K181" s="1" t="str">
        <f>IFERROR(VLOOKUP(J181,[5]Sigrh!$A$1:$C$83,3,FALSE),"")</f>
        <v/>
      </c>
      <c r="L181" s="1" t="str">
        <f>IFERROR(VLOOKUP(J181,[5]Sigrh!$A$1:$C$83,2,FALSE),"")</f>
        <v/>
      </c>
      <c r="M181" s="2">
        <f>--TEXT(VLOOKUP($A181,[1]Sigrh!$A$1:$M$500,10,FALSE),"00-00-0000")</f>
        <v>30956</v>
      </c>
      <c r="N181" s="3" t="str">
        <f>CONCATENATE(TEXT(VLOOKUP(A181,[1]Sigrh!$A$1:$L$500,11,FALSE),"00"),"/",VLOOKUP(A181,[1]Sigrh!$A$1:$L$500,12,FALSE))</f>
        <v>18/05</v>
      </c>
      <c r="O181" s="3" t="str">
        <f>VLOOKUP($A181,[1]Sigrh!$A$1:$M$500,13,FALSE)</f>
        <v>M</v>
      </c>
      <c r="P181" s="3" t="str">
        <f>VLOOKUP($A181,[1]Sigrh!$A$1:$N$500,14,FALSE)</f>
        <v>2 - NORMAL</v>
      </c>
    </row>
    <row r="182" spans="1:16" x14ac:dyDescent="0.2">
      <c r="A182" s="1" t="s">
        <v>93</v>
      </c>
      <c r="B182" s="1" t="s">
        <v>94</v>
      </c>
      <c r="C182" s="1" t="str">
        <f>VLOOKUP(A182,[1]Sigrh!$A$1:$E$1000,3,FALSE)</f>
        <v>000000010</v>
      </c>
      <c r="D182" s="1" t="str">
        <f>IFERROR(VLOOKUP(C182,[2]Plan1!$A$1:$B$23,2,FALSE),"")</f>
        <v>EXTENSIONISTA RURAL-NM</v>
      </c>
      <c r="E182" s="1" t="str">
        <f>IFERROR(IF(VLOOKUP(A182,[3]Sigrh!$A$1:$D$281,4,FALSE)=0,"",VLOOKUP(A182,[3]Sigrh!$A$1:$D$281,4,FALSE)),"")</f>
        <v>TÉC. ECON. DOMÉSTICA</v>
      </c>
      <c r="F182" s="1" t="str">
        <f>VLOOKUP(A182,[1]Sigrh!$A$1:$D$500,4,FALSE)</f>
        <v>040408060000</v>
      </c>
      <c r="G182" s="1" t="s">
        <v>668</v>
      </c>
      <c r="H182" s="1" t="str">
        <f>VLOOKUP(F182,[4]Plan2!$A$4:$B$55,2,FALSE)</f>
        <v>ELRIP-ESCRITÓRIO LOCAL DA EMATER RIO PRETO</v>
      </c>
      <c r="I182" s="1" t="str">
        <f>CONCATENATE(VLOOKUP(A182,[1]Sigrh!$A$1:$F$500,5,FALSE),VLOOKUP(A182,[1]Sigrh!$A$1:$F$500,6,FALSE))</f>
        <v>ST39</v>
      </c>
      <c r="J182" s="1" t="str">
        <f>VLOOKUP(A182,[1]Sigrh!$A$1:$G$500,7,FALSE)</f>
        <v/>
      </c>
      <c r="K182" s="1" t="str">
        <f>IFERROR(VLOOKUP(J182,[5]Sigrh!$A$1:$C$83,3,FALSE),"")</f>
        <v/>
      </c>
      <c r="L182" s="1" t="str">
        <f>IFERROR(VLOOKUP(J182,[5]Sigrh!$A$1:$C$83,2,FALSE),"")</f>
        <v/>
      </c>
      <c r="M182" s="2">
        <f>--TEXT(VLOOKUP($A182,[1]Sigrh!$A$1:$M$500,10,FALSE),"00-00-0000")</f>
        <v>34204</v>
      </c>
      <c r="N182" s="3" t="str">
        <f>CONCATENATE(TEXT(VLOOKUP(A182,[1]Sigrh!$A$1:$L$500,11,FALSE),"00"),"/",VLOOKUP(A182,[1]Sigrh!$A$1:$L$500,12,FALSE))</f>
        <v>31/07</v>
      </c>
      <c r="O182" s="3" t="str">
        <f>VLOOKUP($A182,[1]Sigrh!$A$1:$M$500,13,FALSE)</f>
        <v>F</v>
      </c>
      <c r="P182" s="3" t="str">
        <f>VLOOKUP($A182,[1]Sigrh!$A$1:$N$500,14,FALSE)</f>
        <v>2 - NORMAL</v>
      </c>
    </row>
    <row r="183" spans="1:16" x14ac:dyDescent="0.2">
      <c r="A183" s="1" t="s">
        <v>190</v>
      </c>
      <c r="B183" s="1" t="s">
        <v>191</v>
      </c>
      <c r="C183" s="1" t="str">
        <f>VLOOKUP(A183,[1]Sigrh!$A$1:$E$1000,3,FALSE)</f>
        <v>000000002</v>
      </c>
      <c r="D183" s="1" t="str">
        <f>IFERROR(VLOOKUP(C183,[2]Plan1!$A$1:$B$23,2,FALSE),"")</f>
        <v>ASSISTENTE ADMINISTRATIVO</v>
      </c>
      <c r="E183" s="1" t="str">
        <f>IFERROR(IF(VLOOKUP(A183,[3]Sigrh!$A$1:$D$281,4,FALSE)=0,"",VLOOKUP(A183,[3]Sigrh!$A$1:$D$281,4,FALSE)),"")</f>
        <v/>
      </c>
      <c r="F183" s="1" t="str">
        <f>VLOOKUP(A183,[1]Sigrh!$A$1:$D$500,4,FALSE)</f>
        <v>040408060000</v>
      </c>
      <c r="G183" s="1" t="s">
        <v>668</v>
      </c>
      <c r="H183" s="1" t="str">
        <f>VLOOKUP(F183,[4]Plan2!$A$4:$B$55,2,FALSE)</f>
        <v>ELRIP-ESCRITÓRIO LOCAL DA EMATER RIO PRETO</v>
      </c>
      <c r="I183" s="1" t="str">
        <f>CONCATENATE(VLOOKUP(A183,[1]Sigrh!$A$1:$F$500,5,FALSE),VLOOKUP(A183,[1]Sigrh!$A$1:$F$500,6,FALSE))</f>
        <v>AS34</v>
      </c>
      <c r="J183" s="1" t="str">
        <f>VLOOKUP(A183,[1]Sigrh!$A$1:$G$500,7,FALSE)</f>
        <v/>
      </c>
      <c r="K183" s="1" t="str">
        <f>IFERROR(VLOOKUP(J183,[5]Sigrh!$A$1:$C$83,3,FALSE),"")</f>
        <v/>
      </c>
      <c r="L183" s="1" t="str">
        <f>IFERROR(VLOOKUP(J183,[5]Sigrh!$A$1:$C$83,2,FALSE),"")</f>
        <v/>
      </c>
      <c r="M183" s="2">
        <f>--TEXT(VLOOKUP($A183,[1]Sigrh!$A$1:$M$500,10,FALSE),"00-00-0000")</f>
        <v>40273</v>
      </c>
      <c r="N183" s="3" t="str">
        <f>CONCATENATE(TEXT(VLOOKUP(A183,[1]Sigrh!$A$1:$L$500,11,FALSE),"00"),"/",VLOOKUP(A183,[1]Sigrh!$A$1:$L$500,12,FALSE))</f>
        <v>01/02</v>
      </c>
      <c r="O183" s="3" t="str">
        <f>VLOOKUP($A183,[1]Sigrh!$A$1:$M$500,13,FALSE)</f>
        <v>M</v>
      </c>
      <c r="P183" s="3" t="str">
        <f>VLOOKUP($A183,[1]Sigrh!$A$1:$N$500,14,FALSE)</f>
        <v>2 - NORMAL</v>
      </c>
    </row>
    <row r="184" spans="1:16" x14ac:dyDescent="0.2">
      <c r="A184" s="1" t="s">
        <v>260</v>
      </c>
      <c r="B184" s="1" t="s">
        <v>261</v>
      </c>
      <c r="C184" s="1" t="str">
        <f>VLOOKUP(A184,[1]Sigrh!$A$1:$E$1000,3,FALSE)</f>
        <v>000000006</v>
      </c>
      <c r="D184" s="1" t="str">
        <f>IFERROR(VLOOKUP(C184,[2]Plan1!$A$1:$B$23,2,FALSE),"")</f>
        <v>EXTENSIONISTA RURAL-NS</v>
      </c>
      <c r="E184" s="1" t="str">
        <f>IFERROR(IF(VLOOKUP(A184,[3]Sigrh!$A$1:$D$281,4,FALSE)=0,"",VLOOKUP(A184,[3]Sigrh!$A$1:$D$281,4,FALSE)),"")</f>
        <v>AGRONOMIA</v>
      </c>
      <c r="F184" s="1" t="str">
        <f>VLOOKUP(A184,[1]Sigrh!$A$1:$D$500,4,FALSE)</f>
        <v>040408060000</v>
      </c>
      <c r="G184" s="1" t="s">
        <v>668</v>
      </c>
      <c r="H184" s="1" t="str">
        <f>VLOOKUP(F184,[4]Plan2!$A$4:$B$55,2,FALSE)</f>
        <v>ELRIP-ESCRITÓRIO LOCAL DA EMATER RIO PRETO</v>
      </c>
      <c r="I184" s="1" t="str">
        <f>CONCATENATE(VLOOKUP(A184,[1]Sigrh!$A$1:$F$500,5,FALSE),VLOOKUP(A184,[1]Sigrh!$A$1:$F$500,6,FALSE))</f>
        <v>ST21</v>
      </c>
      <c r="J184" s="1" t="str">
        <f>VLOOKUP(A184,[1]Sigrh!$A$1:$G$500,7,FALSE)</f>
        <v/>
      </c>
      <c r="K184" s="1" t="str">
        <f>IFERROR(VLOOKUP(J184,[5]Sigrh!$A$1:$C$83,3,FALSE),"")</f>
        <v/>
      </c>
      <c r="L184" s="1" t="str">
        <f>IFERROR(VLOOKUP(J184,[5]Sigrh!$A$1:$C$83,2,FALSE),"")</f>
        <v/>
      </c>
      <c r="M184" s="2">
        <f>--TEXT(VLOOKUP($A184,[1]Sigrh!$A$1:$M$500,10,FALSE),"00-00-0000")</f>
        <v>41400</v>
      </c>
      <c r="N184" s="3" t="str">
        <f>CONCATENATE(TEXT(VLOOKUP(A184,[1]Sigrh!$A$1:$L$500,11,FALSE),"00"),"/",VLOOKUP(A184,[1]Sigrh!$A$1:$L$500,12,FALSE))</f>
        <v>09/06</v>
      </c>
      <c r="O184" s="3" t="str">
        <f>VLOOKUP($A184,[1]Sigrh!$A$1:$M$500,13,FALSE)</f>
        <v>M</v>
      </c>
      <c r="P184" s="3" t="str">
        <f>VLOOKUP($A184,[1]Sigrh!$A$1:$N$500,14,FALSE)</f>
        <v>2 - NORMAL</v>
      </c>
    </row>
    <row r="185" spans="1:16" x14ac:dyDescent="0.2">
      <c r="A185" s="1" t="s">
        <v>266</v>
      </c>
      <c r="B185" s="1" t="s">
        <v>267</v>
      </c>
      <c r="C185" s="1" t="str">
        <f>VLOOKUP(A185,[1]Sigrh!$A$1:$E$1000,3,FALSE)</f>
        <v>000000006</v>
      </c>
      <c r="D185" s="1" t="str">
        <f>IFERROR(VLOOKUP(C185,[2]Plan1!$A$1:$B$23,2,FALSE),"")</f>
        <v>EXTENSIONISTA RURAL-NS</v>
      </c>
      <c r="E185" s="1" t="str">
        <f>IFERROR(IF(VLOOKUP(A185,[3]Sigrh!$A$1:$D$281,4,FALSE)=0,"",VLOOKUP(A185,[3]Sigrh!$A$1:$D$281,4,FALSE)),"")</f>
        <v>AGRONOMIA</v>
      </c>
      <c r="F185" s="1" t="str">
        <f>VLOOKUP(A185,[1]Sigrh!$A$1:$D$500,4,FALSE)</f>
        <v>040408060000</v>
      </c>
      <c r="G185" s="1" t="s">
        <v>668</v>
      </c>
      <c r="H185" s="1" t="str">
        <f>VLOOKUP(F185,[4]Plan2!$A$4:$B$55,2,FALSE)</f>
        <v>ELRIP-ESCRITÓRIO LOCAL DA EMATER RIO PRETO</v>
      </c>
      <c r="I185" s="1" t="str">
        <f>CONCATENATE(VLOOKUP(A185,[1]Sigrh!$A$1:$F$500,5,FALSE),VLOOKUP(A185,[1]Sigrh!$A$1:$F$500,6,FALSE))</f>
        <v>ST21</v>
      </c>
      <c r="J185" s="1" t="str">
        <f>VLOOKUP(A185,[1]Sigrh!$A$1:$G$500,7,FALSE)</f>
        <v/>
      </c>
      <c r="K185" s="1" t="str">
        <f>IFERROR(VLOOKUP(J185,[5]Sigrh!$A$1:$C$83,3,FALSE),"")</f>
        <v/>
      </c>
      <c r="L185" s="1" t="str">
        <f>IFERROR(VLOOKUP(J185,[5]Sigrh!$A$1:$C$83,2,FALSE),"")</f>
        <v/>
      </c>
      <c r="M185" s="2">
        <f>--TEXT(VLOOKUP($A185,[1]Sigrh!$A$1:$M$500,10,FALSE),"00-00-0000")</f>
        <v>41400</v>
      </c>
      <c r="N185" s="3" t="str">
        <f>CONCATENATE(TEXT(VLOOKUP(A185,[1]Sigrh!$A$1:$L$500,11,FALSE),"00"),"/",VLOOKUP(A185,[1]Sigrh!$A$1:$L$500,12,FALSE))</f>
        <v>14/09</v>
      </c>
      <c r="O185" s="3" t="str">
        <f>VLOOKUP($A185,[1]Sigrh!$A$1:$M$500,13,FALSE)</f>
        <v>M</v>
      </c>
      <c r="P185" s="3" t="str">
        <f>VLOOKUP($A185,[1]Sigrh!$A$1:$N$500,14,FALSE)</f>
        <v>2 - NORMAL</v>
      </c>
    </row>
    <row r="186" spans="1:16" x14ac:dyDescent="0.2">
      <c r="A186" s="1" t="s">
        <v>314</v>
      </c>
      <c r="B186" s="1" t="s">
        <v>315</v>
      </c>
      <c r="C186" s="1" t="str">
        <f>VLOOKUP(A186,[1]Sigrh!$A$1:$E$1000,3,FALSE)</f>
        <v>000000006</v>
      </c>
      <c r="D186" s="1" t="str">
        <f>IFERROR(VLOOKUP(C186,[2]Plan1!$A$1:$B$23,2,FALSE),"")</f>
        <v>EXTENSIONISTA RURAL-NS</v>
      </c>
      <c r="E186" s="1" t="str">
        <f>IFERROR(IF(VLOOKUP(A186,[3]Sigrh!$A$1:$D$281,4,FALSE)=0,"",VLOOKUP(A186,[3]Sigrh!$A$1:$D$281,4,FALSE)),"")</f>
        <v>MEDICINA VETERINÁRIA</v>
      </c>
      <c r="F186" s="1" t="str">
        <f>VLOOKUP(A186,[1]Sigrh!$A$1:$D$500,4,FALSE)</f>
        <v>040408060000</v>
      </c>
      <c r="G186" s="1" t="s">
        <v>668</v>
      </c>
      <c r="H186" s="1" t="str">
        <f>VLOOKUP(F186,[4]Plan2!$A$4:$B$55,2,FALSE)</f>
        <v>ELRIP-ESCRITÓRIO LOCAL DA EMATER RIO PRETO</v>
      </c>
      <c r="I186" s="1" t="str">
        <f>CONCATENATE(VLOOKUP(A186,[1]Sigrh!$A$1:$F$500,5,FALSE),VLOOKUP(A186,[1]Sigrh!$A$1:$F$500,6,FALSE))</f>
        <v>ST20</v>
      </c>
      <c r="J186" s="1" t="str">
        <f>VLOOKUP(A186,[1]Sigrh!$A$1:$G$500,7,FALSE)</f>
        <v/>
      </c>
      <c r="K186" s="1" t="str">
        <f>IFERROR(VLOOKUP(J186,[5]Sigrh!$A$1:$C$83,3,FALSE),"")</f>
        <v/>
      </c>
      <c r="L186" s="1" t="str">
        <f>IFERROR(VLOOKUP(J186,[5]Sigrh!$A$1:$C$83,2,FALSE),"")</f>
        <v/>
      </c>
      <c r="M186" s="2">
        <f>--TEXT(VLOOKUP($A186,[1]Sigrh!$A$1:$M$500,10,FALSE),"00-00-0000")</f>
        <v>41641</v>
      </c>
      <c r="N186" s="3" t="str">
        <f>CONCATENATE(TEXT(VLOOKUP(A186,[1]Sigrh!$A$1:$L$500,11,FALSE),"00"),"/",VLOOKUP(A186,[1]Sigrh!$A$1:$L$500,12,FALSE))</f>
        <v>07/11</v>
      </c>
      <c r="O186" s="3" t="str">
        <f>VLOOKUP($A186,[1]Sigrh!$A$1:$M$500,13,FALSE)</f>
        <v>M</v>
      </c>
      <c r="P186" s="3" t="str">
        <f>VLOOKUP($A186,[1]Sigrh!$A$1:$N$500,14,FALSE)</f>
        <v>2 - NORMAL</v>
      </c>
    </row>
    <row r="187" spans="1:16" x14ac:dyDescent="0.2">
      <c r="A187" s="1" t="s">
        <v>55</v>
      </c>
      <c r="B187" s="1" t="s">
        <v>56</v>
      </c>
      <c r="C187" s="1" t="str">
        <f>VLOOKUP(A187,[1]Sigrh!$A$1:$E$1000,3,FALSE)</f>
        <v>000000006</v>
      </c>
      <c r="D187" s="1" t="str">
        <f>IFERROR(VLOOKUP(C187,[2]Plan1!$A$1:$B$23,2,FALSE),"")</f>
        <v>EXTENSIONISTA RURAL-NS</v>
      </c>
      <c r="E187" s="1" t="str">
        <f>IFERROR(IF(VLOOKUP(A187,[3]Sigrh!$A$1:$D$281,4,FALSE)=0,"",VLOOKUP(A187,[3]Sigrh!$A$1:$D$281,4,FALSE)),"")</f>
        <v>MEDICINA VETERINÁRIA</v>
      </c>
      <c r="F187" s="1" t="str">
        <f>VLOOKUP(A187,[1]Sigrh!$A$1:$D$500,4,FALSE)</f>
        <v>040409050000</v>
      </c>
      <c r="G187" s="1" t="s">
        <v>668</v>
      </c>
      <c r="H187" s="1" t="str">
        <f>VLOOKUP(F187,[4]Plan2!$A$4:$B$55,2,FALSE)</f>
        <v>ELSEB-ESCRITÓRIO LOCAL DA EMATER SÃO SEBASTIÃO</v>
      </c>
      <c r="I187" s="1" t="str">
        <f>CONCATENATE(VLOOKUP(A187,[1]Sigrh!$A$1:$F$500,5,FALSE),VLOOKUP(A187,[1]Sigrh!$A$1:$F$500,6,FALSE))</f>
        <v>ST51</v>
      </c>
      <c r="J187" s="1" t="str">
        <f>VLOOKUP(A187,[1]Sigrh!$A$1:$G$500,7,FALSE)</f>
        <v/>
      </c>
      <c r="K187" s="1" t="str">
        <f>IFERROR(VLOOKUP(J187,[5]Sigrh!$A$1:$C$83,3,FALSE),"")</f>
        <v/>
      </c>
      <c r="L187" s="1" t="str">
        <f>IFERROR(VLOOKUP(J187,[5]Sigrh!$A$1:$C$83,2,FALSE),"")</f>
        <v/>
      </c>
      <c r="M187" s="2">
        <f>--TEXT(VLOOKUP($A187,[1]Sigrh!$A$1:$M$500,10,FALSE),"00-00-0000")</f>
        <v>31861</v>
      </c>
      <c r="N187" s="3" t="str">
        <f>CONCATENATE(TEXT(VLOOKUP(A187,[1]Sigrh!$A$1:$L$500,11,FALSE),"00"),"/",VLOOKUP(A187,[1]Sigrh!$A$1:$L$500,12,FALSE))</f>
        <v>14/09</v>
      </c>
      <c r="O187" s="3" t="str">
        <f>VLOOKUP($A187,[1]Sigrh!$A$1:$M$500,13,FALSE)</f>
        <v>M</v>
      </c>
      <c r="P187" s="3" t="str">
        <f>VLOOKUP($A187,[1]Sigrh!$A$1:$N$500,14,FALSE)</f>
        <v>2 - NORMAL</v>
      </c>
    </row>
    <row r="188" spans="1:16" x14ac:dyDescent="0.2">
      <c r="A188" s="1" t="s">
        <v>99</v>
      </c>
      <c r="B188" s="1" t="s">
        <v>634</v>
      </c>
      <c r="C188" s="1" t="str">
        <f>VLOOKUP(A188,[1]Sigrh!$A$1:$E$1000,3,FALSE)</f>
        <v>000000010</v>
      </c>
      <c r="D188" s="1" t="str">
        <f>IFERROR(VLOOKUP(C188,[2]Plan1!$A$1:$B$23,2,FALSE),"")</f>
        <v>EXTENSIONISTA RURAL-NM</v>
      </c>
      <c r="E188" s="1" t="str">
        <f>IFERROR(IF(VLOOKUP(A188,[3]Sigrh!$A$1:$D$281,4,FALSE)=0,"",VLOOKUP(A188,[3]Sigrh!$A$1:$D$281,4,FALSE)),"")</f>
        <v>TÉC. ECON. DOMÉSTICA</v>
      </c>
      <c r="F188" s="1" t="str">
        <f>VLOOKUP(A188,[1]Sigrh!$A$1:$D$500,4,FALSE)</f>
        <v>040409050000</v>
      </c>
      <c r="G188" s="1" t="s">
        <v>668</v>
      </c>
      <c r="H188" s="1" t="str">
        <f>VLOOKUP(F188,[4]Plan2!$A$4:$B$55,2,FALSE)</f>
        <v>ELSEB-ESCRITÓRIO LOCAL DA EMATER SÃO SEBASTIÃO</v>
      </c>
      <c r="I188" s="1" t="str">
        <f>CONCATENATE(VLOOKUP(A188,[1]Sigrh!$A$1:$F$500,5,FALSE),VLOOKUP(A188,[1]Sigrh!$A$1:$F$500,6,FALSE))</f>
        <v>ST35</v>
      </c>
      <c r="J188" s="1" t="str">
        <f>VLOOKUP(A188,[1]Sigrh!$A$1:$G$500,7,FALSE)</f>
        <v/>
      </c>
      <c r="K188" s="1" t="str">
        <f>IFERROR(VLOOKUP(J188,[5]Sigrh!$A$1:$C$83,3,FALSE),"")</f>
        <v/>
      </c>
      <c r="L188" s="1" t="str">
        <f>IFERROR(VLOOKUP(J188,[5]Sigrh!$A$1:$C$83,2,FALSE),"")</f>
        <v/>
      </c>
      <c r="M188" s="2">
        <f>--TEXT(VLOOKUP($A188,[1]Sigrh!$A$1:$M$500,10,FALSE),"00-00-0000")</f>
        <v>34255</v>
      </c>
      <c r="N188" s="3" t="str">
        <f>CONCATENATE(TEXT(VLOOKUP(A188,[1]Sigrh!$A$1:$L$500,11,FALSE),"00"),"/",VLOOKUP(A188,[1]Sigrh!$A$1:$L$500,12,FALSE))</f>
        <v>23/03</v>
      </c>
      <c r="O188" s="3" t="str">
        <f>VLOOKUP($A188,[1]Sigrh!$A$1:$M$500,13,FALSE)</f>
        <v>F</v>
      </c>
      <c r="P188" s="3" t="str">
        <f>VLOOKUP($A188,[1]Sigrh!$A$1:$N$500,14,FALSE)</f>
        <v>2 - NORMAL</v>
      </c>
    </row>
    <row r="189" spans="1:16" x14ac:dyDescent="0.2">
      <c r="A189" s="1" t="s">
        <v>124</v>
      </c>
      <c r="B189" s="1" t="s">
        <v>125</v>
      </c>
      <c r="C189" s="1" t="str">
        <f>VLOOKUP(A189,[1]Sigrh!$A$1:$E$1000,3,FALSE)</f>
        <v>000000006</v>
      </c>
      <c r="D189" s="1" t="str">
        <f>IFERROR(VLOOKUP(C189,[2]Plan1!$A$1:$B$23,2,FALSE),"")</f>
        <v>EXTENSIONISTA RURAL-NS</v>
      </c>
      <c r="E189" s="1" t="str">
        <f>IFERROR(IF(VLOOKUP(A189,[3]Sigrh!$A$1:$D$281,4,FALSE)=0,"",VLOOKUP(A189,[3]Sigrh!$A$1:$D$281,4,FALSE)),"")</f>
        <v>AGRONOMIA</v>
      </c>
      <c r="F189" s="1" t="str">
        <f>VLOOKUP(A189,[1]Sigrh!$A$1:$D$500,4,FALSE)</f>
        <v>040409050000</v>
      </c>
      <c r="G189" s="1" t="s">
        <v>668</v>
      </c>
      <c r="H189" s="1" t="str">
        <f>VLOOKUP(F189,[4]Plan2!$A$4:$B$55,2,FALSE)</f>
        <v>ELSEB-ESCRITÓRIO LOCAL DA EMATER SÃO SEBASTIÃO</v>
      </c>
      <c r="I189" s="1" t="str">
        <f>CONCATENATE(VLOOKUP(A189,[1]Sigrh!$A$1:$F$500,5,FALSE),VLOOKUP(A189,[1]Sigrh!$A$1:$F$500,6,FALSE))</f>
        <v>ST43</v>
      </c>
      <c r="J189" s="1" t="str">
        <f>VLOOKUP(A189,[1]Sigrh!$A$1:$G$500,7,FALSE)</f>
        <v/>
      </c>
      <c r="K189" s="1" t="str">
        <f>IFERROR(VLOOKUP(J189,[5]Sigrh!$A$1:$C$83,3,FALSE),"")</f>
        <v/>
      </c>
      <c r="L189" s="1" t="str">
        <f>IFERROR(VLOOKUP(J189,[5]Sigrh!$A$1:$C$83,2,FALSE),"")</f>
        <v/>
      </c>
      <c r="M189" s="2">
        <f>--TEXT(VLOOKUP($A189,[1]Sigrh!$A$1:$M$500,10,FALSE),"00-00-0000")</f>
        <v>34855</v>
      </c>
      <c r="N189" s="3" t="str">
        <f>CONCATENATE(TEXT(VLOOKUP(A189,[1]Sigrh!$A$1:$L$500,11,FALSE),"00"),"/",VLOOKUP(A189,[1]Sigrh!$A$1:$L$500,12,FALSE))</f>
        <v>23/07</v>
      </c>
      <c r="O189" s="3" t="str">
        <f>VLOOKUP($A189,[1]Sigrh!$A$1:$M$500,13,FALSE)</f>
        <v>M</v>
      </c>
      <c r="P189" s="3" t="str">
        <f>VLOOKUP($A189,[1]Sigrh!$A$1:$N$500,14,FALSE)</f>
        <v>2 - NORMAL</v>
      </c>
    </row>
    <row r="190" spans="1:16" x14ac:dyDescent="0.2">
      <c r="A190" s="1" t="s">
        <v>144</v>
      </c>
      <c r="B190" s="1" t="s">
        <v>145</v>
      </c>
      <c r="C190" s="1" t="str">
        <f>VLOOKUP(A190,[1]Sigrh!$A$1:$E$1000,3,FALSE)</f>
        <v>000000006</v>
      </c>
      <c r="D190" s="1" t="str">
        <f>IFERROR(VLOOKUP(C190,[2]Plan1!$A$1:$B$23,2,FALSE),"")</f>
        <v>EXTENSIONISTA RURAL-NS</v>
      </c>
      <c r="E190" s="1" t="str">
        <f>IFERROR(IF(VLOOKUP(A190,[3]Sigrh!$A$1:$D$281,4,FALSE)=0,"",VLOOKUP(A190,[3]Sigrh!$A$1:$D$281,4,FALSE)),"")</f>
        <v>AGRONOMIA</v>
      </c>
      <c r="F190" s="1" t="str">
        <f>VLOOKUP(A190,[1]Sigrh!$A$1:$D$500,4,FALSE)</f>
        <v>040409050000</v>
      </c>
      <c r="G190" s="1" t="s">
        <v>668</v>
      </c>
      <c r="H190" s="1" t="str">
        <f>VLOOKUP(F190,[4]Plan2!$A$4:$B$55,2,FALSE)</f>
        <v>ELSEB-ESCRITÓRIO LOCAL DA EMATER SÃO SEBASTIÃO</v>
      </c>
      <c r="I190" s="1" t="str">
        <f>CONCATENATE(VLOOKUP(A190,[1]Sigrh!$A$1:$F$500,5,FALSE),VLOOKUP(A190,[1]Sigrh!$A$1:$F$500,6,FALSE))</f>
        <v>ST40</v>
      </c>
      <c r="J190" s="1" t="str">
        <f>VLOOKUP(A190,[1]Sigrh!$A$1:$G$500,7,FALSE)</f>
        <v/>
      </c>
      <c r="K190" s="1" t="str">
        <f>IFERROR(VLOOKUP(J190,[5]Sigrh!$A$1:$C$83,3,FALSE),"")</f>
        <v/>
      </c>
      <c r="L190" s="1" t="str">
        <f>IFERROR(VLOOKUP(J190,[5]Sigrh!$A$1:$C$83,2,FALSE),"")</f>
        <v/>
      </c>
      <c r="M190" s="2">
        <f>--TEXT(VLOOKUP($A190,[1]Sigrh!$A$1:$M$500,10,FALSE),"00-00-0000")</f>
        <v>38749</v>
      </c>
      <c r="N190" s="3" t="str">
        <f>CONCATENATE(TEXT(VLOOKUP(A190,[1]Sigrh!$A$1:$L$500,11,FALSE),"00"),"/",VLOOKUP(A190,[1]Sigrh!$A$1:$L$500,12,FALSE))</f>
        <v>25/08</v>
      </c>
      <c r="O190" s="3" t="str">
        <f>VLOOKUP($A190,[1]Sigrh!$A$1:$M$500,13,FALSE)</f>
        <v>M</v>
      </c>
      <c r="P190" s="3" t="str">
        <f>VLOOKUP($A190,[1]Sigrh!$A$1:$N$500,14,FALSE)</f>
        <v>2 - NORMAL</v>
      </c>
    </row>
    <row r="191" spans="1:16" x14ac:dyDescent="0.2">
      <c r="A191" s="1" t="s">
        <v>172</v>
      </c>
      <c r="B191" s="1" t="s">
        <v>173</v>
      </c>
      <c r="C191" s="1" t="str">
        <f>VLOOKUP(A191,[1]Sigrh!$A$1:$E$1000,3,FALSE)</f>
        <v>000000006</v>
      </c>
      <c r="D191" s="1" t="str">
        <f>IFERROR(VLOOKUP(C191,[2]Plan1!$A$1:$B$23,2,FALSE),"")</f>
        <v>EXTENSIONISTA RURAL-NS</v>
      </c>
      <c r="E191" s="1" t="str">
        <f>IFERROR(IF(VLOOKUP(A191,[3]Sigrh!$A$1:$D$281,4,FALSE)=0,"",VLOOKUP(A191,[3]Sigrh!$A$1:$D$281,4,FALSE)),"")</f>
        <v>ZOOTECNIA</v>
      </c>
      <c r="F191" s="1" t="str">
        <f>VLOOKUP(A191,[1]Sigrh!$A$1:$D$500,4,FALSE)</f>
        <v>040409050000</v>
      </c>
      <c r="G191" s="1" t="s">
        <v>668</v>
      </c>
      <c r="H191" s="1" t="str">
        <f>VLOOKUP(F191,[4]Plan2!$A$4:$B$55,2,FALSE)</f>
        <v>ELSEB-ESCRITÓRIO LOCAL DA EMATER SÃO SEBASTIÃO</v>
      </c>
      <c r="I191" s="1" t="str">
        <f>CONCATENATE(VLOOKUP(A191,[1]Sigrh!$A$1:$F$500,5,FALSE),VLOOKUP(A191,[1]Sigrh!$A$1:$F$500,6,FALSE))</f>
        <v>ST27</v>
      </c>
      <c r="J191" s="1" t="str">
        <f>VLOOKUP(A191,[1]Sigrh!$A$1:$G$500,7,FALSE)</f>
        <v/>
      </c>
      <c r="K191" s="1" t="str">
        <f>IFERROR(VLOOKUP(J191,[5]Sigrh!$A$1:$C$83,3,FALSE),"")</f>
        <v/>
      </c>
      <c r="L191" s="1" t="str">
        <f>IFERROR(VLOOKUP(J191,[5]Sigrh!$A$1:$C$83,2,FALSE),"")</f>
        <v/>
      </c>
      <c r="M191" s="2">
        <f>--TEXT(VLOOKUP($A191,[1]Sigrh!$A$1:$M$500,10,FALSE),"00-00-0000")</f>
        <v>40253</v>
      </c>
      <c r="N191" s="3" t="str">
        <f>CONCATENATE(TEXT(VLOOKUP(A191,[1]Sigrh!$A$1:$L$500,11,FALSE),"00"),"/",VLOOKUP(A191,[1]Sigrh!$A$1:$L$500,12,FALSE))</f>
        <v>04/11</v>
      </c>
      <c r="O191" s="3" t="str">
        <f>VLOOKUP($A191,[1]Sigrh!$A$1:$M$500,13,FALSE)</f>
        <v>M</v>
      </c>
      <c r="P191" s="3" t="str">
        <f>VLOOKUP($A191,[1]Sigrh!$A$1:$N$500,14,FALSE)</f>
        <v>2 - NORMAL</v>
      </c>
    </row>
    <row r="192" spans="1:16" x14ac:dyDescent="0.2">
      <c r="A192" s="1" t="s">
        <v>454</v>
      </c>
      <c r="B192" s="1" t="s">
        <v>455</v>
      </c>
      <c r="C192" s="1" t="str">
        <f>VLOOKUP(A192,[1]Sigrh!$A$1:$E$1000,3,FALSE)</f>
        <v>000000022</v>
      </c>
      <c r="D192" s="1" t="str">
        <f>IFERROR(VLOOKUP(C192,[2]Plan1!$A$1:$B$23,2,FALSE),"")</f>
        <v>MOTORISTA</v>
      </c>
      <c r="E192" s="1" t="str">
        <f>IFERROR(IF(VLOOKUP(A192,[3]Sigrh!$A$1:$D$281,4,FALSE)=0,"",VLOOKUP(A192,[3]Sigrh!$A$1:$D$281,4,FALSE)),"")</f>
        <v/>
      </c>
      <c r="F192" s="1" t="str">
        <f>VLOOKUP(A192,[1]Sigrh!$A$1:$D$500,4,FALSE)</f>
        <v>040409050000</v>
      </c>
      <c r="G192" s="1" t="s">
        <v>668</v>
      </c>
      <c r="H192" s="1" t="str">
        <f>VLOOKUP(F192,[4]Plan2!$A$4:$B$55,2,FALSE)</f>
        <v>ELSEB-ESCRITÓRIO LOCAL DA EMATER SÃO SEBASTIÃO</v>
      </c>
      <c r="I192" s="1" t="str">
        <f>CONCATENATE(VLOOKUP(A192,[1]Sigrh!$A$1:$F$500,5,FALSE),VLOOKUP(A192,[1]Sigrh!$A$1:$F$500,6,FALSE))</f>
        <v>AS22</v>
      </c>
      <c r="J192" s="1" t="str">
        <f>VLOOKUP(A192,[1]Sigrh!$A$1:$G$500,7,FALSE)</f>
        <v/>
      </c>
      <c r="K192" s="1" t="str">
        <f>IFERROR(VLOOKUP(J192,[5]Sigrh!$A$1:$C$83,3,FALSE),"")</f>
        <v/>
      </c>
      <c r="L192" s="1" t="str">
        <f>IFERROR(VLOOKUP(J192,[5]Sigrh!$A$1:$C$83,2,FALSE),"")</f>
        <v/>
      </c>
      <c r="M192" s="2">
        <f>--TEXT(VLOOKUP($A192,[1]Sigrh!$A$1:$M$500,10,FALSE),"00-00-0000")</f>
        <v>40242</v>
      </c>
      <c r="N192" s="3" t="str">
        <f>CONCATENATE(TEXT(VLOOKUP(A192,[1]Sigrh!$A$1:$L$500,11,FALSE),"00"),"/",VLOOKUP(A192,[1]Sigrh!$A$1:$L$500,12,FALSE))</f>
        <v>19/03</v>
      </c>
      <c r="O192" s="3" t="str">
        <f>VLOOKUP($A192,[1]Sigrh!$A$1:$M$500,13,FALSE)</f>
        <v>M</v>
      </c>
      <c r="P192" s="3" t="str">
        <f>VLOOKUP($A192,[1]Sigrh!$A$1:$N$500,14,FALSE)</f>
        <v>2 - NORMAL</v>
      </c>
    </row>
    <row r="193" spans="1:16" x14ac:dyDescent="0.2">
      <c r="A193" s="1" t="s">
        <v>210</v>
      </c>
      <c r="B193" s="1" t="s">
        <v>211</v>
      </c>
      <c r="C193" s="1" t="str">
        <f>VLOOKUP(A193,[1]Sigrh!$A$1:$E$1000,3,FALSE)</f>
        <v>000000006</v>
      </c>
      <c r="D193" s="1" t="str">
        <f>IFERROR(VLOOKUP(C193,[2]Plan1!$A$1:$B$23,2,FALSE),"")</f>
        <v>EXTENSIONISTA RURAL-NS</v>
      </c>
      <c r="E193" s="1" t="str">
        <f>IFERROR(IF(VLOOKUP(A193,[3]Sigrh!$A$1:$D$281,4,FALSE)=0,"",VLOOKUP(A193,[3]Sigrh!$A$1:$D$281,4,FALSE)),"")</f>
        <v>AGRONOMIA</v>
      </c>
      <c r="F193" s="1" t="str">
        <f>VLOOKUP(A193,[1]Sigrh!$A$1:$D$500,4,FALSE)</f>
        <v>040409050000</v>
      </c>
      <c r="G193" s="1" t="s">
        <v>668</v>
      </c>
      <c r="H193" s="1" t="str">
        <f>VLOOKUP(F193,[4]Plan2!$A$4:$B$55,2,FALSE)</f>
        <v>ELSEB-ESCRITÓRIO LOCAL DA EMATER SÃO SEBASTIÃO</v>
      </c>
      <c r="I193" s="1" t="str">
        <f>CONCATENATE(VLOOKUP(A193,[1]Sigrh!$A$1:$F$500,5,FALSE),VLOOKUP(A193,[1]Sigrh!$A$1:$F$500,6,FALSE))</f>
        <v>ST30</v>
      </c>
      <c r="J193" s="1" t="str">
        <f>VLOOKUP(A193,[1]Sigrh!$A$1:$G$500,7,FALSE)</f>
        <v/>
      </c>
      <c r="K193" s="1" t="str">
        <f>IFERROR(VLOOKUP(J193,[5]Sigrh!$A$1:$C$83,3,FALSE),"")</f>
        <v/>
      </c>
      <c r="L193" s="1" t="str">
        <f>IFERROR(VLOOKUP(J193,[5]Sigrh!$A$1:$C$83,2,FALSE),"")</f>
        <v/>
      </c>
      <c r="M193" s="2">
        <f>--TEXT(VLOOKUP($A193,[1]Sigrh!$A$1:$M$500,10,FALSE),"00-00-0000")</f>
        <v>40360</v>
      </c>
      <c r="N193" s="3" t="str">
        <f>CONCATENATE(TEXT(VLOOKUP(A193,[1]Sigrh!$A$1:$L$500,11,FALSE),"00"),"/",VLOOKUP(A193,[1]Sigrh!$A$1:$L$500,12,FALSE))</f>
        <v>23/10</v>
      </c>
      <c r="O193" s="3" t="str">
        <f>VLOOKUP($A193,[1]Sigrh!$A$1:$M$500,13,FALSE)</f>
        <v>M</v>
      </c>
      <c r="P193" s="3" t="str">
        <f>VLOOKUP($A193,[1]Sigrh!$A$1:$N$500,14,FALSE)</f>
        <v>2 - NORMAL</v>
      </c>
    </row>
    <row r="194" spans="1:16" x14ac:dyDescent="0.2">
      <c r="A194" s="1" t="s">
        <v>214</v>
      </c>
      <c r="B194" s="1" t="s">
        <v>215</v>
      </c>
      <c r="C194" s="1" t="str">
        <f>VLOOKUP(A194,[1]Sigrh!$A$1:$E$1000,3,FALSE)</f>
        <v>000000006</v>
      </c>
      <c r="D194" s="1" t="str">
        <f>IFERROR(VLOOKUP(C194,[2]Plan1!$A$1:$B$23,2,FALSE),"")</f>
        <v>EXTENSIONISTA RURAL-NS</v>
      </c>
      <c r="E194" s="1" t="str">
        <f>IFERROR(IF(VLOOKUP(A194,[3]Sigrh!$A$1:$D$281,4,FALSE)=0,"",VLOOKUP(A194,[3]Sigrh!$A$1:$D$281,4,FALSE)),"")</f>
        <v>AGRONOMIA</v>
      </c>
      <c r="F194" s="1" t="str">
        <f>VLOOKUP(A194,[1]Sigrh!$A$1:$D$500,4,FALSE)</f>
        <v>040409050000</v>
      </c>
      <c r="G194" s="1" t="s">
        <v>668</v>
      </c>
      <c r="H194" s="1" t="str">
        <f>VLOOKUP(F194,[4]Plan2!$A$4:$B$55,2,FALSE)</f>
        <v>ELSEB-ESCRITÓRIO LOCAL DA EMATER SÃO SEBASTIÃO</v>
      </c>
      <c r="I194" s="1" t="str">
        <f>CONCATENATE(VLOOKUP(A194,[1]Sigrh!$A$1:$F$500,5,FALSE),VLOOKUP(A194,[1]Sigrh!$A$1:$F$500,6,FALSE))</f>
        <v>ST25</v>
      </c>
      <c r="J194" s="1" t="str">
        <f>VLOOKUP(A194,[1]Sigrh!$A$1:$G$500,7,FALSE)</f>
        <v/>
      </c>
      <c r="K194" s="1" t="str">
        <f>IFERROR(VLOOKUP(J194,[5]Sigrh!$A$1:$C$83,3,FALSE),"")</f>
        <v/>
      </c>
      <c r="L194" s="1" t="str">
        <f>IFERROR(VLOOKUP(J194,[5]Sigrh!$A$1:$C$83,2,FALSE),"")</f>
        <v/>
      </c>
      <c r="M194" s="2">
        <f>--TEXT(VLOOKUP($A194,[1]Sigrh!$A$1:$M$500,10,FALSE),"00-00-0000")</f>
        <v>40594</v>
      </c>
      <c r="N194" s="3" t="str">
        <f>CONCATENATE(TEXT(VLOOKUP(A194,[1]Sigrh!$A$1:$L$500,11,FALSE),"00"),"/",VLOOKUP(A194,[1]Sigrh!$A$1:$L$500,12,FALSE))</f>
        <v>21/11</v>
      </c>
      <c r="O194" s="3" t="str">
        <f>VLOOKUP($A194,[1]Sigrh!$A$1:$M$500,13,FALSE)</f>
        <v>F</v>
      </c>
      <c r="P194" s="3" t="str">
        <f>VLOOKUP($A194,[1]Sigrh!$A$1:$N$500,14,FALSE)</f>
        <v>2 - NORMAL</v>
      </c>
    </row>
    <row r="195" spans="1:16" x14ac:dyDescent="0.2">
      <c r="A195" s="1" t="s">
        <v>338</v>
      </c>
      <c r="B195" s="1" t="s">
        <v>339</v>
      </c>
      <c r="C195" s="1" t="str">
        <f>VLOOKUP(A195,[1]Sigrh!$A$1:$E$1000,3,FALSE)</f>
        <v>000000002</v>
      </c>
      <c r="D195" s="1" t="str">
        <f>IFERROR(VLOOKUP(C195,[2]Plan1!$A$1:$B$23,2,FALSE),"")</f>
        <v>ASSISTENTE ADMINISTRATIVO</v>
      </c>
      <c r="E195" s="1" t="str">
        <f>IFERROR(IF(VLOOKUP(A195,[3]Sigrh!$A$1:$D$281,4,FALSE)=0,"",VLOOKUP(A195,[3]Sigrh!$A$1:$D$281,4,FALSE)),"")</f>
        <v/>
      </c>
      <c r="F195" s="1" t="str">
        <f>VLOOKUP(A195,[1]Sigrh!$A$1:$D$500,4,FALSE)</f>
        <v>040409050000</v>
      </c>
      <c r="G195" s="1" t="s">
        <v>668</v>
      </c>
      <c r="H195" s="1" t="str">
        <f>VLOOKUP(F195,[4]Plan2!$A$4:$B$55,2,FALSE)</f>
        <v>ELSEB-ESCRITÓRIO LOCAL DA EMATER SÃO SEBASTIÃO</v>
      </c>
      <c r="I195" s="1" t="str">
        <f>CONCATENATE(VLOOKUP(A195,[1]Sigrh!$A$1:$F$500,5,FALSE),VLOOKUP(A195,[1]Sigrh!$A$1:$F$500,6,FALSE))</f>
        <v>AS30</v>
      </c>
      <c r="J195" s="1" t="str">
        <f>VLOOKUP(A195,[1]Sigrh!$A$1:$G$500,7,FALSE)</f>
        <v/>
      </c>
      <c r="K195" s="1" t="str">
        <f>IFERROR(VLOOKUP(J195,[5]Sigrh!$A$1:$C$83,3,FALSE),"")</f>
        <v/>
      </c>
      <c r="L195" s="1" t="str">
        <f>IFERROR(VLOOKUP(J195,[5]Sigrh!$A$1:$C$83,2,FALSE),"")</f>
        <v/>
      </c>
      <c r="M195" s="2">
        <f>--TEXT(VLOOKUP($A195,[1]Sigrh!$A$1:$M$500,10,FALSE),"00-00-0000")</f>
        <v>41641</v>
      </c>
      <c r="N195" s="3" t="str">
        <f>CONCATENATE(TEXT(VLOOKUP(A195,[1]Sigrh!$A$1:$L$500,11,FALSE),"00"),"/",VLOOKUP(A195,[1]Sigrh!$A$1:$L$500,12,FALSE))</f>
        <v>12/01</v>
      </c>
      <c r="O195" s="3" t="str">
        <f>VLOOKUP($A195,[1]Sigrh!$A$1:$M$500,13,FALSE)</f>
        <v>F</v>
      </c>
      <c r="P195" s="3" t="str">
        <f>VLOOKUP($A195,[1]Sigrh!$A$1:$N$500,14,FALSE)</f>
        <v>2 - NORMAL</v>
      </c>
    </row>
    <row r="196" spans="1:16" x14ac:dyDescent="0.2">
      <c r="A196" s="1" t="s">
        <v>350</v>
      </c>
      <c r="B196" s="1" t="s">
        <v>351</v>
      </c>
      <c r="C196" s="1" t="str">
        <f>VLOOKUP(A196,[1]Sigrh!$A$1:$E$1000,3,FALSE)</f>
        <v>000000002</v>
      </c>
      <c r="D196" s="1" t="str">
        <f>IFERROR(VLOOKUP(C196,[2]Plan1!$A$1:$B$23,2,FALSE),"")</f>
        <v>ASSISTENTE ADMINISTRATIVO</v>
      </c>
      <c r="E196" s="1" t="str">
        <f>IFERROR(IF(VLOOKUP(A196,[3]Sigrh!$A$1:$D$281,4,FALSE)=0,"",VLOOKUP(A196,[3]Sigrh!$A$1:$D$281,4,FALSE)),"")</f>
        <v/>
      </c>
      <c r="F196" s="1" t="str">
        <f>VLOOKUP(A196,[1]Sigrh!$A$1:$D$500,4,FALSE)</f>
        <v>040409050000</v>
      </c>
      <c r="G196" s="1" t="s">
        <v>668</v>
      </c>
      <c r="H196" s="1" t="str">
        <f>VLOOKUP(F196,[4]Plan2!$A$4:$B$55,2,FALSE)</f>
        <v>ELSEB-ESCRITÓRIO LOCAL DA EMATER SÃO SEBASTIÃO</v>
      </c>
      <c r="I196" s="1" t="str">
        <f>CONCATENATE(VLOOKUP(A196,[1]Sigrh!$A$1:$F$500,5,FALSE),VLOOKUP(A196,[1]Sigrh!$A$1:$F$500,6,FALSE))</f>
        <v>AS30</v>
      </c>
      <c r="J196" s="1" t="str">
        <f>VLOOKUP(A196,[1]Sigrh!$A$1:$G$500,7,FALSE)</f>
        <v/>
      </c>
      <c r="K196" s="1" t="str">
        <f>IFERROR(VLOOKUP(J196,[5]Sigrh!$A$1:$C$83,3,FALSE),"")</f>
        <v/>
      </c>
      <c r="L196" s="1" t="str">
        <f>IFERROR(VLOOKUP(J196,[5]Sigrh!$A$1:$C$83,2,FALSE),"")</f>
        <v/>
      </c>
      <c r="M196" s="2">
        <f>--TEXT(VLOOKUP($A196,[1]Sigrh!$A$1:$M$500,10,FALSE),"00-00-0000")</f>
        <v>41641</v>
      </c>
      <c r="N196" s="3" t="str">
        <f>CONCATENATE(TEXT(VLOOKUP(A196,[1]Sigrh!$A$1:$L$500,11,FALSE),"00"),"/",VLOOKUP(A196,[1]Sigrh!$A$1:$L$500,12,FALSE))</f>
        <v>04/06</v>
      </c>
      <c r="O196" s="3" t="str">
        <f>VLOOKUP($A196,[1]Sigrh!$A$1:$M$500,13,FALSE)</f>
        <v>M</v>
      </c>
      <c r="P196" s="3" t="str">
        <f>VLOOKUP($A196,[1]Sigrh!$A$1:$N$500,14,FALSE)</f>
        <v>2 - NORMAL</v>
      </c>
    </row>
    <row r="197" spans="1:16" x14ac:dyDescent="0.2">
      <c r="A197" s="1" t="s">
        <v>594</v>
      </c>
      <c r="B197" s="1" t="s">
        <v>595</v>
      </c>
      <c r="C197" s="1" t="str">
        <f>VLOOKUP(A197,[1]Sigrh!$A$1:$E$1000,3,FALSE)</f>
        <v>000000006</v>
      </c>
      <c r="D197" s="1" t="str">
        <f>IFERROR(VLOOKUP(C197,[2]Plan1!$A$1:$B$23,2,FALSE),"")</f>
        <v>EXTENSIONISTA RURAL-NS</v>
      </c>
      <c r="E197" s="1" t="str">
        <f>IFERROR(IF(VLOOKUP(A197,[3]Sigrh!$A$1:$D$281,4,FALSE)=0,"",VLOOKUP(A197,[3]Sigrh!$A$1:$D$281,4,FALSE)),"")</f>
        <v>AGRONOMIA</v>
      </c>
      <c r="F197" s="1" t="str">
        <f>VLOOKUP(A197,[1]Sigrh!$A$1:$D$500,4,FALSE)</f>
        <v>040409050000</v>
      </c>
      <c r="G197" s="1" t="s">
        <v>668</v>
      </c>
      <c r="H197" s="1" t="str">
        <f>VLOOKUP(F197,[4]Plan2!$A$4:$B$55,2,FALSE)</f>
        <v>ELSEB-ESCRITÓRIO LOCAL DA EMATER SÃO SEBASTIÃO</v>
      </c>
      <c r="I197" s="1" t="str">
        <f>CONCATENATE(VLOOKUP(A197,[1]Sigrh!$A$1:$F$500,5,FALSE),VLOOKUP(A197,[1]Sigrh!$A$1:$F$500,6,FALSE))</f>
        <v>ST41</v>
      </c>
      <c r="J197" s="1" t="str">
        <f>VLOOKUP(A197,[1]Sigrh!$A$1:$G$500,7,FALSE)</f>
        <v/>
      </c>
      <c r="K197" s="1" t="str">
        <f>IFERROR(VLOOKUP(J197,[5]Sigrh!$A$1:$C$83,3,FALSE),"")</f>
        <v/>
      </c>
      <c r="L197" s="1" t="str">
        <f>IFERROR(VLOOKUP(J197,[5]Sigrh!$A$1:$C$83,2,FALSE),"")</f>
        <v/>
      </c>
      <c r="M197" s="2">
        <f>--TEXT(VLOOKUP($A197,[1]Sigrh!$A$1:$M$500,10,FALSE),"00-00-0000")</f>
        <v>38719</v>
      </c>
      <c r="N197" s="3" t="str">
        <f>CONCATENATE(TEXT(VLOOKUP(A197,[1]Sigrh!$A$1:$L$500,11,FALSE),"00"),"/",VLOOKUP(A197,[1]Sigrh!$A$1:$L$500,12,FALSE))</f>
        <v>15/05</v>
      </c>
      <c r="O197" s="3" t="str">
        <f>VLOOKUP($A197,[1]Sigrh!$A$1:$M$500,13,FALSE)</f>
        <v>M</v>
      </c>
      <c r="P197" s="3" t="str">
        <f>VLOOKUP($A197,[1]Sigrh!$A$1:$N$500,14,FALSE)</f>
        <v>8 - CEDIDO</v>
      </c>
    </row>
    <row r="198" spans="1:16" x14ac:dyDescent="0.2">
      <c r="A198" s="1" t="s">
        <v>10</v>
      </c>
      <c r="B198" s="1" t="s">
        <v>11</v>
      </c>
      <c r="C198" s="1" t="str">
        <f>VLOOKUP(A198,[1]Sigrh!$A$1:$E$1000,3,FALSE)</f>
        <v>000000010</v>
      </c>
      <c r="D198" s="1" t="str">
        <f>IFERROR(VLOOKUP(C198,[2]Plan1!$A$1:$B$23,2,FALSE),"")</f>
        <v>EXTENSIONISTA RURAL-NM</v>
      </c>
      <c r="E198" s="1" t="str">
        <f>IFERROR(IF(VLOOKUP(A198,[3]Sigrh!$A$1:$D$281,4,FALSE)=0,"",VLOOKUP(A198,[3]Sigrh!$A$1:$D$281,4,FALSE)),"")</f>
        <v>TÉC. AGROPECUÁRIA</v>
      </c>
      <c r="F198" s="1" t="str">
        <f>VLOOKUP(A198,[1]Sigrh!$A$1:$D$500,4,FALSE)</f>
        <v>040409060000</v>
      </c>
      <c r="G198" s="1" t="s">
        <v>668</v>
      </c>
      <c r="H198" s="1" t="str">
        <f>VLOOKUP(F198,[4]Plan2!$A$4:$B$55,2,FALSE)</f>
        <v>ELSOB-ESCRITÓRIO LOCAL DA EMATER SOBRADINHO</v>
      </c>
      <c r="I198" s="1" t="str">
        <f>CONCATENATE(VLOOKUP(A198,[1]Sigrh!$A$1:$F$500,5,FALSE),VLOOKUP(A198,[1]Sigrh!$A$1:$F$500,6,FALSE))</f>
        <v>ST42</v>
      </c>
      <c r="J198" s="1" t="str">
        <f>VLOOKUP(A198,[1]Sigrh!$A$1:$G$500,7,FALSE)</f>
        <v/>
      </c>
      <c r="K198" s="1" t="str">
        <f>IFERROR(VLOOKUP(J198,[5]Sigrh!$A$1:$C$83,3,FALSE),"")</f>
        <v/>
      </c>
      <c r="L198" s="1" t="str">
        <f>IFERROR(VLOOKUP(J198,[5]Sigrh!$A$1:$C$83,2,FALSE),"")</f>
        <v/>
      </c>
      <c r="M198" s="2">
        <f>--TEXT(VLOOKUP($A198,[1]Sigrh!$A$1:$M$500,10,FALSE),"00-00-0000")</f>
        <v>29495</v>
      </c>
      <c r="N198" s="3" t="str">
        <f>CONCATENATE(TEXT(VLOOKUP(A198,[1]Sigrh!$A$1:$L$500,11,FALSE),"00"),"/",VLOOKUP(A198,[1]Sigrh!$A$1:$L$500,12,FALSE))</f>
        <v>08/02</v>
      </c>
      <c r="O198" s="3" t="str">
        <f>VLOOKUP($A198,[1]Sigrh!$A$1:$M$500,13,FALSE)</f>
        <v>M</v>
      </c>
      <c r="P198" s="3" t="str">
        <f>VLOOKUP($A198,[1]Sigrh!$A$1:$N$500,14,FALSE)</f>
        <v>2 - NORMAL</v>
      </c>
    </row>
    <row r="199" spans="1:16" x14ac:dyDescent="0.2">
      <c r="A199" s="1" t="s">
        <v>69</v>
      </c>
      <c r="B199" s="1" t="s">
        <v>70</v>
      </c>
      <c r="C199" s="1" t="str">
        <f>VLOOKUP(A199,[1]Sigrh!$A$1:$E$1000,3,FALSE)</f>
        <v>000000006</v>
      </c>
      <c r="D199" s="1" t="str">
        <f>IFERROR(VLOOKUP(C199,[2]Plan1!$A$1:$B$23,2,FALSE),"")</f>
        <v>EXTENSIONISTA RURAL-NS</v>
      </c>
      <c r="E199" s="1" t="str">
        <f>IFERROR(IF(VLOOKUP(A199,[3]Sigrh!$A$1:$D$281,4,FALSE)=0,"",VLOOKUP(A199,[3]Sigrh!$A$1:$D$281,4,FALSE)),"")</f>
        <v>MEDICINA VETERINÁRIA</v>
      </c>
      <c r="F199" s="1" t="str">
        <f>VLOOKUP(A199,[1]Sigrh!$A$1:$D$500,4,FALSE)</f>
        <v>040409060000</v>
      </c>
      <c r="G199" s="1" t="s">
        <v>668</v>
      </c>
      <c r="H199" s="1" t="str">
        <f>VLOOKUP(F199,[4]Plan2!$A$4:$B$55,2,FALSE)</f>
        <v>ELSOB-ESCRITÓRIO LOCAL DA EMATER SOBRADINHO</v>
      </c>
      <c r="I199" s="1" t="str">
        <f>CONCATENATE(VLOOKUP(A199,[1]Sigrh!$A$1:$F$500,5,FALSE),VLOOKUP(A199,[1]Sigrh!$A$1:$F$500,6,FALSE))</f>
        <v>ST47</v>
      </c>
      <c r="J199" s="1" t="str">
        <f>VLOOKUP(A199,[1]Sigrh!$A$1:$G$500,7,FALSE)</f>
        <v/>
      </c>
      <c r="K199" s="1" t="str">
        <f>IFERROR(VLOOKUP(J199,[5]Sigrh!$A$1:$C$83,3,FALSE),"")</f>
        <v/>
      </c>
      <c r="L199" s="1" t="str">
        <f>IFERROR(VLOOKUP(J199,[5]Sigrh!$A$1:$C$83,2,FALSE),"")</f>
        <v/>
      </c>
      <c r="M199" s="2">
        <f>--TEXT(VLOOKUP($A199,[1]Sigrh!$A$1:$M$500,10,FALSE),"00-00-0000")</f>
        <v>32583</v>
      </c>
      <c r="N199" s="3" t="str">
        <f>CONCATENATE(TEXT(VLOOKUP(A199,[1]Sigrh!$A$1:$L$500,11,FALSE),"00"),"/",VLOOKUP(A199,[1]Sigrh!$A$1:$L$500,12,FALSE))</f>
        <v>24/08</v>
      </c>
      <c r="O199" s="3" t="str">
        <f>VLOOKUP($A199,[1]Sigrh!$A$1:$M$500,13,FALSE)</f>
        <v>M</v>
      </c>
      <c r="P199" s="3" t="str">
        <f>VLOOKUP($A199,[1]Sigrh!$A$1:$N$500,14,FALSE)</f>
        <v>2 - NORMAL</v>
      </c>
    </row>
    <row r="200" spans="1:16" x14ac:dyDescent="0.2">
      <c r="A200" s="1" t="s">
        <v>79</v>
      </c>
      <c r="B200" s="1" t="s">
        <v>80</v>
      </c>
      <c r="C200" s="1" t="str">
        <f>VLOOKUP(A200,[1]Sigrh!$A$1:$E$1000,3,FALSE)</f>
        <v>000000010</v>
      </c>
      <c r="D200" s="1" t="str">
        <f>IFERROR(VLOOKUP(C200,[2]Plan1!$A$1:$B$23,2,FALSE),"")</f>
        <v>EXTENSIONISTA RURAL-NM</v>
      </c>
      <c r="E200" s="1" t="str">
        <f>IFERROR(IF(VLOOKUP(A200,[3]Sigrh!$A$1:$D$281,4,FALSE)=0,"",VLOOKUP(A200,[3]Sigrh!$A$1:$D$281,4,FALSE)),"")</f>
        <v>TÉC. ECON. DOMÉSTICA</v>
      </c>
      <c r="F200" s="1" t="str">
        <f>VLOOKUP(A200,[1]Sigrh!$A$1:$D$500,4,FALSE)</f>
        <v>040409060000</v>
      </c>
      <c r="G200" s="1" t="s">
        <v>668</v>
      </c>
      <c r="H200" s="1" t="str">
        <f>VLOOKUP(F200,[4]Plan2!$A$4:$B$55,2,FALSE)</f>
        <v>ELSOB-ESCRITÓRIO LOCAL DA EMATER SOBRADINHO</v>
      </c>
      <c r="I200" s="1" t="str">
        <f>CONCATENATE(VLOOKUP(A200,[1]Sigrh!$A$1:$F$500,5,FALSE),VLOOKUP(A200,[1]Sigrh!$A$1:$F$500,6,FALSE))</f>
        <v>ST38</v>
      </c>
      <c r="J200" s="1" t="str">
        <f>VLOOKUP(A200,[1]Sigrh!$A$1:$G$500,7,FALSE)</f>
        <v/>
      </c>
      <c r="K200" s="1" t="str">
        <f>IFERROR(VLOOKUP(J200,[5]Sigrh!$A$1:$C$83,3,FALSE),"")</f>
        <v/>
      </c>
      <c r="L200" s="1" t="str">
        <f>IFERROR(VLOOKUP(J200,[5]Sigrh!$A$1:$C$83,2,FALSE),"")</f>
        <v/>
      </c>
      <c r="M200" s="2">
        <f>--TEXT(VLOOKUP($A200,[1]Sigrh!$A$1:$M$500,10,FALSE),"00-00-0000")</f>
        <v>33605</v>
      </c>
      <c r="N200" s="3" t="str">
        <f>CONCATENATE(TEXT(VLOOKUP(A200,[1]Sigrh!$A$1:$L$500,11,FALSE),"00"),"/",VLOOKUP(A200,[1]Sigrh!$A$1:$L$500,12,FALSE))</f>
        <v>03/07</v>
      </c>
      <c r="O200" s="3" t="str">
        <f>VLOOKUP($A200,[1]Sigrh!$A$1:$M$500,13,FALSE)</f>
        <v>F</v>
      </c>
      <c r="P200" s="3" t="str">
        <f>VLOOKUP($A200,[1]Sigrh!$A$1:$N$500,14,FALSE)</f>
        <v>2 - NORMAL</v>
      </c>
    </row>
    <row r="201" spans="1:16" x14ac:dyDescent="0.2">
      <c r="A201" s="1" t="s">
        <v>106</v>
      </c>
      <c r="B201" s="1" t="s">
        <v>107</v>
      </c>
      <c r="C201" s="1" t="str">
        <f>VLOOKUP(A201,[1]Sigrh!$A$1:$E$1000,3,FALSE)</f>
        <v>000000006</v>
      </c>
      <c r="D201" s="1" t="str">
        <f>IFERROR(VLOOKUP(C201,[2]Plan1!$A$1:$B$23,2,FALSE),"")</f>
        <v>EXTENSIONISTA RURAL-NS</v>
      </c>
      <c r="E201" s="1" t="str">
        <f>IFERROR(IF(VLOOKUP(A201,[3]Sigrh!$A$1:$D$281,4,FALSE)=0,"",VLOOKUP(A201,[3]Sigrh!$A$1:$D$281,4,FALSE)),"")</f>
        <v>ZOOTECNIA</v>
      </c>
      <c r="F201" s="1" t="str">
        <f>VLOOKUP(A201,[1]Sigrh!$A$1:$D$500,4,FALSE)</f>
        <v>040409060000</v>
      </c>
      <c r="G201" s="1" t="s">
        <v>668</v>
      </c>
      <c r="H201" s="1" t="str">
        <f>VLOOKUP(F201,[4]Plan2!$A$4:$B$55,2,FALSE)</f>
        <v>ELSOB-ESCRITÓRIO LOCAL DA EMATER SOBRADINHO</v>
      </c>
      <c r="I201" s="1" t="str">
        <f>CONCATENATE(VLOOKUP(A201,[1]Sigrh!$A$1:$F$500,5,FALSE),VLOOKUP(A201,[1]Sigrh!$A$1:$F$500,6,FALSE))</f>
        <v>ST49</v>
      </c>
      <c r="J201" s="1" t="str">
        <f>VLOOKUP(A201,[1]Sigrh!$A$1:$G$500,7,FALSE)</f>
        <v/>
      </c>
      <c r="K201" s="1" t="str">
        <f>IFERROR(VLOOKUP(J201,[5]Sigrh!$A$1:$C$83,3,FALSE),"")</f>
        <v/>
      </c>
      <c r="L201" s="1" t="str">
        <f>IFERROR(VLOOKUP(J201,[5]Sigrh!$A$1:$C$83,2,FALSE),"")</f>
        <v/>
      </c>
      <c r="M201" s="2">
        <f>--TEXT(VLOOKUP($A201,[1]Sigrh!$A$1:$M$500,10,FALSE),"00-00-0000")</f>
        <v>34386</v>
      </c>
      <c r="N201" s="3" t="str">
        <f>CONCATENATE(TEXT(VLOOKUP(A201,[1]Sigrh!$A$1:$L$500,11,FALSE),"00"),"/",VLOOKUP(A201,[1]Sigrh!$A$1:$L$500,12,FALSE))</f>
        <v>16/10</v>
      </c>
      <c r="O201" s="3" t="str">
        <f>VLOOKUP($A201,[1]Sigrh!$A$1:$M$500,13,FALSE)</f>
        <v>M</v>
      </c>
      <c r="P201" s="3" t="str">
        <f>VLOOKUP($A201,[1]Sigrh!$A$1:$N$500,14,FALSE)</f>
        <v>2 - NORMAL</v>
      </c>
    </row>
    <row r="202" spans="1:16" x14ac:dyDescent="0.2">
      <c r="A202" s="1" t="s">
        <v>148</v>
      </c>
      <c r="B202" s="1" t="s">
        <v>149</v>
      </c>
      <c r="C202" s="1" t="str">
        <f>VLOOKUP(A202,[1]Sigrh!$A$1:$E$1000,3,FALSE)</f>
        <v>000000006</v>
      </c>
      <c r="D202" s="1" t="str">
        <f>IFERROR(VLOOKUP(C202,[2]Plan1!$A$1:$B$23,2,FALSE),"")</f>
        <v>EXTENSIONISTA RURAL-NS</v>
      </c>
      <c r="E202" s="1" t="str">
        <f>IFERROR(IF(VLOOKUP(A202,[3]Sigrh!$A$1:$D$281,4,FALSE)=0,"",VLOOKUP(A202,[3]Sigrh!$A$1:$D$281,4,FALSE)),"")</f>
        <v>AGRONOMIA</v>
      </c>
      <c r="F202" s="1" t="str">
        <f>VLOOKUP(A202,[1]Sigrh!$A$1:$D$500,4,FALSE)</f>
        <v>040409060000</v>
      </c>
      <c r="G202" s="1" t="s">
        <v>668</v>
      </c>
      <c r="H202" s="1" t="str">
        <f>VLOOKUP(F202,[4]Plan2!$A$4:$B$55,2,FALSE)</f>
        <v>ELSOB-ESCRITÓRIO LOCAL DA EMATER SOBRADINHO</v>
      </c>
      <c r="I202" s="1" t="str">
        <f>CONCATENATE(VLOOKUP(A202,[1]Sigrh!$A$1:$F$500,5,FALSE),VLOOKUP(A202,[1]Sigrh!$A$1:$F$500,6,FALSE))</f>
        <v>ST33</v>
      </c>
      <c r="J202" s="1" t="str">
        <f>VLOOKUP(A202,[1]Sigrh!$A$1:$G$500,7,FALSE)</f>
        <v/>
      </c>
      <c r="K202" s="1" t="str">
        <f>IFERROR(VLOOKUP(J202,[5]Sigrh!$A$1:$C$83,3,FALSE),"")</f>
        <v/>
      </c>
      <c r="L202" s="1" t="str">
        <f>IFERROR(VLOOKUP(J202,[5]Sigrh!$A$1:$C$83,2,FALSE),"")</f>
        <v/>
      </c>
      <c r="M202" s="2">
        <f>--TEXT(VLOOKUP($A202,[1]Sigrh!$A$1:$M$500,10,FALSE),"00-00-0000")</f>
        <v>38761</v>
      </c>
      <c r="N202" s="3" t="str">
        <f>CONCATENATE(TEXT(VLOOKUP(A202,[1]Sigrh!$A$1:$L$500,11,FALSE),"00"),"/",VLOOKUP(A202,[1]Sigrh!$A$1:$L$500,12,FALSE))</f>
        <v>02/06</v>
      </c>
      <c r="O202" s="3" t="str">
        <f>VLOOKUP($A202,[1]Sigrh!$A$1:$M$500,13,FALSE)</f>
        <v>M</v>
      </c>
      <c r="P202" s="3" t="str">
        <f>VLOOKUP($A202,[1]Sigrh!$A$1:$N$500,14,FALSE)</f>
        <v>2 - NORMAL</v>
      </c>
    </row>
    <row r="203" spans="1:16" x14ac:dyDescent="0.2">
      <c r="A203" s="1" t="s">
        <v>174</v>
      </c>
      <c r="B203" s="1" t="s">
        <v>175</v>
      </c>
      <c r="C203" s="1" t="str">
        <f>VLOOKUP(A203,[1]Sigrh!$A$1:$E$1000,3,FALSE)</f>
        <v>000000006</v>
      </c>
      <c r="D203" s="1" t="str">
        <f>IFERROR(VLOOKUP(C203,[2]Plan1!$A$1:$B$23,2,FALSE),"")</f>
        <v>EXTENSIONISTA RURAL-NS</v>
      </c>
      <c r="E203" s="1" t="str">
        <f>IFERROR(IF(VLOOKUP(A203,[3]Sigrh!$A$1:$D$281,4,FALSE)=0,"",VLOOKUP(A203,[3]Sigrh!$A$1:$D$281,4,FALSE)),"")</f>
        <v>MEDICINA VETERINÁRIA</v>
      </c>
      <c r="F203" s="1" t="str">
        <f>VLOOKUP(A203,[1]Sigrh!$A$1:$D$500,4,FALSE)</f>
        <v>040409060000</v>
      </c>
      <c r="G203" s="1" t="s">
        <v>668</v>
      </c>
      <c r="H203" s="1" t="str">
        <f>VLOOKUP(F203,[4]Plan2!$A$4:$B$55,2,FALSE)</f>
        <v>ELSOB-ESCRITÓRIO LOCAL DA EMATER SOBRADINHO</v>
      </c>
      <c r="I203" s="1" t="str">
        <f>CONCATENATE(VLOOKUP(A203,[1]Sigrh!$A$1:$F$500,5,FALSE),VLOOKUP(A203,[1]Sigrh!$A$1:$F$500,6,FALSE))</f>
        <v>ST30</v>
      </c>
      <c r="J203" s="1" t="str">
        <f>VLOOKUP(A203,[1]Sigrh!$A$1:$G$500,7,FALSE)</f>
        <v/>
      </c>
      <c r="K203" s="1" t="str">
        <f>IFERROR(VLOOKUP(J203,[5]Sigrh!$A$1:$C$83,3,FALSE),"")</f>
        <v/>
      </c>
      <c r="L203" s="1" t="str">
        <f>IFERROR(VLOOKUP(J203,[5]Sigrh!$A$1:$C$83,2,FALSE),"")</f>
        <v/>
      </c>
      <c r="M203" s="2">
        <f>--TEXT(VLOOKUP($A203,[1]Sigrh!$A$1:$M$500,10,FALSE),"00-00-0000")</f>
        <v>40242</v>
      </c>
      <c r="N203" s="3" t="str">
        <f>CONCATENATE(TEXT(VLOOKUP(A203,[1]Sigrh!$A$1:$L$500,11,FALSE),"00"),"/",VLOOKUP(A203,[1]Sigrh!$A$1:$L$500,12,FALSE))</f>
        <v>22/08</v>
      </c>
      <c r="O203" s="3" t="str">
        <f>VLOOKUP($A203,[1]Sigrh!$A$1:$M$500,13,FALSE)</f>
        <v>F</v>
      </c>
      <c r="P203" s="3" t="str">
        <f>VLOOKUP($A203,[1]Sigrh!$A$1:$N$500,14,FALSE)</f>
        <v>2 - NORMAL</v>
      </c>
    </row>
    <row r="204" spans="1:16" x14ac:dyDescent="0.2">
      <c r="A204" s="1" t="s">
        <v>224</v>
      </c>
      <c r="B204" s="1" t="s">
        <v>225</v>
      </c>
      <c r="C204" s="1" t="str">
        <f>VLOOKUP(A204,[1]Sigrh!$A$1:$E$1000,3,FALSE)</f>
        <v>000000010</v>
      </c>
      <c r="D204" s="1" t="str">
        <f>IFERROR(VLOOKUP(C204,[2]Plan1!$A$1:$B$23,2,FALSE),"")</f>
        <v>EXTENSIONISTA RURAL-NM</v>
      </c>
      <c r="E204" s="1" t="str">
        <f>IFERROR(IF(VLOOKUP(A204,[3]Sigrh!$A$1:$D$281,4,FALSE)=0,"",VLOOKUP(A204,[3]Sigrh!$A$1:$D$281,4,FALSE)),"")</f>
        <v>TÉC. AGROINDÚSTRIA</v>
      </c>
      <c r="F204" s="1" t="str">
        <f>VLOOKUP(A204,[1]Sigrh!$A$1:$D$500,4,FALSE)</f>
        <v>040409060000</v>
      </c>
      <c r="G204" s="1" t="s">
        <v>668</v>
      </c>
      <c r="H204" s="1" t="str">
        <f>VLOOKUP(F204,[4]Plan2!$A$4:$B$55,2,FALSE)</f>
        <v>ELSOB-ESCRITÓRIO LOCAL DA EMATER SOBRADINHO</v>
      </c>
      <c r="I204" s="1" t="str">
        <f>CONCATENATE(VLOOKUP(A204,[1]Sigrh!$A$1:$F$500,5,FALSE),VLOOKUP(A204,[1]Sigrh!$A$1:$F$500,6,FALSE))</f>
        <v>ST18</v>
      </c>
      <c r="J204" s="1" t="str">
        <f>VLOOKUP(A204,[1]Sigrh!$A$1:$G$500,7,FALSE)</f>
        <v/>
      </c>
      <c r="K204" s="1" t="str">
        <f>IFERROR(VLOOKUP(J204,[5]Sigrh!$A$1:$C$83,3,FALSE),"")</f>
        <v/>
      </c>
      <c r="L204" s="1" t="str">
        <f>IFERROR(VLOOKUP(J204,[5]Sigrh!$A$1:$C$83,2,FALSE),"")</f>
        <v/>
      </c>
      <c r="M204" s="2">
        <f>--TEXT(VLOOKUP($A204,[1]Sigrh!$A$1:$M$500,10,FALSE),"00-00-0000")</f>
        <v>40594</v>
      </c>
      <c r="N204" s="3" t="str">
        <f>CONCATENATE(TEXT(VLOOKUP(A204,[1]Sigrh!$A$1:$L$500,11,FALSE),"00"),"/",VLOOKUP(A204,[1]Sigrh!$A$1:$L$500,12,FALSE))</f>
        <v>28/11</v>
      </c>
      <c r="O204" s="3" t="str">
        <f>VLOOKUP($A204,[1]Sigrh!$A$1:$M$500,13,FALSE)</f>
        <v>M</v>
      </c>
      <c r="P204" s="3" t="str">
        <f>VLOOKUP($A204,[1]Sigrh!$A$1:$N$500,14,FALSE)</f>
        <v>2 - NORMAL</v>
      </c>
    </row>
    <row r="205" spans="1:16" x14ac:dyDescent="0.2">
      <c r="A205" s="1" t="s">
        <v>238</v>
      </c>
      <c r="B205" s="1" t="s">
        <v>239</v>
      </c>
      <c r="C205" s="1" t="str">
        <f>VLOOKUP(A205,[1]Sigrh!$A$1:$E$1000,3,FALSE)</f>
        <v>000000006</v>
      </c>
      <c r="D205" s="1" t="str">
        <f>IFERROR(VLOOKUP(C205,[2]Plan1!$A$1:$B$23,2,FALSE),"")</f>
        <v>EXTENSIONISTA RURAL-NS</v>
      </c>
      <c r="E205" s="1" t="str">
        <f>IFERROR(IF(VLOOKUP(A205,[3]Sigrh!$A$1:$D$281,4,FALSE)=0,"",VLOOKUP(A205,[3]Sigrh!$A$1:$D$281,4,FALSE)),"")</f>
        <v>AGRONOMIA</v>
      </c>
      <c r="F205" s="1" t="str">
        <f>VLOOKUP(A205,[1]Sigrh!$A$1:$D$500,4,FALSE)</f>
        <v>040409060000</v>
      </c>
      <c r="G205" s="1" t="s">
        <v>668</v>
      </c>
      <c r="H205" s="1" t="str">
        <f>VLOOKUP(F205,[4]Plan2!$A$4:$B$55,2,FALSE)</f>
        <v>ELSOB-ESCRITÓRIO LOCAL DA EMATER SOBRADINHO</v>
      </c>
      <c r="I205" s="1" t="str">
        <f>CONCATENATE(VLOOKUP(A205,[1]Sigrh!$A$1:$F$500,5,FALSE),VLOOKUP(A205,[1]Sigrh!$A$1:$F$500,6,FALSE))</f>
        <v>ST25</v>
      </c>
      <c r="J205" s="1" t="str">
        <f>VLOOKUP(A205,[1]Sigrh!$A$1:$G$500,7,FALSE)</f>
        <v/>
      </c>
      <c r="K205" s="1" t="str">
        <f>IFERROR(VLOOKUP(J205,[5]Sigrh!$A$1:$C$83,3,FALSE),"")</f>
        <v/>
      </c>
      <c r="L205" s="1" t="str">
        <f>IFERROR(VLOOKUP(J205,[5]Sigrh!$A$1:$C$83,2,FALSE),"")</f>
        <v/>
      </c>
      <c r="M205" s="2">
        <f>--TEXT(VLOOKUP($A205,[1]Sigrh!$A$1:$M$500,10,FALSE),"00-00-0000")</f>
        <v>40604</v>
      </c>
      <c r="N205" s="3" t="str">
        <f>CONCATENATE(TEXT(VLOOKUP(A205,[1]Sigrh!$A$1:$L$500,11,FALSE),"00"),"/",VLOOKUP(A205,[1]Sigrh!$A$1:$L$500,12,FALSE))</f>
        <v>02/08</v>
      </c>
      <c r="O205" s="3" t="str">
        <f>VLOOKUP($A205,[1]Sigrh!$A$1:$M$500,13,FALSE)</f>
        <v>M</v>
      </c>
      <c r="P205" s="3" t="str">
        <f>VLOOKUP($A205,[1]Sigrh!$A$1:$N$500,14,FALSE)</f>
        <v>2 - NORMAL</v>
      </c>
    </row>
    <row r="206" spans="1:16" x14ac:dyDescent="0.2">
      <c r="A206" s="1" t="s">
        <v>344</v>
      </c>
      <c r="B206" s="1" t="s">
        <v>345</v>
      </c>
      <c r="C206" s="1" t="str">
        <f>VLOOKUP(A206,[1]Sigrh!$A$1:$E$1000,3,FALSE)</f>
        <v>000000006</v>
      </c>
      <c r="D206" s="1" t="str">
        <f>IFERROR(VLOOKUP(C206,[2]Plan1!$A$1:$B$23,2,FALSE),"")</f>
        <v>EXTENSIONISTA RURAL-NS</v>
      </c>
      <c r="E206" s="1" t="str">
        <f>IFERROR(IF(VLOOKUP(A206,[3]Sigrh!$A$1:$D$281,4,FALSE)=0,"",VLOOKUP(A206,[3]Sigrh!$A$1:$D$281,4,FALSE)),"")</f>
        <v>AGRONOMIA</v>
      </c>
      <c r="F206" s="1" t="str">
        <f>VLOOKUP(A206,[1]Sigrh!$A$1:$D$500,4,FALSE)</f>
        <v>040409060000</v>
      </c>
      <c r="G206" s="1" t="s">
        <v>668</v>
      </c>
      <c r="H206" s="1" t="str">
        <f>VLOOKUP(F206,[4]Plan2!$A$4:$B$55,2,FALSE)</f>
        <v>ELSOB-ESCRITÓRIO LOCAL DA EMATER SOBRADINHO</v>
      </c>
      <c r="I206" s="1" t="str">
        <f>CONCATENATE(VLOOKUP(A206,[1]Sigrh!$A$1:$F$500,5,FALSE),VLOOKUP(A206,[1]Sigrh!$A$1:$F$500,6,FALSE))</f>
        <v>ST20</v>
      </c>
      <c r="J206" s="1" t="str">
        <f>VLOOKUP(A206,[1]Sigrh!$A$1:$G$500,7,FALSE)</f>
        <v/>
      </c>
      <c r="K206" s="1" t="str">
        <f>IFERROR(VLOOKUP(J206,[5]Sigrh!$A$1:$C$83,3,FALSE),"")</f>
        <v/>
      </c>
      <c r="L206" s="1" t="str">
        <f>IFERROR(VLOOKUP(J206,[5]Sigrh!$A$1:$C$83,2,FALSE),"")</f>
        <v/>
      </c>
      <c r="M206" s="2">
        <f>--TEXT(VLOOKUP($A206,[1]Sigrh!$A$1:$M$500,10,FALSE),"00-00-0000")</f>
        <v>41641</v>
      </c>
      <c r="N206" s="3" t="str">
        <f>CONCATENATE(TEXT(VLOOKUP(A206,[1]Sigrh!$A$1:$L$500,11,FALSE),"00"),"/",VLOOKUP(A206,[1]Sigrh!$A$1:$L$500,12,FALSE))</f>
        <v>19/02</v>
      </c>
      <c r="O206" s="3" t="str">
        <f>VLOOKUP($A206,[1]Sigrh!$A$1:$M$500,13,FALSE)</f>
        <v>F</v>
      </c>
      <c r="P206" s="3" t="str">
        <f>VLOOKUP($A206,[1]Sigrh!$A$1:$N$500,14,FALSE)</f>
        <v>2 - NORMAL</v>
      </c>
    </row>
    <row r="207" spans="1:16" x14ac:dyDescent="0.2">
      <c r="A207" s="1" t="s">
        <v>622</v>
      </c>
      <c r="B207" s="1" t="s">
        <v>623</v>
      </c>
      <c r="C207" s="1" t="str">
        <f>VLOOKUP(A207,[1]Sigrh!$A$1:$E$1000,3,FALSE)</f>
        <v/>
      </c>
      <c r="D207" s="1" t="str">
        <f>IFERROR(VLOOKUP(C207,[2]Plan1!$A$1:$B$23,2,FALSE),"")</f>
        <v/>
      </c>
      <c r="E207" s="1" t="str">
        <f>IFERROR(IF(VLOOKUP(A207,[3]Sigrh!$A$1:$D$281,4,FALSE)=0,"",VLOOKUP(A207,[3]Sigrh!$A$1:$D$281,4,FALSE)),"")</f>
        <v/>
      </c>
      <c r="F207" s="1" t="str">
        <f>VLOOKUP(A207,[1]Sigrh!$A$1:$D$500,4,FALSE)</f>
        <v>040409060000</v>
      </c>
      <c r="G207" s="1" t="s">
        <v>668</v>
      </c>
      <c r="H207" s="1" t="str">
        <f>VLOOKUP(F207,[4]Plan2!$A$4:$B$55,2,FALSE)</f>
        <v>ELSOB-ESCRITÓRIO LOCAL DA EMATER SOBRADINHO</v>
      </c>
      <c r="I207" s="1" t="str">
        <f>CONCATENATE(VLOOKUP(A207,[1]Sigrh!$A$1:$F$500,5,FALSE),VLOOKUP(A207,[1]Sigrh!$A$1:$F$500,6,FALSE))</f>
        <v/>
      </c>
      <c r="J207" s="1" t="str">
        <f>VLOOKUP(A207,[1]Sigrh!$A$1:$G$500,7,FALSE)</f>
        <v/>
      </c>
      <c r="K207" s="1" t="str">
        <f>IFERROR(VLOOKUP(J207,[5]Sigrh!$A$1:$C$83,3,FALSE),"")</f>
        <v/>
      </c>
      <c r="L207" s="1" t="str">
        <f>IFERROR(VLOOKUP(J207,[5]Sigrh!$A$1:$C$83,2,FALSE),"")</f>
        <v/>
      </c>
      <c r="M207" s="2">
        <f>--TEXT(VLOOKUP($A207,[1]Sigrh!$A$1:$M$500,10,FALSE),"00-00-0000")</f>
        <v>43340</v>
      </c>
      <c r="N207" s="3" t="str">
        <f>CONCATENATE(TEXT(VLOOKUP(A207,[1]Sigrh!$A$1:$L$500,11,FALSE),"00"),"/",VLOOKUP(A207,[1]Sigrh!$A$1:$L$500,12,FALSE))</f>
        <v>18/07</v>
      </c>
      <c r="O207" s="3" t="str">
        <f>VLOOKUP($A207,[1]Sigrh!$A$1:$M$500,13,FALSE)</f>
        <v>M</v>
      </c>
      <c r="P207" s="3" t="str">
        <f>VLOOKUP($A207,[1]Sigrh!$A$1:$N$500,14,FALSE)</f>
        <v>7 - REQUISITADO</v>
      </c>
    </row>
    <row r="208" spans="1:16" x14ac:dyDescent="0.2">
      <c r="A208" s="1" t="s">
        <v>602</v>
      </c>
      <c r="B208" s="1" t="s">
        <v>603</v>
      </c>
      <c r="C208" s="1" t="str">
        <f>VLOOKUP(A208,[1]Sigrh!$A$1:$E$1000,3,FALSE)</f>
        <v>000000006</v>
      </c>
      <c r="D208" s="1" t="str">
        <f>IFERROR(VLOOKUP(C208,[2]Plan1!$A$1:$B$23,2,FALSE),"")</f>
        <v>EXTENSIONISTA RURAL-NS</v>
      </c>
      <c r="E208" s="1" t="str">
        <f>IFERROR(IF(VLOOKUP(A208,[3]Sigrh!$A$1:$D$281,4,FALSE)=0,"",VLOOKUP(A208,[3]Sigrh!$A$1:$D$281,4,FALSE)),"")</f>
        <v>MEDICINA VETERINÁRIA</v>
      </c>
      <c r="F208" s="1" t="str">
        <f>VLOOKUP(A208,[1]Sigrh!$A$1:$D$500,4,FALSE)</f>
        <v>040409060000</v>
      </c>
      <c r="G208" s="1" t="s">
        <v>668</v>
      </c>
      <c r="H208" s="1" t="str">
        <f>VLOOKUP(F208,[4]Plan2!$A$4:$B$55,2,FALSE)</f>
        <v>ELSOB-ESCRITÓRIO LOCAL DA EMATER SOBRADINHO</v>
      </c>
      <c r="I208" s="1" t="str">
        <f>CONCATENATE(VLOOKUP(A208,[1]Sigrh!$A$1:$F$500,5,FALSE),VLOOKUP(A208,[1]Sigrh!$A$1:$F$500,6,FALSE))</f>
        <v>ST20</v>
      </c>
      <c r="J208" s="1" t="str">
        <f>VLOOKUP(A208,[1]Sigrh!$A$1:$G$500,7,FALSE)</f>
        <v/>
      </c>
      <c r="K208" s="1" t="str">
        <f>IFERROR(VLOOKUP(J208,[5]Sigrh!$A$1:$C$83,3,FALSE),"")</f>
        <v/>
      </c>
      <c r="L208" s="1" t="str">
        <f>IFERROR(VLOOKUP(J208,[5]Sigrh!$A$1:$C$83,2,FALSE),"")</f>
        <v/>
      </c>
      <c r="M208" s="2">
        <f>--TEXT(VLOOKUP($A208,[1]Sigrh!$A$1:$M$500,10,FALSE),"00-00-0000")</f>
        <v>41641</v>
      </c>
      <c r="N208" s="3" t="str">
        <f>CONCATENATE(TEXT(VLOOKUP(A208,[1]Sigrh!$A$1:$L$500,11,FALSE),"00"),"/",VLOOKUP(A208,[1]Sigrh!$A$1:$L$500,12,FALSE))</f>
        <v>13/09</v>
      </c>
      <c r="O208" s="3" t="str">
        <f>VLOOKUP($A208,[1]Sigrh!$A$1:$M$500,13,FALSE)</f>
        <v>F</v>
      </c>
      <c r="P208" s="3" t="str">
        <f>VLOOKUP($A208,[1]Sigrh!$A$1:$N$500,14,FALSE)</f>
        <v>8 - CEDIDO</v>
      </c>
    </row>
    <row r="209" spans="1:16" x14ac:dyDescent="0.2">
      <c r="A209" s="1" t="s">
        <v>108</v>
      </c>
      <c r="B209" s="1" t="s">
        <v>109</v>
      </c>
      <c r="C209" s="1" t="str">
        <f>VLOOKUP(A209,[1]Sigrh!$A$1:$E$1000,3,FALSE)</f>
        <v>000000010</v>
      </c>
      <c r="D209" s="1" t="str">
        <f>IFERROR(VLOOKUP(C209,[2]Plan1!$A$1:$B$23,2,FALSE),"")</f>
        <v>EXTENSIONISTA RURAL-NM</v>
      </c>
      <c r="E209" s="1" t="str">
        <f>IFERROR(IF(VLOOKUP(A209,[3]Sigrh!$A$1:$D$281,4,FALSE)=0,"",VLOOKUP(A209,[3]Sigrh!$A$1:$D$281,4,FALSE)),"")</f>
        <v>TÉC. AGROPECUÁRIA</v>
      </c>
      <c r="F209" s="1" t="str">
        <f>VLOOKUP(A209,[1]Sigrh!$A$1:$D$500,4,FALSE)</f>
        <v>040408070000</v>
      </c>
      <c r="G209" s="1" t="s">
        <v>668</v>
      </c>
      <c r="H209" s="1" t="str">
        <f>VLOOKUP(F209,[4]Plan2!$A$4:$B$55,2,FALSE)</f>
        <v>ELTAB-ESCRITÓRIO LOCAL DA EMATER TABATINGA - ELTAB</v>
      </c>
      <c r="I209" s="1" t="str">
        <f>CONCATENATE(VLOOKUP(A209,[1]Sigrh!$A$1:$F$500,5,FALSE),VLOOKUP(A209,[1]Sigrh!$A$1:$F$500,6,FALSE))</f>
        <v>ST35</v>
      </c>
      <c r="J209" s="1" t="str">
        <f>VLOOKUP(A209,[1]Sigrh!$A$1:$G$500,7,FALSE)</f>
        <v/>
      </c>
      <c r="K209" s="1" t="str">
        <f>IFERROR(VLOOKUP(J209,[5]Sigrh!$A$1:$C$83,3,FALSE),"")</f>
        <v/>
      </c>
      <c r="L209" s="1" t="str">
        <f>IFERROR(VLOOKUP(J209,[5]Sigrh!$A$1:$C$83,2,FALSE),"")</f>
        <v/>
      </c>
      <c r="M209" s="2">
        <f>--TEXT(VLOOKUP($A209,[1]Sigrh!$A$1:$M$500,10,FALSE),"00-00-0000")</f>
        <v>34431</v>
      </c>
      <c r="N209" s="3" t="str">
        <f>CONCATENATE(TEXT(VLOOKUP(A209,[1]Sigrh!$A$1:$L$500,11,FALSE),"00"),"/",VLOOKUP(A209,[1]Sigrh!$A$1:$L$500,12,FALSE))</f>
        <v>07/08</v>
      </c>
      <c r="O209" s="3" t="str">
        <f>VLOOKUP($A209,[1]Sigrh!$A$1:$M$500,13,FALSE)</f>
        <v>M</v>
      </c>
      <c r="P209" s="3" t="str">
        <f>VLOOKUP($A209,[1]Sigrh!$A$1:$N$500,14,FALSE)</f>
        <v>2 - NORMAL</v>
      </c>
    </row>
    <row r="210" spans="1:16" x14ac:dyDescent="0.2">
      <c r="A210" s="1" t="s">
        <v>126</v>
      </c>
      <c r="B210" s="1" t="s">
        <v>127</v>
      </c>
      <c r="C210" s="1" t="str">
        <f>VLOOKUP(A210,[1]Sigrh!$A$1:$E$1000,3,FALSE)</f>
        <v>000000010</v>
      </c>
      <c r="D210" s="1" t="str">
        <f>IFERROR(VLOOKUP(C210,[2]Plan1!$A$1:$B$23,2,FALSE),"")</f>
        <v>EXTENSIONISTA RURAL-NM</v>
      </c>
      <c r="E210" s="1" t="str">
        <f>IFERROR(IF(VLOOKUP(A210,[3]Sigrh!$A$1:$D$281,4,FALSE)=0,"",VLOOKUP(A210,[3]Sigrh!$A$1:$D$281,4,FALSE)),"")</f>
        <v>TÉC. ECON. DOMÉSTICA</v>
      </c>
      <c r="F210" s="1" t="str">
        <f>VLOOKUP(A210,[1]Sigrh!$A$1:$D$500,4,FALSE)</f>
        <v>040408070000</v>
      </c>
      <c r="G210" s="1" t="s">
        <v>668</v>
      </c>
      <c r="H210" s="1" t="str">
        <f>VLOOKUP(F210,[4]Plan2!$A$4:$B$55,2,FALSE)</f>
        <v>ELTAB-ESCRITÓRIO LOCAL DA EMATER TABATINGA - ELTAB</v>
      </c>
      <c r="I210" s="1" t="str">
        <f>CONCATENATE(VLOOKUP(A210,[1]Sigrh!$A$1:$F$500,5,FALSE),VLOOKUP(A210,[1]Sigrh!$A$1:$F$500,6,FALSE))</f>
        <v>ST32</v>
      </c>
      <c r="J210" s="1" t="str">
        <f>VLOOKUP(A210,[1]Sigrh!$A$1:$G$500,7,FALSE)</f>
        <v/>
      </c>
      <c r="K210" s="1" t="str">
        <f>IFERROR(VLOOKUP(J210,[5]Sigrh!$A$1:$C$83,3,FALSE),"")</f>
        <v/>
      </c>
      <c r="L210" s="1" t="str">
        <f>IFERROR(VLOOKUP(J210,[5]Sigrh!$A$1:$C$83,2,FALSE),"")</f>
        <v/>
      </c>
      <c r="M210" s="2">
        <f>--TEXT(VLOOKUP($A210,[1]Sigrh!$A$1:$M$500,10,FALSE),"00-00-0000")</f>
        <v>35033</v>
      </c>
      <c r="N210" s="3" t="str">
        <f>CONCATENATE(TEXT(VLOOKUP(A210,[1]Sigrh!$A$1:$L$500,11,FALSE),"00"),"/",VLOOKUP(A210,[1]Sigrh!$A$1:$L$500,12,FALSE))</f>
        <v>27/04</v>
      </c>
      <c r="O210" s="3" t="str">
        <f>VLOOKUP($A210,[1]Sigrh!$A$1:$M$500,13,FALSE)</f>
        <v>F</v>
      </c>
      <c r="P210" s="3" t="str">
        <f>VLOOKUP($A210,[1]Sigrh!$A$1:$N$500,14,FALSE)</f>
        <v>2 - NORMAL</v>
      </c>
    </row>
    <row r="211" spans="1:16" x14ac:dyDescent="0.2">
      <c r="A211" s="1" t="s">
        <v>138</v>
      </c>
      <c r="B211" s="1" t="s">
        <v>139</v>
      </c>
      <c r="C211" s="1" t="str">
        <f>VLOOKUP(A211,[1]Sigrh!$A$1:$E$1000,3,FALSE)</f>
        <v>000000006</v>
      </c>
      <c r="D211" s="1" t="str">
        <f>IFERROR(VLOOKUP(C211,[2]Plan1!$A$1:$B$23,2,FALSE),"")</f>
        <v>EXTENSIONISTA RURAL-NS</v>
      </c>
      <c r="E211" s="1" t="str">
        <f>IFERROR(IF(VLOOKUP(A211,[3]Sigrh!$A$1:$D$281,4,FALSE)=0,"",VLOOKUP(A211,[3]Sigrh!$A$1:$D$281,4,FALSE)),"")</f>
        <v>AGRONOMIA</v>
      </c>
      <c r="F211" s="1" t="str">
        <f>VLOOKUP(A211,[1]Sigrh!$A$1:$D$500,4,FALSE)</f>
        <v>040408070000</v>
      </c>
      <c r="G211" s="1" t="s">
        <v>668</v>
      </c>
      <c r="H211" s="1" t="str">
        <f>VLOOKUP(F211,[4]Plan2!$A$4:$B$55,2,FALSE)</f>
        <v>ELTAB-ESCRITÓRIO LOCAL DA EMATER TABATINGA - ELTAB</v>
      </c>
      <c r="I211" s="1" t="str">
        <f>CONCATENATE(VLOOKUP(A211,[1]Sigrh!$A$1:$F$500,5,FALSE),VLOOKUP(A211,[1]Sigrh!$A$1:$F$500,6,FALSE))</f>
        <v>ST46</v>
      </c>
      <c r="J211" s="1" t="str">
        <f>VLOOKUP(A211,[1]Sigrh!$A$1:$G$500,7,FALSE)</f>
        <v/>
      </c>
      <c r="K211" s="1" t="str">
        <f>IFERROR(VLOOKUP(J211,[5]Sigrh!$A$1:$C$83,3,FALSE),"")</f>
        <v/>
      </c>
      <c r="L211" s="1" t="str">
        <f>IFERROR(VLOOKUP(J211,[5]Sigrh!$A$1:$C$83,2,FALSE),"")</f>
        <v/>
      </c>
      <c r="M211" s="2">
        <f>--TEXT(VLOOKUP($A211,[1]Sigrh!$A$1:$M$500,10,FALSE),"00-00-0000")</f>
        <v>38749</v>
      </c>
      <c r="N211" s="3" t="str">
        <f>CONCATENATE(TEXT(VLOOKUP(A211,[1]Sigrh!$A$1:$L$500,11,FALSE),"00"),"/",VLOOKUP(A211,[1]Sigrh!$A$1:$L$500,12,FALSE))</f>
        <v>17/06</v>
      </c>
      <c r="O211" s="3" t="str">
        <f>VLOOKUP($A211,[1]Sigrh!$A$1:$M$500,13,FALSE)</f>
        <v>M</v>
      </c>
      <c r="P211" s="3" t="str">
        <f>VLOOKUP($A211,[1]Sigrh!$A$1:$N$500,14,FALSE)</f>
        <v>2 - NORMAL</v>
      </c>
    </row>
    <row r="212" spans="1:16" x14ac:dyDescent="0.2">
      <c r="A212" s="1" t="s">
        <v>152</v>
      </c>
      <c r="B212" s="1" t="s">
        <v>153</v>
      </c>
      <c r="C212" s="1" t="str">
        <f>VLOOKUP(A212,[1]Sigrh!$A$1:$E$1000,3,FALSE)</f>
        <v>000000002</v>
      </c>
      <c r="D212" s="1" t="str">
        <f>IFERROR(VLOOKUP(C212,[2]Plan1!$A$1:$B$23,2,FALSE),"")</f>
        <v>ASSISTENTE ADMINISTRATIVO</v>
      </c>
      <c r="E212" s="1" t="str">
        <f>IFERROR(IF(VLOOKUP(A212,[3]Sigrh!$A$1:$D$281,4,FALSE)=0,"",VLOOKUP(A212,[3]Sigrh!$A$1:$D$281,4,FALSE)),"")</f>
        <v/>
      </c>
      <c r="F212" s="1" t="str">
        <f>VLOOKUP(A212,[1]Sigrh!$A$1:$D$500,4,FALSE)</f>
        <v>040408070000</v>
      </c>
      <c r="G212" s="1" t="s">
        <v>668</v>
      </c>
      <c r="H212" s="1" t="str">
        <f>VLOOKUP(F212,[4]Plan2!$A$4:$B$55,2,FALSE)</f>
        <v>ELTAB-ESCRITÓRIO LOCAL DA EMATER TABATINGA - ELTAB</v>
      </c>
      <c r="I212" s="1" t="str">
        <f>CONCATENATE(VLOOKUP(A212,[1]Sigrh!$A$1:$F$500,5,FALSE),VLOOKUP(A212,[1]Sigrh!$A$1:$F$500,6,FALSE))</f>
        <v>AS34</v>
      </c>
      <c r="J212" s="1" t="str">
        <f>VLOOKUP(A212,[1]Sigrh!$A$1:$G$500,7,FALSE)</f>
        <v/>
      </c>
      <c r="K212" s="1" t="str">
        <f>IFERROR(VLOOKUP(J212,[5]Sigrh!$A$1:$C$83,3,FALSE),"")</f>
        <v/>
      </c>
      <c r="L212" s="1" t="str">
        <f>IFERROR(VLOOKUP(J212,[5]Sigrh!$A$1:$C$83,2,FALSE),"")</f>
        <v/>
      </c>
      <c r="M212" s="2">
        <f>--TEXT(VLOOKUP($A212,[1]Sigrh!$A$1:$M$500,10,FALSE),"00-00-0000")</f>
        <v>40242</v>
      </c>
      <c r="N212" s="3" t="str">
        <f>CONCATENATE(TEXT(VLOOKUP(A212,[1]Sigrh!$A$1:$L$500,11,FALSE),"00"),"/",VLOOKUP(A212,[1]Sigrh!$A$1:$L$500,12,FALSE))</f>
        <v>06/03</v>
      </c>
      <c r="O212" s="3" t="str">
        <f>VLOOKUP($A212,[1]Sigrh!$A$1:$M$500,13,FALSE)</f>
        <v>M</v>
      </c>
      <c r="P212" s="3" t="str">
        <f>VLOOKUP($A212,[1]Sigrh!$A$1:$N$500,14,FALSE)</f>
        <v>2 - NORMAL</v>
      </c>
    </row>
    <row r="213" spans="1:16" x14ac:dyDescent="0.2">
      <c r="A213" s="1" t="s">
        <v>226</v>
      </c>
      <c r="B213" s="1" t="s">
        <v>227</v>
      </c>
      <c r="C213" s="1" t="str">
        <f>VLOOKUP(A213,[1]Sigrh!$A$1:$E$1000,3,FALSE)</f>
        <v>000000006</v>
      </c>
      <c r="D213" s="1" t="str">
        <f>IFERROR(VLOOKUP(C213,[2]Plan1!$A$1:$B$23,2,FALSE),"")</f>
        <v>EXTENSIONISTA RURAL-NS</v>
      </c>
      <c r="E213" s="1" t="str">
        <f>IFERROR(IF(VLOOKUP(A213,[3]Sigrh!$A$1:$D$281,4,FALSE)=0,"",VLOOKUP(A213,[3]Sigrh!$A$1:$D$281,4,FALSE)),"")</f>
        <v>MEDICINA VETERINÁRIA</v>
      </c>
      <c r="F213" s="1" t="str">
        <f>VLOOKUP(A213,[1]Sigrh!$A$1:$D$500,4,FALSE)</f>
        <v>040408070000</v>
      </c>
      <c r="G213" s="1" t="s">
        <v>668</v>
      </c>
      <c r="H213" s="1" t="str">
        <f>VLOOKUP(F213,[4]Plan2!$A$4:$B$55,2,FALSE)</f>
        <v>ELTAB-ESCRITÓRIO LOCAL DA EMATER TABATINGA - ELTAB</v>
      </c>
      <c r="I213" s="1" t="str">
        <f>CONCATENATE(VLOOKUP(A213,[1]Sigrh!$A$1:$F$500,5,FALSE),VLOOKUP(A213,[1]Sigrh!$A$1:$F$500,6,FALSE))</f>
        <v>ST26</v>
      </c>
      <c r="J213" s="1" t="str">
        <f>VLOOKUP(A213,[1]Sigrh!$A$1:$G$500,7,FALSE)</f>
        <v/>
      </c>
      <c r="K213" s="1" t="str">
        <f>IFERROR(VLOOKUP(J213,[5]Sigrh!$A$1:$C$83,3,FALSE),"")</f>
        <v/>
      </c>
      <c r="L213" s="1" t="str">
        <f>IFERROR(VLOOKUP(J213,[5]Sigrh!$A$1:$C$83,2,FALSE),"")</f>
        <v/>
      </c>
      <c r="M213" s="2">
        <f>--TEXT(VLOOKUP($A213,[1]Sigrh!$A$1:$M$500,10,FALSE),"00-00-0000")</f>
        <v>40595</v>
      </c>
      <c r="N213" s="3" t="str">
        <f>CONCATENATE(TEXT(VLOOKUP(A213,[1]Sigrh!$A$1:$L$500,11,FALSE),"00"),"/",VLOOKUP(A213,[1]Sigrh!$A$1:$L$500,12,FALSE))</f>
        <v>26/05</v>
      </c>
      <c r="O213" s="3" t="str">
        <f>VLOOKUP($A213,[1]Sigrh!$A$1:$M$500,13,FALSE)</f>
        <v>F</v>
      </c>
      <c r="P213" s="3" t="str">
        <f>VLOOKUP($A213,[1]Sigrh!$A$1:$N$500,14,FALSE)</f>
        <v>2 - NORMAL</v>
      </c>
    </row>
    <row r="214" spans="1:16" x14ac:dyDescent="0.2">
      <c r="A214" s="1" t="s">
        <v>352</v>
      </c>
      <c r="B214" s="1" t="s">
        <v>353</v>
      </c>
      <c r="C214" s="1" t="str">
        <f>VLOOKUP(A214,[1]Sigrh!$A$1:$E$1000,3,FALSE)</f>
        <v>000000010</v>
      </c>
      <c r="D214" s="1" t="str">
        <f>IFERROR(VLOOKUP(C214,[2]Plan1!$A$1:$B$23,2,FALSE),"")</f>
        <v>EXTENSIONISTA RURAL-NM</v>
      </c>
      <c r="E214" s="1" t="str">
        <f>IFERROR(IF(VLOOKUP(A214,[3]Sigrh!$A$1:$D$281,4,FALSE)=0,"",VLOOKUP(A214,[3]Sigrh!$A$1:$D$281,4,FALSE)),"")</f>
        <v>TÉC. AGROINDÚSTRIA</v>
      </c>
      <c r="F214" s="1" t="str">
        <f>VLOOKUP(A214,[1]Sigrh!$A$1:$D$500,4,FALSE)</f>
        <v>040408070000</v>
      </c>
      <c r="G214" s="1" t="s">
        <v>668</v>
      </c>
      <c r="H214" s="1" t="str">
        <f>VLOOKUP(F214,[4]Plan2!$A$4:$B$55,2,FALSE)</f>
        <v>ELTAB-ESCRITÓRIO LOCAL DA EMATER TABATINGA - ELTAB</v>
      </c>
      <c r="I214" s="1" t="str">
        <f>CONCATENATE(VLOOKUP(A214,[1]Sigrh!$A$1:$F$500,5,FALSE),VLOOKUP(A214,[1]Sigrh!$A$1:$F$500,6,FALSE))</f>
        <v>ST06</v>
      </c>
      <c r="J214" s="1" t="str">
        <f>VLOOKUP(A214,[1]Sigrh!$A$1:$G$500,7,FALSE)</f>
        <v/>
      </c>
      <c r="K214" s="1" t="str">
        <f>IFERROR(VLOOKUP(J214,[5]Sigrh!$A$1:$C$83,3,FALSE),"")</f>
        <v/>
      </c>
      <c r="L214" s="1" t="str">
        <f>IFERROR(VLOOKUP(J214,[5]Sigrh!$A$1:$C$83,2,FALSE),"")</f>
        <v/>
      </c>
      <c r="M214" s="2">
        <f>--TEXT(VLOOKUP($A214,[1]Sigrh!$A$1:$M$500,10,FALSE),"00-00-0000")</f>
        <v>41641</v>
      </c>
      <c r="N214" s="3" t="str">
        <f>CONCATENATE(TEXT(VLOOKUP(A214,[1]Sigrh!$A$1:$L$500,11,FALSE),"00"),"/",VLOOKUP(A214,[1]Sigrh!$A$1:$L$500,12,FALSE))</f>
        <v>14/05</v>
      </c>
      <c r="O214" s="3" t="str">
        <f>VLOOKUP($A214,[1]Sigrh!$A$1:$M$500,13,FALSE)</f>
        <v>M</v>
      </c>
      <c r="P214" s="3" t="str">
        <f>VLOOKUP($A214,[1]Sigrh!$A$1:$N$500,14,FALSE)</f>
        <v>2 - NORMAL</v>
      </c>
    </row>
    <row r="215" spans="1:16" x14ac:dyDescent="0.2">
      <c r="A215" s="1" t="s">
        <v>120</v>
      </c>
      <c r="B215" s="1" t="s">
        <v>121</v>
      </c>
      <c r="C215" s="1" t="str">
        <f>VLOOKUP(A215,[1]Sigrh!$A$1:$E$1000,3,FALSE)</f>
        <v>000000010</v>
      </c>
      <c r="D215" s="1" t="str">
        <f>IFERROR(VLOOKUP(C215,[2]Plan1!$A$1:$B$23,2,FALSE),"")</f>
        <v>EXTENSIONISTA RURAL-NM</v>
      </c>
      <c r="E215" s="1" t="str">
        <f>IFERROR(IF(VLOOKUP(A215,[3]Sigrh!$A$1:$D$281,4,FALSE)=0,"",VLOOKUP(A215,[3]Sigrh!$A$1:$D$281,4,FALSE)),"")</f>
        <v>TÉC. ECON. DOMÉSTICA</v>
      </c>
      <c r="F215" s="1" t="str">
        <f>VLOOKUP(A215,[1]Sigrh!$A$1:$D$500,4,FALSE)</f>
        <v>040408070000</v>
      </c>
      <c r="G215" s="1" t="s">
        <v>668</v>
      </c>
      <c r="H215" s="1" t="str">
        <f>VLOOKUP(F215,[4]Plan2!$A$4:$B$55,2,FALSE)</f>
        <v>ELTAB-ESCRITÓRIO LOCAL DA EMATER TABATINGA - ELTAB</v>
      </c>
      <c r="I215" s="1" t="str">
        <f>CONCATENATE(VLOOKUP(A215,[1]Sigrh!$A$1:$F$500,5,FALSE),VLOOKUP(A215,[1]Sigrh!$A$1:$F$500,6,FALSE))</f>
        <v>ST33</v>
      </c>
      <c r="J215" s="1" t="str">
        <f>VLOOKUP(A215,[1]Sigrh!$A$1:$G$500,7,FALSE)</f>
        <v/>
      </c>
      <c r="K215" s="1" t="str">
        <f>IFERROR(VLOOKUP(J215,[5]Sigrh!$A$1:$C$83,3,FALSE),"")</f>
        <v/>
      </c>
      <c r="L215" s="1" t="str">
        <f>IFERROR(VLOOKUP(J215,[5]Sigrh!$A$1:$C$83,2,FALSE),"")</f>
        <v/>
      </c>
      <c r="M215" s="2">
        <f>--TEXT(VLOOKUP($A215,[1]Sigrh!$A$1:$M$500,10,FALSE),"00-00-0000")</f>
        <v>34792</v>
      </c>
      <c r="N215" s="3" t="str">
        <f>CONCATENATE(TEXT(VLOOKUP(A215,[1]Sigrh!$A$1:$L$500,11,FALSE),"00"),"/",VLOOKUP(A215,[1]Sigrh!$A$1:$L$500,12,FALSE))</f>
        <v>22/03</v>
      </c>
      <c r="O215" s="3" t="str">
        <f>VLOOKUP($A215,[1]Sigrh!$A$1:$M$500,13,FALSE)</f>
        <v>F</v>
      </c>
      <c r="P215" s="3" t="str">
        <f>VLOOKUP($A215,[1]Sigrh!$A$1:$N$500,14,FALSE)</f>
        <v>3 - AFASTADO</v>
      </c>
    </row>
    <row r="216" spans="1:16" x14ac:dyDescent="0.2">
      <c r="A216" s="1" t="s">
        <v>89</v>
      </c>
      <c r="B216" s="1" t="s">
        <v>90</v>
      </c>
      <c r="C216" s="1" t="str">
        <f>VLOOKUP(A216,[1]Sigrh!$A$1:$E$1000,3,FALSE)</f>
        <v>000000010</v>
      </c>
      <c r="D216" s="1" t="str">
        <f>IFERROR(VLOOKUP(C216,[2]Plan1!$A$1:$B$23,2,FALSE),"")</f>
        <v>EXTENSIONISTA RURAL-NM</v>
      </c>
      <c r="E216" s="1" t="str">
        <f>IFERROR(IF(VLOOKUP(A216,[3]Sigrh!$A$1:$D$281,4,FALSE)=0,"",VLOOKUP(A216,[3]Sigrh!$A$1:$D$281,4,FALSE)),"")</f>
        <v>TÉC. ECON. DOMÉSTICA</v>
      </c>
      <c r="F216" s="1" t="str">
        <f>VLOOKUP(A216,[1]Sigrh!$A$1:$D$500,4,FALSE)</f>
        <v>040408080000</v>
      </c>
      <c r="G216" s="1" t="s">
        <v>668</v>
      </c>
      <c r="H216" s="1" t="str">
        <f>VLOOKUP(F216,[4]Plan2!$A$4:$B$55,2,FALSE)</f>
        <v>ELTAQ-ESCRITÓRIO LOCAL DA EMATER TAQUARA</v>
      </c>
      <c r="I216" s="1" t="str">
        <f>CONCATENATE(VLOOKUP(A216,[1]Sigrh!$A$1:$F$500,5,FALSE),VLOOKUP(A216,[1]Sigrh!$A$1:$F$500,6,FALSE))</f>
        <v>ST34</v>
      </c>
      <c r="J216" s="1" t="str">
        <f>VLOOKUP(A216,[1]Sigrh!$A$1:$G$500,7,FALSE)</f>
        <v/>
      </c>
      <c r="K216" s="1" t="str">
        <f>IFERROR(VLOOKUP(J216,[5]Sigrh!$A$1:$C$83,3,FALSE),"")</f>
        <v/>
      </c>
      <c r="L216" s="1" t="str">
        <f>IFERROR(VLOOKUP(J216,[5]Sigrh!$A$1:$C$83,2,FALSE),"")</f>
        <v/>
      </c>
      <c r="M216" s="2">
        <f>--TEXT(VLOOKUP($A216,[1]Sigrh!$A$1:$M$500,10,FALSE),"00-00-0000")</f>
        <v>34113</v>
      </c>
      <c r="N216" s="3" t="str">
        <f>CONCATENATE(TEXT(VLOOKUP(A216,[1]Sigrh!$A$1:$L$500,11,FALSE),"00"),"/",VLOOKUP(A216,[1]Sigrh!$A$1:$L$500,12,FALSE))</f>
        <v>06/03</v>
      </c>
      <c r="O216" s="3" t="str">
        <f>VLOOKUP($A216,[1]Sigrh!$A$1:$M$500,13,FALSE)</f>
        <v>F</v>
      </c>
      <c r="P216" s="3" t="str">
        <f>VLOOKUP($A216,[1]Sigrh!$A$1:$N$500,14,FALSE)</f>
        <v>2 - NORMAL</v>
      </c>
    </row>
    <row r="217" spans="1:16" x14ac:dyDescent="0.2">
      <c r="A217" s="1" t="s">
        <v>114</v>
      </c>
      <c r="B217" s="1" t="s">
        <v>115</v>
      </c>
      <c r="C217" s="1" t="str">
        <f>VLOOKUP(A217,[1]Sigrh!$A$1:$E$1000,3,FALSE)</f>
        <v>000000006</v>
      </c>
      <c r="D217" s="1" t="str">
        <f>IFERROR(VLOOKUP(C217,[2]Plan1!$A$1:$B$23,2,FALSE),"")</f>
        <v>EXTENSIONISTA RURAL-NS</v>
      </c>
      <c r="E217" s="1" t="str">
        <f>IFERROR(IF(VLOOKUP(A217,[3]Sigrh!$A$1:$D$281,4,FALSE)=0,"",VLOOKUP(A217,[3]Sigrh!$A$1:$D$281,4,FALSE)),"")</f>
        <v>AGRONOMIA</v>
      </c>
      <c r="F217" s="1" t="str">
        <f>VLOOKUP(A217,[1]Sigrh!$A$1:$D$500,4,FALSE)</f>
        <v>040408080000</v>
      </c>
      <c r="G217" s="1" t="s">
        <v>668</v>
      </c>
      <c r="H217" s="1" t="str">
        <f>VLOOKUP(F217,[4]Plan2!$A$4:$B$55,2,FALSE)</f>
        <v>ELTAQ-ESCRITÓRIO LOCAL DA EMATER TAQUARA</v>
      </c>
      <c r="I217" s="1" t="str">
        <f>CONCATENATE(VLOOKUP(A217,[1]Sigrh!$A$1:$F$500,5,FALSE),VLOOKUP(A217,[1]Sigrh!$A$1:$F$500,6,FALSE))</f>
        <v>ST53</v>
      </c>
      <c r="J217" s="1" t="str">
        <f>VLOOKUP(A217,[1]Sigrh!$A$1:$G$500,7,FALSE)</f>
        <v/>
      </c>
      <c r="K217" s="1" t="str">
        <f>IFERROR(VLOOKUP(J217,[5]Sigrh!$A$1:$C$83,3,FALSE),"")</f>
        <v/>
      </c>
      <c r="L217" s="1" t="str">
        <f>IFERROR(VLOOKUP(J217,[5]Sigrh!$A$1:$C$83,2,FALSE),"")</f>
        <v/>
      </c>
      <c r="M217" s="2">
        <f>--TEXT(VLOOKUP($A217,[1]Sigrh!$A$1:$M$500,10,FALSE),"00-00-0000")</f>
        <v>34498</v>
      </c>
      <c r="N217" s="3" t="str">
        <f>CONCATENATE(TEXT(VLOOKUP(A217,[1]Sigrh!$A$1:$L$500,11,FALSE),"00"),"/",VLOOKUP(A217,[1]Sigrh!$A$1:$L$500,12,FALSE))</f>
        <v>30/06</v>
      </c>
      <c r="O217" s="3" t="str">
        <f>VLOOKUP($A217,[1]Sigrh!$A$1:$M$500,13,FALSE)</f>
        <v>M</v>
      </c>
      <c r="P217" s="3" t="str">
        <f>VLOOKUP($A217,[1]Sigrh!$A$1:$N$500,14,FALSE)</f>
        <v>2 - NORMAL</v>
      </c>
    </row>
    <row r="218" spans="1:16" x14ac:dyDescent="0.2">
      <c r="A218" s="1" t="s">
        <v>128</v>
      </c>
      <c r="B218" s="1" t="s">
        <v>129</v>
      </c>
      <c r="C218" s="1" t="str">
        <f>VLOOKUP(A218,[1]Sigrh!$A$1:$E$1000,3,FALSE)</f>
        <v>000000010</v>
      </c>
      <c r="D218" s="1" t="str">
        <f>IFERROR(VLOOKUP(C218,[2]Plan1!$A$1:$B$23,2,FALSE),"")</f>
        <v>EXTENSIONISTA RURAL-NM</v>
      </c>
      <c r="E218" s="1" t="str">
        <f>IFERROR(IF(VLOOKUP(A218,[3]Sigrh!$A$1:$D$281,4,FALSE)=0,"",VLOOKUP(A218,[3]Sigrh!$A$1:$D$281,4,FALSE)),"")</f>
        <v>TÉC. AGROPECUÁRIA</v>
      </c>
      <c r="F218" s="1" t="str">
        <f>VLOOKUP(A218,[1]Sigrh!$A$1:$D$500,4,FALSE)</f>
        <v>040408080000</v>
      </c>
      <c r="G218" s="1" t="s">
        <v>668</v>
      </c>
      <c r="H218" s="1" t="str">
        <f>VLOOKUP(F218,[4]Plan2!$A$4:$B$55,2,FALSE)</f>
        <v>ELTAQ-ESCRITÓRIO LOCAL DA EMATER TAQUARA</v>
      </c>
      <c r="I218" s="1" t="str">
        <f>CONCATENATE(VLOOKUP(A218,[1]Sigrh!$A$1:$F$500,5,FALSE),VLOOKUP(A218,[1]Sigrh!$A$1:$F$500,6,FALSE))</f>
        <v>ST37</v>
      </c>
      <c r="J218" s="1" t="str">
        <f>VLOOKUP(A218,[1]Sigrh!$A$1:$G$500,7,FALSE)</f>
        <v/>
      </c>
      <c r="K218" s="1" t="str">
        <f>IFERROR(VLOOKUP(J218,[5]Sigrh!$A$1:$C$83,3,FALSE),"")</f>
        <v/>
      </c>
      <c r="L218" s="1" t="str">
        <f>IFERROR(VLOOKUP(J218,[5]Sigrh!$A$1:$C$83,2,FALSE),"")</f>
        <v/>
      </c>
      <c r="M218" s="2">
        <f>--TEXT(VLOOKUP($A218,[1]Sigrh!$A$1:$M$500,10,FALSE),"00-00-0000")</f>
        <v>35052</v>
      </c>
      <c r="N218" s="3" t="str">
        <f>CONCATENATE(TEXT(VLOOKUP(A218,[1]Sigrh!$A$1:$L$500,11,FALSE),"00"),"/",VLOOKUP(A218,[1]Sigrh!$A$1:$L$500,12,FALSE))</f>
        <v>11/12</v>
      </c>
      <c r="O218" s="3" t="str">
        <f>VLOOKUP($A218,[1]Sigrh!$A$1:$M$500,13,FALSE)</f>
        <v>M</v>
      </c>
      <c r="P218" s="3" t="str">
        <f>VLOOKUP($A218,[1]Sigrh!$A$1:$N$500,14,FALSE)</f>
        <v>2 - NORMAL</v>
      </c>
    </row>
    <row r="219" spans="1:16" x14ac:dyDescent="0.2">
      <c r="A219" s="1" t="s">
        <v>216</v>
      </c>
      <c r="B219" s="1" t="s">
        <v>217</v>
      </c>
      <c r="C219" s="1" t="str">
        <f>VLOOKUP(A219,[1]Sigrh!$A$1:$E$1000,3,FALSE)</f>
        <v>000000006</v>
      </c>
      <c r="D219" s="1" t="str">
        <f>IFERROR(VLOOKUP(C219,[2]Plan1!$A$1:$B$23,2,FALSE),"")</f>
        <v>EXTENSIONISTA RURAL-NS</v>
      </c>
      <c r="E219" s="1" t="str">
        <f>IFERROR(IF(VLOOKUP(A219,[3]Sigrh!$A$1:$D$281,4,FALSE)=0,"",VLOOKUP(A219,[3]Sigrh!$A$1:$D$281,4,FALSE)),"")</f>
        <v>MEDICINA VETERINÁRIA</v>
      </c>
      <c r="F219" s="1" t="str">
        <f>VLOOKUP(A219,[1]Sigrh!$A$1:$D$500,4,FALSE)</f>
        <v>040408080000</v>
      </c>
      <c r="G219" s="1" t="s">
        <v>668</v>
      </c>
      <c r="H219" s="1" t="str">
        <f>VLOOKUP(F219,[4]Plan2!$A$4:$B$55,2,FALSE)</f>
        <v>ELTAQ-ESCRITÓRIO LOCAL DA EMATER TAQUARA</v>
      </c>
      <c r="I219" s="1" t="str">
        <f>CONCATENATE(VLOOKUP(A219,[1]Sigrh!$A$1:$F$500,5,FALSE),VLOOKUP(A219,[1]Sigrh!$A$1:$F$500,6,FALSE))</f>
        <v>ST26</v>
      </c>
      <c r="J219" s="1" t="str">
        <f>VLOOKUP(A219,[1]Sigrh!$A$1:$G$500,7,FALSE)</f>
        <v/>
      </c>
      <c r="K219" s="1" t="str">
        <f>IFERROR(VLOOKUP(J219,[5]Sigrh!$A$1:$C$83,3,FALSE),"")</f>
        <v/>
      </c>
      <c r="L219" s="1" t="str">
        <f>IFERROR(VLOOKUP(J219,[5]Sigrh!$A$1:$C$83,2,FALSE),"")</f>
        <v/>
      </c>
      <c r="M219" s="2">
        <f>--TEXT(VLOOKUP($A219,[1]Sigrh!$A$1:$M$500,10,FALSE),"00-00-0000")</f>
        <v>40594</v>
      </c>
      <c r="N219" s="3" t="str">
        <f>CONCATENATE(TEXT(VLOOKUP(A219,[1]Sigrh!$A$1:$L$500,11,FALSE),"00"),"/",VLOOKUP(A219,[1]Sigrh!$A$1:$L$500,12,FALSE))</f>
        <v>09/06</v>
      </c>
      <c r="O219" s="3" t="str">
        <f>VLOOKUP($A219,[1]Sigrh!$A$1:$M$500,13,FALSE)</f>
        <v>F</v>
      </c>
      <c r="P219" s="3" t="str">
        <f>VLOOKUP($A219,[1]Sigrh!$A$1:$N$500,14,FALSE)</f>
        <v>2 - NORMAL</v>
      </c>
    </row>
    <row r="220" spans="1:16" x14ac:dyDescent="0.2">
      <c r="A220" s="1" t="s">
        <v>230</v>
      </c>
      <c r="B220" s="1" t="s">
        <v>231</v>
      </c>
      <c r="C220" s="1" t="str">
        <f>VLOOKUP(A220,[1]Sigrh!$A$1:$E$1000,3,FALSE)</f>
        <v>000000006</v>
      </c>
      <c r="D220" s="1" t="str">
        <f>IFERROR(VLOOKUP(C220,[2]Plan1!$A$1:$B$23,2,FALSE),"")</f>
        <v>EXTENSIONISTA RURAL-NS</v>
      </c>
      <c r="E220" s="1" t="str">
        <f>IFERROR(IF(VLOOKUP(A220,[3]Sigrh!$A$1:$D$281,4,FALSE)=0,"",VLOOKUP(A220,[3]Sigrh!$A$1:$D$281,4,FALSE)),"")</f>
        <v>AGRONOMIA</v>
      </c>
      <c r="F220" s="1" t="str">
        <f>VLOOKUP(A220,[1]Sigrh!$A$1:$D$500,4,FALSE)</f>
        <v>040408080000</v>
      </c>
      <c r="G220" s="1" t="s">
        <v>668</v>
      </c>
      <c r="H220" s="1" t="str">
        <f>VLOOKUP(F220,[4]Plan2!$A$4:$B$55,2,FALSE)</f>
        <v>ELTAQ-ESCRITÓRIO LOCAL DA EMATER TAQUARA</v>
      </c>
      <c r="I220" s="1" t="str">
        <f>CONCATENATE(VLOOKUP(A220,[1]Sigrh!$A$1:$F$500,5,FALSE),VLOOKUP(A220,[1]Sigrh!$A$1:$F$500,6,FALSE))</f>
        <v>ST19</v>
      </c>
      <c r="J220" s="1" t="str">
        <f>VLOOKUP(A220,[1]Sigrh!$A$1:$G$500,7,FALSE)</f>
        <v/>
      </c>
      <c r="K220" s="1" t="str">
        <f>IFERROR(VLOOKUP(J220,[5]Sigrh!$A$1:$C$83,3,FALSE),"")</f>
        <v/>
      </c>
      <c r="L220" s="1" t="str">
        <f>IFERROR(VLOOKUP(J220,[5]Sigrh!$A$1:$C$83,2,FALSE),"")</f>
        <v/>
      </c>
      <c r="M220" s="2">
        <f>--TEXT(VLOOKUP($A220,[1]Sigrh!$A$1:$M$500,10,FALSE),"00-00-0000")</f>
        <v>40594</v>
      </c>
      <c r="N220" s="3" t="str">
        <f>CONCATENATE(TEXT(VLOOKUP(A220,[1]Sigrh!$A$1:$L$500,11,FALSE),"00"),"/",VLOOKUP(A220,[1]Sigrh!$A$1:$L$500,12,FALSE))</f>
        <v>22/11</v>
      </c>
      <c r="O220" s="3" t="str">
        <f>VLOOKUP($A220,[1]Sigrh!$A$1:$M$500,13,FALSE)</f>
        <v>F</v>
      </c>
      <c r="P220" s="3" t="str">
        <f>VLOOKUP($A220,[1]Sigrh!$A$1:$N$500,14,FALSE)</f>
        <v>2 - NORMAL</v>
      </c>
    </row>
    <row r="221" spans="1:16" x14ac:dyDescent="0.2">
      <c r="A221" s="1" t="s">
        <v>624</v>
      </c>
      <c r="B221" s="1" t="s">
        <v>625</v>
      </c>
      <c r="C221" s="1" t="str">
        <f>VLOOKUP(A221,[1]Sigrh!$A$1:$E$1000,3,FALSE)</f>
        <v/>
      </c>
      <c r="D221" s="1" t="str">
        <f>IFERROR(VLOOKUP(C221,[2]Plan1!$A$1:$B$23,2,FALSE),"")</f>
        <v/>
      </c>
      <c r="E221" s="1" t="str">
        <f>IFERROR(IF(VLOOKUP(A221,[3]Sigrh!$A$1:$D$281,4,FALSE)=0,"",VLOOKUP(A221,[3]Sigrh!$A$1:$D$281,4,FALSE)),"")</f>
        <v/>
      </c>
      <c r="F221" s="1" t="str">
        <f>VLOOKUP(A221,[1]Sigrh!$A$1:$D$500,4,FALSE)</f>
        <v>040408080000</v>
      </c>
      <c r="G221" s="1" t="s">
        <v>668</v>
      </c>
      <c r="H221" s="1" t="str">
        <f>VLOOKUP(F221,[4]Plan2!$A$4:$B$55,2,FALSE)</f>
        <v>ELTAQ-ESCRITÓRIO LOCAL DA EMATER TAQUARA</v>
      </c>
      <c r="I221" s="1" t="str">
        <f>CONCATENATE(VLOOKUP(A221,[1]Sigrh!$A$1:$F$500,5,FALSE),VLOOKUP(A221,[1]Sigrh!$A$1:$F$500,6,FALSE))</f>
        <v/>
      </c>
      <c r="J221" s="1" t="str">
        <f>VLOOKUP(A221,[1]Sigrh!$A$1:$G$500,7,FALSE)</f>
        <v/>
      </c>
      <c r="K221" s="1" t="str">
        <f>IFERROR(VLOOKUP(J221,[5]Sigrh!$A$1:$C$83,3,FALSE),"")</f>
        <v/>
      </c>
      <c r="L221" s="1" t="str">
        <f>IFERROR(VLOOKUP(J221,[5]Sigrh!$A$1:$C$83,2,FALSE),"")</f>
        <v/>
      </c>
      <c r="M221" s="2">
        <f>--TEXT(VLOOKUP($A221,[1]Sigrh!$A$1:$M$500,10,FALSE),"00-00-0000")</f>
        <v>43340</v>
      </c>
      <c r="N221" s="3" t="str">
        <f>CONCATENATE(TEXT(VLOOKUP(A221,[1]Sigrh!$A$1:$L$500,11,FALSE),"00"),"/",VLOOKUP(A221,[1]Sigrh!$A$1:$L$500,12,FALSE))</f>
        <v>24/04</v>
      </c>
      <c r="O221" s="3" t="str">
        <f>VLOOKUP($A221,[1]Sigrh!$A$1:$M$500,13,FALSE)</f>
        <v>F</v>
      </c>
      <c r="P221" s="3" t="str">
        <f>VLOOKUP($A221,[1]Sigrh!$A$1:$N$500,14,FALSE)</f>
        <v>7 - REQUISITADO</v>
      </c>
    </row>
    <row r="222" spans="1:16" x14ac:dyDescent="0.2">
      <c r="A222" s="1" t="s">
        <v>178</v>
      </c>
      <c r="B222" s="1" t="s">
        <v>179</v>
      </c>
      <c r="C222" s="1" t="str">
        <f>VLOOKUP(A222,[1]Sigrh!$A$1:$E$1000,3,FALSE)</f>
        <v>000000010</v>
      </c>
      <c r="D222" s="1" t="str">
        <f>IFERROR(VLOOKUP(C222,[2]Plan1!$A$1:$B$23,2,FALSE),"")</f>
        <v>EXTENSIONISTA RURAL-NM</v>
      </c>
      <c r="E222" s="1" t="str">
        <f>IFERROR(IF(VLOOKUP(A222,[3]Sigrh!$A$1:$D$281,4,FALSE)=0,"",VLOOKUP(A222,[3]Sigrh!$A$1:$D$281,4,FALSE)),"")</f>
        <v>TÉC. AGROINDÚSTRIA</v>
      </c>
      <c r="F222" s="1" t="str">
        <f>VLOOKUP(A222,[1]Sigrh!$A$1:$D$500,4,FALSE)</f>
        <v>040409070000</v>
      </c>
      <c r="G222" s="1" t="s">
        <v>668</v>
      </c>
      <c r="H222" s="1" t="str">
        <f>VLOOKUP(F222,[4]Plan2!$A$4:$B$55,2,FALSE)</f>
        <v>ELVAB-ESCRITÓRIO LOCAL DA EMATER VARGEM BONITA</v>
      </c>
      <c r="I222" s="1" t="str">
        <f>CONCATENATE(VLOOKUP(A222,[1]Sigrh!$A$1:$F$500,5,FALSE),VLOOKUP(A222,[1]Sigrh!$A$1:$F$500,6,FALSE))</f>
        <v>ST17</v>
      </c>
      <c r="J222" s="1" t="str">
        <f>VLOOKUP(A222,[1]Sigrh!$A$1:$G$500,7,FALSE)</f>
        <v/>
      </c>
      <c r="K222" s="1" t="str">
        <f>IFERROR(VLOOKUP(J222,[5]Sigrh!$A$1:$C$83,3,FALSE),"")</f>
        <v/>
      </c>
      <c r="L222" s="1" t="str">
        <f>IFERROR(VLOOKUP(J222,[5]Sigrh!$A$1:$C$83,2,FALSE),"")</f>
        <v/>
      </c>
      <c r="M222" s="2">
        <f>--TEXT(VLOOKUP($A222,[1]Sigrh!$A$1:$M$500,10,FALSE),"00-00-0000")</f>
        <v>40242</v>
      </c>
      <c r="N222" s="3" t="str">
        <f>CONCATENATE(TEXT(VLOOKUP(A222,[1]Sigrh!$A$1:$L$500,11,FALSE),"00"),"/",VLOOKUP(A222,[1]Sigrh!$A$1:$L$500,12,FALSE))</f>
        <v>15/06</v>
      </c>
      <c r="O222" s="3" t="str">
        <f>VLOOKUP($A222,[1]Sigrh!$A$1:$M$500,13,FALSE)</f>
        <v>F</v>
      </c>
      <c r="P222" s="3" t="str">
        <f>VLOOKUP($A222,[1]Sigrh!$A$1:$N$500,14,FALSE)</f>
        <v>2 - NORMAL</v>
      </c>
    </row>
    <row r="223" spans="1:16" x14ac:dyDescent="0.2">
      <c r="A223" s="1" t="s">
        <v>192</v>
      </c>
      <c r="B223" s="1" t="s">
        <v>193</v>
      </c>
      <c r="C223" s="1" t="str">
        <f>VLOOKUP(A223,[1]Sigrh!$A$1:$E$1000,3,FALSE)</f>
        <v>000000002</v>
      </c>
      <c r="D223" s="1" t="str">
        <f>IFERROR(VLOOKUP(C223,[2]Plan1!$A$1:$B$23,2,FALSE),"")</f>
        <v>ASSISTENTE ADMINISTRATIVO</v>
      </c>
      <c r="E223" s="1" t="str">
        <f>IFERROR(IF(VLOOKUP(A223,[3]Sigrh!$A$1:$D$281,4,FALSE)=0,"",VLOOKUP(A223,[3]Sigrh!$A$1:$D$281,4,FALSE)),"")</f>
        <v/>
      </c>
      <c r="F223" s="1" t="str">
        <f>VLOOKUP(A223,[1]Sigrh!$A$1:$D$500,4,FALSE)</f>
        <v>040409070000</v>
      </c>
      <c r="G223" s="1" t="s">
        <v>668</v>
      </c>
      <c r="H223" s="1" t="str">
        <f>VLOOKUP(F223,[4]Plan2!$A$4:$B$55,2,FALSE)</f>
        <v>ELVAB-ESCRITÓRIO LOCAL DA EMATER VARGEM BONITA</v>
      </c>
      <c r="I223" s="1" t="str">
        <f>CONCATENATE(VLOOKUP(A223,[1]Sigrh!$A$1:$F$500,5,FALSE),VLOOKUP(A223,[1]Sigrh!$A$1:$F$500,6,FALSE))</f>
        <v>AS34</v>
      </c>
      <c r="J223" s="1" t="str">
        <f>VLOOKUP(A223,[1]Sigrh!$A$1:$G$500,7,FALSE)</f>
        <v/>
      </c>
      <c r="K223" s="1" t="str">
        <f>IFERROR(VLOOKUP(J223,[5]Sigrh!$A$1:$C$83,3,FALSE),"")</f>
        <v/>
      </c>
      <c r="L223" s="1" t="str">
        <f>IFERROR(VLOOKUP(J223,[5]Sigrh!$A$1:$C$83,2,FALSE),"")</f>
        <v/>
      </c>
      <c r="M223" s="2">
        <f>--TEXT(VLOOKUP($A223,[1]Sigrh!$A$1:$M$500,10,FALSE),"00-00-0000")</f>
        <v>40273</v>
      </c>
      <c r="N223" s="3" t="str">
        <f>CONCATENATE(TEXT(VLOOKUP(A223,[1]Sigrh!$A$1:$L$500,11,FALSE),"00"),"/",VLOOKUP(A223,[1]Sigrh!$A$1:$L$500,12,FALSE))</f>
        <v>22/06</v>
      </c>
      <c r="O223" s="3" t="str">
        <f>VLOOKUP($A223,[1]Sigrh!$A$1:$M$500,13,FALSE)</f>
        <v>M</v>
      </c>
      <c r="P223" s="3" t="str">
        <f>VLOOKUP($A223,[1]Sigrh!$A$1:$N$500,14,FALSE)</f>
        <v>2 - NORMAL</v>
      </c>
    </row>
    <row r="224" spans="1:16" x14ac:dyDescent="0.2">
      <c r="A224" s="1" t="s">
        <v>200</v>
      </c>
      <c r="B224" s="1" t="s">
        <v>201</v>
      </c>
      <c r="C224" s="1" t="str">
        <f>VLOOKUP(A224,[1]Sigrh!$A$1:$E$1000,3,FALSE)</f>
        <v>000000006</v>
      </c>
      <c r="D224" s="1" t="str">
        <f>IFERROR(VLOOKUP(C224,[2]Plan1!$A$1:$B$23,2,FALSE),"")</f>
        <v>EXTENSIONISTA RURAL-NS</v>
      </c>
      <c r="E224" s="1" t="str">
        <f>IFERROR(IF(VLOOKUP(A224,[3]Sigrh!$A$1:$D$281,4,FALSE)=0,"",VLOOKUP(A224,[3]Sigrh!$A$1:$D$281,4,FALSE)),"")</f>
        <v>ZOOTECNIA</v>
      </c>
      <c r="F224" s="1" t="str">
        <f>VLOOKUP(A224,[1]Sigrh!$A$1:$D$500,4,FALSE)</f>
        <v>040409070000</v>
      </c>
      <c r="G224" s="1" t="s">
        <v>668</v>
      </c>
      <c r="H224" s="1" t="str">
        <f>VLOOKUP(F224,[4]Plan2!$A$4:$B$55,2,FALSE)</f>
        <v>ELVAB-ESCRITÓRIO LOCAL DA EMATER VARGEM BONITA</v>
      </c>
      <c r="I224" s="1" t="str">
        <f>CONCATENATE(VLOOKUP(A224,[1]Sigrh!$A$1:$F$500,5,FALSE),VLOOKUP(A224,[1]Sigrh!$A$1:$F$500,6,FALSE))</f>
        <v>ST30</v>
      </c>
      <c r="J224" s="1" t="str">
        <f>VLOOKUP(A224,[1]Sigrh!$A$1:$G$500,7,FALSE)</f>
        <v/>
      </c>
      <c r="K224" s="1" t="str">
        <f>IFERROR(VLOOKUP(J224,[5]Sigrh!$A$1:$C$83,3,FALSE),"")</f>
        <v/>
      </c>
      <c r="L224" s="1" t="str">
        <f>IFERROR(VLOOKUP(J224,[5]Sigrh!$A$1:$C$83,2,FALSE),"")</f>
        <v/>
      </c>
      <c r="M224" s="2">
        <f>--TEXT(VLOOKUP($A224,[1]Sigrh!$A$1:$M$500,10,FALSE),"00-00-0000")</f>
        <v>40280</v>
      </c>
      <c r="N224" s="3" t="str">
        <f>CONCATENATE(TEXT(VLOOKUP(A224,[1]Sigrh!$A$1:$L$500,11,FALSE),"00"),"/",VLOOKUP(A224,[1]Sigrh!$A$1:$L$500,12,FALSE))</f>
        <v>23/05</v>
      </c>
      <c r="O224" s="3" t="str">
        <f>VLOOKUP($A224,[1]Sigrh!$A$1:$M$500,13,FALSE)</f>
        <v>F</v>
      </c>
      <c r="P224" s="3" t="str">
        <f>VLOOKUP($A224,[1]Sigrh!$A$1:$N$500,14,FALSE)</f>
        <v>2 - NORMAL</v>
      </c>
    </row>
    <row r="225" spans="1:16" x14ac:dyDescent="0.2">
      <c r="A225" s="1" t="s">
        <v>244</v>
      </c>
      <c r="B225" s="1" t="s">
        <v>245</v>
      </c>
      <c r="C225" s="1" t="str">
        <f>VLOOKUP(A225,[1]Sigrh!$A$1:$E$1000,3,FALSE)</f>
        <v>000000006</v>
      </c>
      <c r="D225" s="1" t="str">
        <f>IFERROR(VLOOKUP(C225,[2]Plan1!$A$1:$B$23,2,FALSE),"")</f>
        <v>EXTENSIONISTA RURAL-NS</v>
      </c>
      <c r="E225" s="1" t="str">
        <f>IFERROR(IF(VLOOKUP(A225,[3]Sigrh!$A$1:$D$281,4,FALSE)=0,"",VLOOKUP(A225,[3]Sigrh!$A$1:$D$281,4,FALSE)),"")</f>
        <v>MEDICINA VETERINÁRIA</v>
      </c>
      <c r="F225" s="1" t="str">
        <f>VLOOKUP(A225,[1]Sigrh!$A$1:$D$500,4,FALSE)</f>
        <v>040409070000</v>
      </c>
      <c r="G225" s="1" t="s">
        <v>668</v>
      </c>
      <c r="H225" s="1" t="str">
        <f>VLOOKUP(F225,[4]Plan2!$A$4:$B$55,2,FALSE)</f>
        <v>ELVAB-ESCRITÓRIO LOCAL DA EMATER VARGEM BONITA</v>
      </c>
      <c r="I225" s="1" t="str">
        <f>CONCATENATE(VLOOKUP(A225,[1]Sigrh!$A$1:$F$500,5,FALSE),VLOOKUP(A225,[1]Sigrh!$A$1:$F$500,6,FALSE))</f>
        <v>ST21</v>
      </c>
      <c r="J225" s="1" t="str">
        <f>VLOOKUP(A225,[1]Sigrh!$A$1:$G$500,7,FALSE)</f>
        <v/>
      </c>
      <c r="K225" s="1" t="str">
        <f>IFERROR(VLOOKUP(J225,[5]Sigrh!$A$1:$C$83,3,FALSE),"")</f>
        <v/>
      </c>
      <c r="L225" s="1" t="str">
        <f>IFERROR(VLOOKUP(J225,[5]Sigrh!$A$1:$C$83,2,FALSE),"")</f>
        <v/>
      </c>
      <c r="M225" s="2">
        <f>--TEXT(VLOOKUP($A225,[1]Sigrh!$A$1:$M$500,10,FALSE),"00-00-0000")</f>
        <v>41400</v>
      </c>
      <c r="N225" s="3" t="str">
        <f>CONCATENATE(TEXT(VLOOKUP(A225,[1]Sigrh!$A$1:$L$500,11,FALSE),"00"),"/",VLOOKUP(A225,[1]Sigrh!$A$1:$L$500,12,FALSE))</f>
        <v>28/08</v>
      </c>
      <c r="O225" s="3" t="str">
        <f>VLOOKUP($A225,[1]Sigrh!$A$1:$M$500,13,FALSE)</f>
        <v>F</v>
      </c>
      <c r="P225" s="3" t="str">
        <f>VLOOKUP($A225,[1]Sigrh!$A$1:$N$500,14,FALSE)</f>
        <v>2 - NORMAL</v>
      </c>
    </row>
    <row r="226" spans="1:16" x14ac:dyDescent="0.2">
      <c r="A226" s="1" t="s">
        <v>564</v>
      </c>
      <c r="B226" s="1" t="s">
        <v>565</v>
      </c>
      <c r="C226" s="1" t="str">
        <f>VLOOKUP(A226,[1]Sigrh!$A$1:$E$1000,3,FALSE)</f>
        <v>000000006</v>
      </c>
      <c r="D226" s="1" t="str">
        <f>IFERROR(VLOOKUP(C226,[2]Plan1!$A$1:$B$23,2,FALSE),"")</f>
        <v>EXTENSIONISTA RURAL-NS</v>
      </c>
      <c r="E226" s="1" t="str">
        <f>IFERROR(IF(VLOOKUP(A226,[3]Sigrh!$A$1:$D$281,4,FALSE)=0,"",VLOOKUP(A226,[3]Sigrh!$A$1:$D$281,4,FALSE)),"")</f>
        <v>AGRONOMIA</v>
      </c>
      <c r="F226" s="1" t="str">
        <f>VLOOKUP(A226,[1]Sigrh!$A$1:$D$500,4,FALSE)</f>
        <v>040409070000</v>
      </c>
      <c r="G226" s="1" t="s">
        <v>668</v>
      </c>
      <c r="H226" s="1" t="str">
        <f>VLOOKUP(F226,[4]Plan2!$A$4:$B$55,2,FALSE)</f>
        <v>ELVAB-ESCRITÓRIO LOCAL DA EMATER VARGEM BONITA</v>
      </c>
      <c r="I226" s="1" t="str">
        <f>CONCATENATE(VLOOKUP(A226,[1]Sigrh!$A$1:$F$500,5,FALSE),VLOOKUP(A226,[1]Sigrh!$A$1:$F$500,6,FALSE))</f>
        <v>ST21</v>
      </c>
      <c r="J226" s="1" t="str">
        <f>VLOOKUP(A226,[1]Sigrh!$A$1:$G$500,7,FALSE)</f>
        <v/>
      </c>
      <c r="K226" s="1" t="str">
        <f>IFERROR(VLOOKUP(J226,[5]Sigrh!$A$1:$C$83,3,FALSE),"")</f>
        <v/>
      </c>
      <c r="L226" s="1" t="str">
        <f>IFERROR(VLOOKUP(J226,[5]Sigrh!$A$1:$C$83,2,FALSE),"")</f>
        <v/>
      </c>
      <c r="M226" s="2">
        <f>--TEXT(VLOOKUP($A226,[1]Sigrh!$A$1:$M$500,10,FALSE),"00-00-0000")</f>
        <v>41400</v>
      </c>
      <c r="N226" s="3" t="str">
        <f>CONCATENATE(TEXT(VLOOKUP(A226,[1]Sigrh!$A$1:$L$500,11,FALSE),"00"),"/",VLOOKUP(A226,[1]Sigrh!$A$1:$L$500,12,FALSE))</f>
        <v>04/12</v>
      </c>
      <c r="O226" s="3" t="str">
        <f>VLOOKUP($A226,[1]Sigrh!$A$1:$M$500,13,FALSE)</f>
        <v>F</v>
      </c>
      <c r="P226" s="3" t="str">
        <f>VLOOKUP($A226,[1]Sigrh!$A$1:$N$500,14,FALSE)</f>
        <v>2 - NORMAL</v>
      </c>
    </row>
    <row r="227" spans="1:16" x14ac:dyDescent="0.2">
      <c r="A227" s="1" t="s">
        <v>558</v>
      </c>
      <c r="B227" s="1" t="s">
        <v>559</v>
      </c>
      <c r="C227" s="1" t="str">
        <f>VLOOKUP(A227,[1]Sigrh!$A$1:$E$1000,3,FALSE)</f>
        <v>000000006</v>
      </c>
      <c r="D227" s="1" t="str">
        <f>IFERROR(VLOOKUP(C227,[2]Plan1!$A$1:$B$23,2,FALSE),"")</f>
        <v>EXTENSIONISTA RURAL-NS</v>
      </c>
      <c r="E227" s="1" t="str">
        <f>IFERROR(IF(VLOOKUP(A227,[3]Sigrh!$A$1:$D$281,4,FALSE)=0,"",VLOOKUP(A227,[3]Sigrh!$A$1:$D$281,4,FALSE)),"")</f>
        <v>AGRONOMIA</v>
      </c>
      <c r="F227" s="1" t="str">
        <f>VLOOKUP(A227,[1]Sigrh!$A$1:$D$500,4,FALSE)</f>
        <v>040409070000</v>
      </c>
      <c r="G227" s="1" t="s">
        <v>668</v>
      </c>
      <c r="H227" s="1" t="str">
        <f>VLOOKUP(F227,[4]Plan2!$A$4:$B$55,2,FALSE)</f>
        <v>ELVAB-ESCRITÓRIO LOCAL DA EMATER VARGEM BONITA</v>
      </c>
      <c r="I227" s="1" t="str">
        <f>CONCATENATE(VLOOKUP(A227,[1]Sigrh!$A$1:$F$500,5,FALSE),VLOOKUP(A227,[1]Sigrh!$A$1:$F$500,6,FALSE))</f>
        <v>ST32</v>
      </c>
      <c r="J227" s="1" t="str">
        <f>VLOOKUP(A227,[1]Sigrh!$A$1:$G$500,7,FALSE)</f>
        <v/>
      </c>
      <c r="K227" s="1" t="str">
        <f>IFERROR(VLOOKUP(J227,[5]Sigrh!$A$1:$C$83,3,FALSE),"")</f>
        <v/>
      </c>
      <c r="L227" s="1" t="str">
        <f>IFERROR(VLOOKUP(J227,[5]Sigrh!$A$1:$C$83,2,FALSE),"")</f>
        <v/>
      </c>
      <c r="M227" s="2">
        <f>--TEXT(VLOOKUP($A227,[1]Sigrh!$A$1:$M$500,10,FALSE),"00-00-0000")</f>
        <v>38749</v>
      </c>
      <c r="N227" s="3" t="str">
        <f>CONCATENATE(TEXT(VLOOKUP(A227,[1]Sigrh!$A$1:$L$500,11,FALSE),"00"),"/",VLOOKUP(A227,[1]Sigrh!$A$1:$L$500,12,FALSE))</f>
        <v>06/12</v>
      </c>
      <c r="O227" s="3" t="str">
        <f>VLOOKUP($A227,[1]Sigrh!$A$1:$M$500,13,FALSE)</f>
        <v>F</v>
      </c>
      <c r="P227" s="3" t="str">
        <f>VLOOKUP($A227,[1]Sigrh!$A$1:$N$500,14,FALSE)</f>
        <v>3 - AFASTADO</v>
      </c>
    </row>
    <row r="228" spans="1:16" x14ac:dyDescent="0.2">
      <c r="A228" s="1" t="s">
        <v>87</v>
      </c>
      <c r="B228" s="1" t="s">
        <v>88</v>
      </c>
      <c r="C228" s="1" t="str">
        <f>VLOOKUP(A228,[1]Sigrh!$A$1:$E$1000,3,FALSE)</f>
        <v>000000006</v>
      </c>
      <c r="D228" s="1" t="str">
        <f>IFERROR(VLOOKUP(C228,[2]Plan1!$A$1:$B$23,2,FALSE),"")</f>
        <v>EXTENSIONISTA RURAL-NS</v>
      </c>
      <c r="E228" s="1" t="str">
        <f>IFERROR(IF(VLOOKUP(A228,[3]Sigrh!$A$1:$D$281,4,FALSE)=0,"",VLOOKUP(A228,[3]Sigrh!$A$1:$D$281,4,FALSE)),"")</f>
        <v>MEDICINA VETERINÁRIA</v>
      </c>
      <c r="F228" s="1" t="str">
        <f>VLOOKUP(A228,[1]Sigrh!$A$1:$D$500,4,FALSE)</f>
        <v>040408090000</v>
      </c>
      <c r="G228" s="1" t="s">
        <v>668</v>
      </c>
      <c r="H228" s="1" t="str">
        <f>VLOOKUP(F228,[4]Plan2!$A$4:$B$55,2,FALSE)</f>
        <v>EP LESTE-ESCRITÓRIO DE PROJETOS ESPECIAIS LESTE (FORMOSA)</v>
      </c>
      <c r="I228" s="1" t="str">
        <f>CONCATENATE(VLOOKUP(A228,[1]Sigrh!$A$1:$F$500,5,FALSE),VLOOKUP(A228,[1]Sigrh!$A$1:$F$500,6,FALSE))</f>
        <v>ST37</v>
      </c>
      <c r="J228" s="1" t="str">
        <f>VLOOKUP(A228,[1]Sigrh!$A$1:$G$500,7,FALSE)</f>
        <v/>
      </c>
      <c r="K228" s="1" t="str">
        <f>IFERROR(VLOOKUP(J228,[5]Sigrh!$A$1:$C$83,3,FALSE),"")</f>
        <v/>
      </c>
      <c r="L228" s="1" t="str">
        <f>IFERROR(VLOOKUP(J228,[5]Sigrh!$A$1:$C$83,2,FALSE),"")</f>
        <v/>
      </c>
      <c r="M228" s="2">
        <f>--TEXT(VLOOKUP($A228,[1]Sigrh!$A$1:$M$500,10,FALSE),"00-00-0000")</f>
        <v>34113</v>
      </c>
      <c r="N228" s="3" t="str">
        <f>CONCATENATE(TEXT(VLOOKUP(A228,[1]Sigrh!$A$1:$L$500,11,FALSE),"00"),"/",VLOOKUP(A228,[1]Sigrh!$A$1:$L$500,12,FALSE))</f>
        <v>24/11</v>
      </c>
      <c r="O228" s="3" t="str">
        <f>VLOOKUP($A228,[1]Sigrh!$A$1:$M$500,13,FALSE)</f>
        <v>M</v>
      </c>
      <c r="P228" s="3" t="str">
        <f>VLOOKUP($A228,[1]Sigrh!$A$1:$N$500,14,FALSE)</f>
        <v>2 - NORMAL</v>
      </c>
    </row>
    <row r="229" spans="1:16" x14ac:dyDescent="0.2">
      <c r="A229" s="1" t="s">
        <v>132</v>
      </c>
      <c r="B229" s="1" t="s">
        <v>133</v>
      </c>
      <c r="C229" s="1" t="str">
        <f>VLOOKUP(A229,[1]Sigrh!$A$1:$E$1000,3,FALSE)</f>
        <v>000000006</v>
      </c>
      <c r="D229" s="1" t="str">
        <f>IFERROR(VLOOKUP(C229,[2]Plan1!$A$1:$B$23,2,FALSE),"")</f>
        <v>EXTENSIONISTA RURAL-NS</v>
      </c>
      <c r="E229" s="1" t="str">
        <f>IFERROR(IF(VLOOKUP(A229,[3]Sigrh!$A$1:$D$281,4,FALSE)=0,"",VLOOKUP(A229,[3]Sigrh!$A$1:$D$281,4,FALSE)),"")</f>
        <v>AGRONOMIA</v>
      </c>
      <c r="F229" s="1" t="str">
        <f>VLOOKUP(A229,[1]Sigrh!$A$1:$D$500,4,FALSE)</f>
        <v>040408090000</v>
      </c>
      <c r="G229" s="1" t="s">
        <v>668</v>
      </c>
      <c r="H229" s="1" t="str">
        <f>VLOOKUP(F229,[4]Plan2!$A$4:$B$55,2,FALSE)</f>
        <v>EP LESTE-ESCRITÓRIO DE PROJETOS ESPECIAIS LESTE (FORMOSA)</v>
      </c>
      <c r="I229" s="1" t="str">
        <f>CONCATENATE(VLOOKUP(A229,[1]Sigrh!$A$1:$F$500,5,FALSE),VLOOKUP(A229,[1]Sigrh!$A$1:$F$500,6,FALSE))</f>
        <v>ST37</v>
      </c>
      <c r="J229" s="1" t="str">
        <f>VLOOKUP(A229,[1]Sigrh!$A$1:$G$500,7,FALSE)</f>
        <v/>
      </c>
      <c r="K229" s="1" t="str">
        <f>IFERROR(VLOOKUP(J229,[5]Sigrh!$A$1:$C$83,3,FALSE),"")</f>
        <v/>
      </c>
      <c r="L229" s="1" t="str">
        <f>IFERROR(VLOOKUP(J229,[5]Sigrh!$A$1:$C$83,2,FALSE),"")</f>
        <v/>
      </c>
      <c r="M229" s="2">
        <f>--TEXT(VLOOKUP($A229,[1]Sigrh!$A$1:$M$500,10,FALSE),"00-00-0000")</f>
        <v>38719</v>
      </c>
      <c r="N229" s="3" t="str">
        <f>CONCATENATE(TEXT(VLOOKUP(A229,[1]Sigrh!$A$1:$L$500,11,FALSE),"00"),"/",VLOOKUP(A229,[1]Sigrh!$A$1:$L$500,12,FALSE))</f>
        <v>02/09</v>
      </c>
      <c r="O229" s="3" t="str">
        <f>VLOOKUP($A229,[1]Sigrh!$A$1:$M$500,13,FALSE)</f>
        <v>M</v>
      </c>
      <c r="P229" s="3" t="str">
        <f>VLOOKUP($A229,[1]Sigrh!$A$1:$N$500,14,FALSE)</f>
        <v>2 - NORMAL</v>
      </c>
    </row>
    <row r="230" spans="1:16" x14ac:dyDescent="0.2">
      <c r="A230" s="1" t="s">
        <v>302</v>
      </c>
      <c r="B230" s="1" t="s">
        <v>303</v>
      </c>
      <c r="C230" s="1" t="str">
        <f>VLOOKUP(A230,[1]Sigrh!$A$1:$E$1000,3,FALSE)</f>
        <v>000000006</v>
      </c>
      <c r="D230" s="1" t="str">
        <f>IFERROR(VLOOKUP(C230,[2]Plan1!$A$1:$B$23,2,FALSE),"")</f>
        <v>EXTENSIONISTA RURAL-NS</v>
      </c>
      <c r="E230" s="1" t="str">
        <f>IFERROR(IF(VLOOKUP(A230,[3]Sigrh!$A$1:$D$281,4,FALSE)=0,"",VLOOKUP(A230,[3]Sigrh!$A$1:$D$281,4,FALSE)),"")</f>
        <v>ZOOTECNIA</v>
      </c>
      <c r="F230" s="1" t="str">
        <f>VLOOKUP(A230,[1]Sigrh!$A$1:$D$500,4,FALSE)</f>
        <v>040408090000</v>
      </c>
      <c r="G230" s="1" t="s">
        <v>668</v>
      </c>
      <c r="H230" s="1" t="str">
        <f>VLOOKUP(F230,[4]Plan2!$A$4:$B$55,2,FALSE)</f>
        <v>EP LESTE-ESCRITÓRIO DE PROJETOS ESPECIAIS LESTE (FORMOSA)</v>
      </c>
      <c r="I230" s="1" t="str">
        <f>CONCATENATE(VLOOKUP(A230,[1]Sigrh!$A$1:$F$500,5,FALSE),VLOOKUP(A230,[1]Sigrh!$A$1:$F$500,6,FALSE))</f>
        <v>ST16</v>
      </c>
      <c r="J230" s="1" t="str">
        <f>VLOOKUP(A230,[1]Sigrh!$A$1:$G$500,7,FALSE)</f>
        <v/>
      </c>
      <c r="K230" s="1" t="str">
        <f>IFERROR(VLOOKUP(J230,[5]Sigrh!$A$1:$C$83,3,FALSE),"")</f>
        <v/>
      </c>
      <c r="L230" s="1" t="str">
        <f>IFERROR(VLOOKUP(J230,[5]Sigrh!$A$1:$C$83,2,FALSE),"")</f>
        <v/>
      </c>
      <c r="M230" s="2">
        <f>--TEXT(VLOOKUP($A230,[1]Sigrh!$A$1:$M$500,10,FALSE),"00-00-0000")</f>
        <v>41641</v>
      </c>
      <c r="N230" s="3" t="str">
        <f>CONCATENATE(TEXT(VLOOKUP(A230,[1]Sigrh!$A$1:$L$500,11,FALSE),"00"),"/",VLOOKUP(A230,[1]Sigrh!$A$1:$L$500,12,FALSE))</f>
        <v>15/09</v>
      </c>
      <c r="O230" s="3" t="str">
        <f>VLOOKUP($A230,[1]Sigrh!$A$1:$M$500,13,FALSE)</f>
        <v>F</v>
      </c>
      <c r="P230" s="3" t="str">
        <f>VLOOKUP($A230,[1]Sigrh!$A$1:$N$500,14,FALSE)</f>
        <v>2 - NORMAL</v>
      </c>
    </row>
    <row r="231" spans="1:16" x14ac:dyDescent="0.2">
      <c r="A231" s="1" t="s">
        <v>310</v>
      </c>
      <c r="B231" s="1" t="s">
        <v>311</v>
      </c>
      <c r="C231" s="1" t="str">
        <f>VLOOKUP(A231,[1]Sigrh!$A$1:$E$1000,3,FALSE)</f>
        <v>000000006</v>
      </c>
      <c r="D231" s="1" t="str">
        <f>IFERROR(VLOOKUP(C231,[2]Plan1!$A$1:$B$23,2,FALSE),"")</f>
        <v>EXTENSIONISTA RURAL-NS</v>
      </c>
      <c r="E231" s="1" t="str">
        <f>IFERROR(IF(VLOOKUP(A231,[3]Sigrh!$A$1:$D$281,4,FALSE)=0,"",VLOOKUP(A231,[3]Sigrh!$A$1:$D$281,4,FALSE)),"")</f>
        <v>ZOOTECNIA</v>
      </c>
      <c r="F231" s="1" t="str">
        <f>VLOOKUP(A231,[1]Sigrh!$A$1:$D$500,4,FALSE)</f>
        <v>040409080000</v>
      </c>
      <c r="G231" s="1" t="s">
        <v>668</v>
      </c>
      <c r="H231" s="1" t="str">
        <f>VLOOKUP(F231,[4]Plan2!$A$4:$B$55,2,FALSE)</f>
        <v>EP NOROESTE-ESCRITÓRIO PROJETOS ESP NOROESTE (PE.BERNARDO)</v>
      </c>
      <c r="I231" s="1" t="str">
        <f>CONCATENATE(VLOOKUP(A231,[1]Sigrh!$A$1:$F$500,5,FALSE),VLOOKUP(A231,[1]Sigrh!$A$1:$F$500,6,FALSE))</f>
        <v>ST19</v>
      </c>
      <c r="J231" s="1" t="str">
        <f>VLOOKUP(A231,[1]Sigrh!$A$1:$G$500,7,FALSE)</f>
        <v/>
      </c>
      <c r="K231" s="1" t="str">
        <f>IFERROR(VLOOKUP(J231,[5]Sigrh!$A$1:$C$83,3,FALSE),"")</f>
        <v/>
      </c>
      <c r="L231" s="1" t="str">
        <f>IFERROR(VLOOKUP(J231,[5]Sigrh!$A$1:$C$83,2,FALSE),"")</f>
        <v/>
      </c>
      <c r="M231" s="2">
        <f>--TEXT(VLOOKUP($A231,[1]Sigrh!$A$1:$M$500,10,FALSE),"00-00-0000")</f>
        <v>41641</v>
      </c>
      <c r="N231" s="3" t="str">
        <f>CONCATENATE(TEXT(VLOOKUP(A231,[1]Sigrh!$A$1:$L$500,11,FALSE),"00"),"/",VLOOKUP(A231,[1]Sigrh!$A$1:$L$500,12,FALSE))</f>
        <v>10/04</v>
      </c>
      <c r="O231" s="3" t="str">
        <f>VLOOKUP($A231,[1]Sigrh!$A$1:$M$500,13,FALSE)</f>
        <v>M</v>
      </c>
      <c r="P231" s="3" t="str">
        <f>VLOOKUP($A231,[1]Sigrh!$A$1:$N$500,14,FALSE)</f>
        <v>2 - NORMAL</v>
      </c>
    </row>
    <row r="232" spans="1:16" x14ac:dyDescent="0.2">
      <c r="A232" s="1" t="s">
        <v>320</v>
      </c>
      <c r="B232" s="1" t="s">
        <v>321</v>
      </c>
      <c r="C232" s="1" t="str">
        <f>VLOOKUP(A232,[1]Sigrh!$A$1:$E$1000,3,FALSE)</f>
        <v>000000006</v>
      </c>
      <c r="D232" s="1" t="str">
        <f>IFERROR(VLOOKUP(C232,[2]Plan1!$A$1:$B$23,2,FALSE),"")</f>
        <v>EXTENSIONISTA RURAL-NS</v>
      </c>
      <c r="E232" s="1" t="str">
        <f>IFERROR(IF(VLOOKUP(A232,[3]Sigrh!$A$1:$D$281,4,FALSE)=0,"",VLOOKUP(A232,[3]Sigrh!$A$1:$D$281,4,FALSE)),"")</f>
        <v>AGRONOMIA</v>
      </c>
      <c r="F232" s="1" t="str">
        <f>VLOOKUP(A232,[1]Sigrh!$A$1:$D$500,4,FALSE)</f>
        <v>040409080000</v>
      </c>
      <c r="G232" s="1" t="s">
        <v>668</v>
      </c>
      <c r="H232" s="1" t="str">
        <f>VLOOKUP(F232,[4]Plan2!$A$4:$B$55,2,FALSE)</f>
        <v>EP NOROESTE-ESCRITÓRIO PROJETOS ESP NOROESTE (PE.BERNARDO)</v>
      </c>
      <c r="I232" s="1" t="str">
        <f>CONCATENATE(VLOOKUP(A232,[1]Sigrh!$A$1:$F$500,5,FALSE),VLOOKUP(A232,[1]Sigrh!$A$1:$F$500,6,FALSE))</f>
        <v>ST20</v>
      </c>
      <c r="J232" s="1" t="str">
        <f>VLOOKUP(A232,[1]Sigrh!$A$1:$G$500,7,FALSE)</f>
        <v/>
      </c>
      <c r="K232" s="1" t="str">
        <f>IFERROR(VLOOKUP(J232,[5]Sigrh!$A$1:$C$83,3,FALSE),"")</f>
        <v/>
      </c>
      <c r="L232" s="1" t="str">
        <f>IFERROR(VLOOKUP(J232,[5]Sigrh!$A$1:$C$83,2,FALSE),"")</f>
        <v/>
      </c>
      <c r="M232" s="2">
        <f>--TEXT(VLOOKUP($A232,[1]Sigrh!$A$1:$M$500,10,FALSE),"00-00-0000")</f>
        <v>41641</v>
      </c>
      <c r="N232" s="3" t="str">
        <f>CONCATENATE(TEXT(VLOOKUP(A232,[1]Sigrh!$A$1:$L$500,11,FALSE),"00"),"/",VLOOKUP(A232,[1]Sigrh!$A$1:$L$500,12,FALSE))</f>
        <v>11/10</v>
      </c>
      <c r="O232" s="3" t="str">
        <f>VLOOKUP($A232,[1]Sigrh!$A$1:$M$500,13,FALSE)</f>
        <v>M</v>
      </c>
      <c r="P232" s="3" t="str">
        <f>VLOOKUP($A232,[1]Sigrh!$A$1:$N$500,14,FALSE)</f>
        <v>2 - NORMAL</v>
      </c>
    </row>
    <row r="233" spans="1:16" x14ac:dyDescent="0.2">
      <c r="A233" s="1" t="s">
        <v>348</v>
      </c>
      <c r="B233" s="1" t="s">
        <v>349</v>
      </c>
      <c r="C233" s="1" t="str">
        <f>VLOOKUP(A233,[1]Sigrh!$A$1:$E$1000,3,FALSE)</f>
        <v>000000006</v>
      </c>
      <c r="D233" s="1" t="str">
        <f>IFERROR(VLOOKUP(C233,[2]Plan1!$A$1:$B$23,2,FALSE),"")</f>
        <v>EXTENSIONISTA RURAL-NS</v>
      </c>
      <c r="E233" s="1" t="str">
        <f>IFERROR(IF(VLOOKUP(A233,[3]Sigrh!$A$1:$D$281,4,FALSE)=0,"",VLOOKUP(A233,[3]Sigrh!$A$1:$D$281,4,FALSE)),"")</f>
        <v>MEDICINA VETERINÁRIA</v>
      </c>
      <c r="F233" s="1" t="str">
        <f>VLOOKUP(A233,[1]Sigrh!$A$1:$D$500,4,FALSE)</f>
        <v>040409080000</v>
      </c>
      <c r="G233" s="1" t="s">
        <v>668</v>
      </c>
      <c r="H233" s="1" t="str">
        <f>VLOOKUP(F233,[4]Plan2!$A$4:$B$55,2,FALSE)</f>
        <v>EP NOROESTE-ESCRITÓRIO PROJETOS ESP NOROESTE (PE.BERNARDO)</v>
      </c>
      <c r="I233" s="1" t="str">
        <f>CONCATENATE(VLOOKUP(A233,[1]Sigrh!$A$1:$F$500,5,FALSE),VLOOKUP(A233,[1]Sigrh!$A$1:$F$500,6,FALSE))</f>
        <v>ST20</v>
      </c>
      <c r="J233" s="1" t="str">
        <f>VLOOKUP(A233,[1]Sigrh!$A$1:$G$500,7,FALSE)</f>
        <v/>
      </c>
      <c r="K233" s="1" t="str">
        <f>IFERROR(VLOOKUP(J233,[5]Sigrh!$A$1:$C$83,3,FALSE),"")</f>
        <v/>
      </c>
      <c r="L233" s="1" t="str">
        <f>IFERROR(VLOOKUP(J233,[5]Sigrh!$A$1:$C$83,2,FALSE),"")</f>
        <v/>
      </c>
      <c r="M233" s="2">
        <f>--TEXT(VLOOKUP($A233,[1]Sigrh!$A$1:$M$500,10,FALSE),"00-00-0000")</f>
        <v>41641</v>
      </c>
      <c r="N233" s="3" t="str">
        <f>CONCATENATE(TEXT(VLOOKUP(A233,[1]Sigrh!$A$1:$L$500,11,FALSE),"00"),"/",VLOOKUP(A233,[1]Sigrh!$A$1:$L$500,12,FALSE))</f>
        <v>18/12</v>
      </c>
      <c r="O233" s="3" t="str">
        <f>VLOOKUP($A233,[1]Sigrh!$A$1:$M$500,13,FALSE)</f>
        <v>M</v>
      </c>
      <c r="P233" s="3" t="str">
        <f>VLOOKUP($A233,[1]Sigrh!$A$1:$N$500,14,FALSE)</f>
        <v>2 - NORMAL</v>
      </c>
    </row>
    <row r="234" spans="1:16" x14ac:dyDescent="0.2">
      <c r="A234" s="1" t="s">
        <v>63</v>
      </c>
      <c r="B234" s="1" t="s">
        <v>64</v>
      </c>
      <c r="C234" s="1" t="str">
        <f>VLOOKUP(A234,[1]Sigrh!$A$1:$E$1000,3,FALSE)</f>
        <v>000000010</v>
      </c>
      <c r="D234" s="1" t="str">
        <f>IFERROR(VLOOKUP(C234,[2]Plan1!$A$1:$B$23,2,FALSE),"")</f>
        <v>EXTENSIONISTA RURAL-NM</v>
      </c>
      <c r="E234" s="1" t="str">
        <f>IFERROR(IF(VLOOKUP(A234,[3]Sigrh!$A$1:$D$281,4,FALSE)=0,"",VLOOKUP(A234,[3]Sigrh!$A$1:$D$281,4,FALSE)),"")</f>
        <v>TÉC. AGROPECUÁRIA</v>
      </c>
      <c r="F234" s="1" t="str">
        <f>VLOOKUP(A234,[1]Sigrh!$A$1:$D$500,4,FALSE)</f>
        <v>040408100000</v>
      </c>
      <c r="G234" s="1" t="s">
        <v>668</v>
      </c>
      <c r="H234" s="1" t="str">
        <f>VLOOKUP(F234,[4]Plan2!$A$4:$B$55,2,FALSE)</f>
        <v>EP NORTE-ESCRITÓRIO DE PROJETOS ESPECIAIS NORTE (PIPIRIPAU)</v>
      </c>
      <c r="I234" s="1" t="str">
        <f>CONCATENATE(VLOOKUP(A234,[1]Sigrh!$A$1:$F$500,5,FALSE),VLOOKUP(A234,[1]Sigrh!$A$1:$F$500,6,FALSE))</f>
        <v>ST40</v>
      </c>
      <c r="J234" s="1" t="str">
        <f>VLOOKUP(A234,[1]Sigrh!$A$1:$G$500,7,FALSE)</f>
        <v/>
      </c>
      <c r="K234" s="1" t="str">
        <f>IFERROR(VLOOKUP(J234,[5]Sigrh!$A$1:$C$83,3,FALSE),"")</f>
        <v/>
      </c>
      <c r="L234" s="1" t="str">
        <f>IFERROR(VLOOKUP(J234,[5]Sigrh!$A$1:$C$83,2,FALSE),"")</f>
        <v/>
      </c>
      <c r="M234" s="2">
        <f>--TEXT(VLOOKUP($A234,[1]Sigrh!$A$1:$M$500,10,FALSE),"00-00-0000")</f>
        <v>32345</v>
      </c>
      <c r="N234" s="3" t="str">
        <f>CONCATENATE(TEXT(VLOOKUP(A234,[1]Sigrh!$A$1:$L$500,11,FALSE),"00"),"/",VLOOKUP(A234,[1]Sigrh!$A$1:$L$500,12,FALSE))</f>
        <v>27/07</v>
      </c>
      <c r="O234" s="3" t="str">
        <f>VLOOKUP($A234,[1]Sigrh!$A$1:$M$500,13,FALSE)</f>
        <v>M</v>
      </c>
      <c r="P234" s="3" t="str">
        <f>VLOOKUP($A234,[1]Sigrh!$A$1:$N$500,14,FALSE)</f>
        <v>2 - NORMAL</v>
      </c>
    </row>
    <row r="235" spans="1:16" x14ac:dyDescent="0.2">
      <c r="A235" s="1" t="s">
        <v>130</v>
      </c>
      <c r="B235" s="1" t="s">
        <v>131</v>
      </c>
      <c r="C235" s="1" t="str">
        <f>VLOOKUP(A235,[1]Sigrh!$A$1:$E$1000,3,FALSE)</f>
        <v>000000010</v>
      </c>
      <c r="D235" s="1" t="str">
        <f>IFERROR(VLOOKUP(C235,[2]Plan1!$A$1:$B$23,2,FALSE),"")</f>
        <v>EXTENSIONISTA RURAL-NM</v>
      </c>
      <c r="E235" s="1" t="str">
        <f>IFERROR(IF(VLOOKUP(A235,[3]Sigrh!$A$1:$D$281,4,FALSE)=0,"",VLOOKUP(A235,[3]Sigrh!$A$1:$D$281,4,FALSE)),"")</f>
        <v>TÉC. AGROPECUÁRIA</v>
      </c>
      <c r="F235" s="1" t="str">
        <f>VLOOKUP(A235,[1]Sigrh!$A$1:$D$500,4,FALSE)</f>
        <v>040408100000</v>
      </c>
      <c r="G235" s="1" t="s">
        <v>668</v>
      </c>
      <c r="H235" s="1" t="str">
        <f>VLOOKUP(F235,[4]Plan2!$A$4:$B$55,2,FALSE)</f>
        <v>EP NORTE-ESCRITÓRIO DE PROJETOS ESPECIAIS NORTE (PIPIRIPAU)</v>
      </c>
      <c r="I235" s="1" t="str">
        <f>CONCATENATE(VLOOKUP(A235,[1]Sigrh!$A$1:$F$500,5,FALSE),VLOOKUP(A235,[1]Sigrh!$A$1:$F$500,6,FALSE))</f>
        <v>ST39</v>
      </c>
      <c r="J235" s="1" t="str">
        <f>VLOOKUP(A235,[1]Sigrh!$A$1:$G$500,7,FALSE)</f>
        <v/>
      </c>
      <c r="K235" s="1" t="str">
        <f>IFERROR(VLOOKUP(J235,[5]Sigrh!$A$1:$C$83,3,FALSE),"")</f>
        <v/>
      </c>
      <c r="L235" s="1" t="str">
        <f>IFERROR(VLOOKUP(J235,[5]Sigrh!$A$1:$C$83,2,FALSE),"")</f>
        <v/>
      </c>
      <c r="M235" s="2">
        <f>--TEXT(VLOOKUP($A235,[1]Sigrh!$A$1:$M$500,10,FALSE),"00-00-0000")</f>
        <v>35052</v>
      </c>
      <c r="N235" s="3" t="str">
        <f>CONCATENATE(TEXT(VLOOKUP(A235,[1]Sigrh!$A$1:$L$500,11,FALSE),"00"),"/",VLOOKUP(A235,[1]Sigrh!$A$1:$L$500,12,FALSE))</f>
        <v>15/08</v>
      </c>
      <c r="O235" s="3" t="str">
        <f>VLOOKUP($A235,[1]Sigrh!$A$1:$M$500,13,FALSE)</f>
        <v>M</v>
      </c>
      <c r="P235" s="3" t="str">
        <f>VLOOKUP($A235,[1]Sigrh!$A$1:$N$500,14,FALSE)</f>
        <v>2 - NORMAL</v>
      </c>
    </row>
    <row r="236" spans="1:16" x14ac:dyDescent="0.2">
      <c r="A236" s="1" t="s">
        <v>334</v>
      </c>
      <c r="B236" s="1" t="s">
        <v>335</v>
      </c>
      <c r="C236" s="1" t="str">
        <f>VLOOKUP(A236,[1]Sigrh!$A$1:$E$1000,3,FALSE)</f>
        <v>000000002</v>
      </c>
      <c r="D236" s="1" t="str">
        <f>IFERROR(VLOOKUP(C236,[2]Plan1!$A$1:$B$23,2,FALSE),"")</f>
        <v>ASSISTENTE ADMINISTRATIVO</v>
      </c>
      <c r="E236" s="1" t="str">
        <f>IFERROR(IF(VLOOKUP(A236,[3]Sigrh!$A$1:$D$281,4,FALSE)=0,"",VLOOKUP(A236,[3]Sigrh!$A$1:$D$281,4,FALSE)),"")</f>
        <v/>
      </c>
      <c r="F236" s="1" t="str">
        <f>VLOOKUP(A236,[1]Sigrh!$A$1:$D$500,4,FALSE)</f>
        <v>040408100000</v>
      </c>
      <c r="G236" s="1" t="s">
        <v>668</v>
      </c>
      <c r="H236" s="1" t="str">
        <f>VLOOKUP(F236,[4]Plan2!$A$4:$B$55,2,FALSE)</f>
        <v>EP NORTE-ESCRITÓRIO DE PROJETOS ESPECIAIS NORTE (PIPIRIPAU)</v>
      </c>
      <c r="I236" s="1" t="str">
        <f>CONCATENATE(VLOOKUP(A236,[1]Sigrh!$A$1:$F$500,5,FALSE),VLOOKUP(A236,[1]Sigrh!$A$1:$F$500,6,FALSE))</f>
        <v>AS30</v>
      </c>
      <c r="J236" s="1" t="str">
        <f>VLOOKUP(A236,[1]Sigrh!$A$1:$G$500,7,FALSE)</f>
        <v/>
      </c>
      <c r="K236" s="1" t="str">
        <f>IFERROR(VLOOKUP(J236,[5]Sigrh!$A$1:$C$83,3,FALSE),"")</f>
        <v/>
      </c>
      <c r="L236" s="1" t="str">
        <f>IFERROR(VLOOKUP(J236,[5]Sigrh!$A$1:$C$83,2,FALSE),"")</f>
        <v/>
      </c>
      <c r="M236" s="2">
        <f>--TEXT(VLOOKUP($A236,[1]Sigrh!$A$1:$M$500,10,FALSE),"00-00-0000")</f>
        <v>41641</v>
      </c>
      <c r="N236" s="3" t="str">
        <f>CONCATENATE(TEXT(VLOOKUP(A236,[1]Sigrh!$A$1:$L$500,11,FALSE),"00"),"/",VLOOKUP(A236,[1]Sigrh!$A$1:$L$500,12,FALSE))</f>
        <v>13/07</v>
      </c>
      <c r="O236" s="3" t="str">
        <f>VLOOKUP($A236,[1]Sigrh!$A$1:$M$500,13,FALSE)</f>
        <v>M</v>
      </c>
      <c r="P236" s="3" t="str">
        <f>VLOOKUP($A236,[1]Sigrh!$A$1:$N$500,14,FALSE)</f>
        <v>2 - NORMAL</v>
      </c>
    </row>
    <row r="237" spans="1:16" x14ac:dyDescent="0.2">
      <c r="A237" s="1" t="s">
        <v>356</v>
      </c>
      <c r="B237" s="1" t="s">
        <v>357</v>
      </c>
      <c r="C237" s="1" t="str">
        <f>VLOOKUP(A237,[1]Sigrh!$A$1:$E$1000,3,FALSE)</f>
        <v>000000006</v>
      </c>
      <c r="D237" s="1" t="str">
        <f>IFERROR(VLOOKUP(C237,[2]Plan1!$A$1:$B$23,2,FALSE),"")</f>
        <v>EXTENSIONISTA RURAL-NS</v>
      </c>
      <c r="E237" s="1" t="str">
        <f>IFERROR(IF(VLOOKUP(A237,[3]Sigrh!$A$1:$D$281,4,FALSE)=0,"",VLOOKUP(A237,[3]Sigrh!$A$1:$D$281,4,FALSE)),"")</f>
        <v>AGRONOMIA</v>
      </c>
      <c r="F237" s="1" t="str">
        <f>VLOOKUP(A237,[1]Sigrh!$A$1:$D$500,4,FALSE)</f>
        <v>040408100000</v>
      </c>
      <c r="G237" s="1" t="s">
        <v>668</v>
      </c>
      <c r="H237" s="1" t="str">
        <f>VLOOKUP(F237,[4]Plan2!$A$4:$B$55,2,FALSE)</f>
        <v>EP NORTE-ESCRITÓRIO DE PROJETOS ESPECIAIS NORTE (PIPIRIPAU)</v>
      </c>
      <c r="I237" s="1" t="str">
        <f>CONCATENATE(VLOOKUP(A237,[1]Sigrh!$A$1:$F$500,5,FALSE),VLOOKUP(A237,[1]Sigrh!$A$1:$F$500,6,FALSE))</f>
        <v>ST14</v>
      </c>
      <c r="J237" s="1" t="str">
        <f>VLOOKUP(A237,[1]Sigrh!$A$1:$G$500,7,FALSE)</f>
        <v/>
      </c>
      <c r="K237" s="1" t="str">
        <f>IFERROR(VLOOKUP(J237,[5]Sigrh!$A$1:$C$83,3,FALSE),"")</f>
        <v/>
      </c>
      <c r="L237" s="1" t="str">
        <f>IFERROR(VLOOKUP(J237,[5]Sigrh!$A$1:$C$83,2,FALSE),"")</f>
        <v/>
      </c>
      <c r="M237" s="2">
        <f>--TEXT(VLOOKUP($A237,[1]Sigrh!$A$1:$M$500,10,FALSE),"00-00-0000")</f>
        <v>41641</v>
      </c>
      <c r="N237" s="3" t="str">
        <f>CONCATENATE(TEXT(VLOOKUP(A237,[1]Sigrh!$A$1:$L$500,11,FALSE),"00"),"/",VLOOKUP(A237,[1]Sigrh!$A$1:$L$500,12,FALSE))</f>
        <v>01/12</v>
      </c>
      <c r="O237" s="3" t="str">
        <f>VLOOKUP($A237,[1]Sigrh!$A$1:$M$500,13,FALSE)</f>
        <v>M</v>
      </c>
      <c r="P237" s="3" t="str">
        <f>VLOOKUP($A237,[1]Sigrh!$A$1:$N$500,14,FALSE)</f>
        <v>2 - NORMAL</v>
      </c>
    </row>
    <row r="238" spans="1:16" x14ac:dyDescent="0.2">
      <c r="A238" s="1" t="s">
        <v>420</v>
      </c>
      <c r="B238" s="1" t="s">
        <v>421</v>
      </c>
      <c r="C238" s="1" t="str">
        <f>VLOOKUP(A238,[1]Sigrh!$A$1:$E$1000,3,FALSE)</f>
        <v>000000010</v>
      </c>
      <c r="D238" s="1" t="str">
        <f>IFERROR(VLOOKUP(C238,[2]Plan1!$A$1:$B$23,2,FALSE),"")</f>
        <v>EXTENSIONISTA RURAL-NM</v>
      </c>
      <c r="E238" s="1" t="str">
        <f>IFERROR(IF(VLOOKUP(A238,[3]Sigrh!$A$1:$D$281,4,FALSE)=0,"",VLOOKUP(A238,[3]Sigrh!$A$1:$D$281,4,FALSE)),"")</f>
        <v>TÉC. AGROPECUÁRIA</v>
      </c>
      <c r="F238" s="1" t="str">
        <f>VLOOKUP(A238,[1]Sigrh!$A$1:$D$500,4,FALSE)</f>
        <v>040407000000</v>
      </c>
      <c r="G238" s="1" t="s">
        <v>668</v>
      </c>
      <c r="H238" s="1" t="str">
        <f>VLOOKUP(F238,[4]Plan2!$A$4:$B$55,2,FALSE)</f>
        <v>ESCOM-ESCRITÓRIO ESPECIALIZADO EM COMERCIALIZAÇÃO RURAL</v>
      </c>
      <c r="I238" s="1" t="str">
        <f>CONCATENATE(VLOOKUP(A238,[1]Sigrh!$A$1:$F$500,5,FALSE),VLOOKUP(A238,[1]Sigrh!$A$1:$F$500,6,FALSE))</f>
        <v>ST37</v>
      </c>
      <c r="J238" s="1" t="str">
        <f>VLOOKUP(A238,[1]Sigrh!$A$1:$G$500,7,FALSE)</f>
        <v/>
      </c>
      <c r="K238" s="1" t="str">
        <f>IFERROR(VLOOKUP(J238,[5]Sigrh!$A$1:$C$83,3,FALSE),"")</f>
        <v/>
      </c>
      <c r="L238" s="1" t="str">
        <f>IFERROR(VLOOKUP(J238,[5]Sigrh!$A$1:$C$83,2,FALSE),"")</f>
        <v/>
      </c>
      <c r="M238" s="2">
        <f>--TEXT(VLOOKUP($A238,[1]Sigrh!$A$1:$M$500,10,FALSE),"00-00-0000")</f>
        <v>34499</v>
      </c>
      <c r="N238" s="3" t="str">
        <f>CONCATENATE(TEXT(VLOOKUP(A238,[1]Sigrh!$A$1:$L$500,11,FALSE),"00"),"/",VLOOKUP(A238,[1]Sigrh!$A$1:$L$500,12,FALSE))</f>
        <v>16/04</v>
      </c>
      <c r="O238" s="3" t="str">
        <f>VLOOKUP($A238,[1]Sigrh!$A$1:$M$500,13,FALSE)</f>
        <v>M</v>
      </c>
      <c r="P238" s="3" t="str">
        <f>VLOOKUP($A238,[1]Sigrh!$A$1:$N$500,14,FALSE)</f>
        <v>2 - NORMAL</v>
      </c>
    </row>
    <row r="239" spans="1:16" x14ac:dyDescent="0.2">
      <c r="A239" s="1" t="s">
        <v>164</v>
      </c>
      <c r="B239" s="1" t="s">
        <v>165</v>
      </c>
      <c r="C239" s="1" t="str">
        <f>VLOOKUP(A239,[1]Sigrh!$A$1:$E$1000,3,FALSE)</f>
        <v>000000006</v>
      </c>
      <c r="D239" s="1" t="str">
        <f>IFERROR(VLOOKUP(C239,[2]Plan1!$A$1:$B$23,2,FALSE),"")</f>
        <v>EXTENSIONISTA RURAL-NS</v>
      </c>
      <c r="E239" s="1" t="str">
        <f>IFERROR(IF(VLOOKUP(A239,[3]Sigrh!$A$1:$D$281,4,FALSE)=0,"",VLOOKUP(A239,[3]Sigrh!$A$1:$D$281,4,FALSE)),"")</f>
        <v>AGRONOMIA</v>
      </c>
      <c r="F239" s="1" t="str">
        <f>VLOOKUP(A239,[1]Sigrh!$A$1:$D$500,4,FALSE)</f>
        <v>040407000000</v>
      </c>
      <c r="G239" s="1" t="s">
        <v>668</v>
      </c>
      <c r="H239" s="1" t="str">
        <f>VLOOKUP(F239,[4]Plan2!$A$4:$B$55,2,FALSE)</f>
        <v>ESCOM-ESCRITÓRIO ESPECIALIZADO EM COMERCIALIZAÇÃO RURAL</v>
      </c>
      <c r="I239" s="1" t="str">
        <f>CONCATENATE(VLOOKUP(A239,[1]Sigrh!$A$1:$F$500,5,FALSE),VLOOKUP(A239,[1]Sigrh!$A$1:$F$500,6,FALSE))</f>
        <v>ST30</v>
      </c>
      <c r="J239" s="1" t="str">
        <f>VLOOKUP(A239,[1]Sigrh!$A$1:$G$500,7,FALSE)</f>
        <v/>
      </c>
      <c r="K239" s="1" t="str">
        <f>IFERROR(VLOOKUP(J239,[5]Sigrh!$A$1:$C$83,3,FALSE),"")</f>
        <v/>
      </c>
      <c r="L239" s="1" t="str">
        <f>IFERROR(VLOOKUP(J239,[5]Sigrh!$A$1:$C$83,2,FALSE),"")</f>
        <v/>
      </c>
      <c r="M239" s="2">
        <f>--TEXT(VLOOKUP($A239,[1]Sigrh!$A$1:$M$500,10,FALSE),"00-00-0000")</f>
        <v>40242</v>
      </c>
      <c r="N239" s="3" t="str">
        <f>CONCATENATE(TEXT(VLOOKUP(A239,[1]Sigrh!$A$1:$L$500,11,FALSE),"00"),"/",VLOOKUP(A239,[1]Sigrh!$A$1:$L$500,12,FALSE))</f>
        <v>07/06</v>
      </c>
      <c r="O239" s="3" t="str">
        <f>VLOOKUP($A239,[1]Sigrh!$A$1:$M$500,13,FALSE)</f>
        <v>F</v>
      </c>
      <c r="P239" s="3" t="str">
        <f>VLOOKUP($A239,[1]Sigrh!$A$1:$N$500,14,FALSE)</f>
        <v>2 - NORMAL</v>
      </c>
    </row>
    <row r="240" spans="1:16" x14ac:dyDescent="0.2">
      <c r="A240" s="1" t="s">
        <v>282</v>
      </c>
      <c r="B240" s="1" t="s">
        <v>283</v>
      </c>
      <c r="C240" s="1" t="str">
        <f>VLOOKUP(A240,[1]Sigrh!$A$1:$E$1000,3,FALSE)</f>
        <v>000000006</v>
      </c>
      <c r="D240" s="1" t="str">
        <f>IFERROR(VLOOKUP(C240,[2]Plan1!$A$1:$B$23,2,FALSE),"")</f>
        <v>EXTENSIONISTA RURAL-NS</v>
      </c>
      <c r="E240" s="1" t="str">
        <f>IFERROR(IF(VLOOKUP(A240,[3]Sigrh!$A$1:$D$281,4,FALSE)=0,"",VLOOKUP(A240,[3]Sigrh!$A$1:$D$281,4,FALSE)),"")</f>
        <v>ZOOTECNIA</v>
      </c>
      <c r="F240" s="1" t="str">
        <f>VLOOKUP(A240,[1]Sigrh!$A$1:$D$500,4,FALSE)</f>
        <v>040407000000</v>
      </c>
      <c r="G240" s="1" t="s">
        <v>668</v>
      </c>
      <c r="H240" s="1" t="str">
        <f>VLOOKUP(F240,[4]Plan2!$A$4:$B$55,2,FALSE)</f>
        <v>ESCOM-ESCRITÓRIO ESPECIALIZADO EM COMERCIALIZAÇÃO RURAL</v>
      </c>
      <c r="I240" s="1" t="str">
        <f>CONCATENATE(VLOOKUP(A240,[1]Sigrh!$A$1:$F$500,5,FALSE),VLOOKUP(A240,[1]Sigrh!$A$1:$F$500,6,FALSE))</f>
        <v>ST18</v>
      </c>
      <c r="J240" s="1" t="str">
        <f>VLOOKUP(A240,[1]Sigrh!$A$1:$G$500,7,FALSE)</f>
        <v/>
      </c>
      <c r="K240" s="1" t="str">
        <f>IFERROR(VLOOKUP(J240,[5]Sigrh!$A$1:$C$83,3,FALSE),"")</f>
        <v/>
      </c>
      <c r="L240" s="1" t="str">
        <f>IFERROR(VLOOKUP(J240,[5]Sigrh!$A$1:$C$83,2,FALSE),"")</f>
        <v/>
      </c>
      <c r="M240" s="2">
        <f>--TEXT(VLOOKUP($A240,[1]Sigrh!$A$1:$M$500,10,FALSE),"00-00-0000")</f>
        <v>41641</v>
      </c>
      <c r="N240" s="3" t="str">
        <f>CONCATENATE(TEXT(VLOOKUP(A240,[1]Sigrh!$A$1:$L$500,11,FALSE),"00"),"/",VLOOKUP(A240,[1]Sigrh!$A$1:$L$500,12,FALSE))</f>
        <v>18/09</v>
      </c>
      <c r="O240" s="3" t="str">
        <f>VLOOKUP($A240,[1]Sigrh!$A$1:$M$500,13,FALSE)</f>
        <v>F</v>
      </c>
      <c r="P240" s="3" t="str">
        <f>VLOOKUP($A240,[1]Sigrh!$A$1:$N$500,14,FALSE)</f>
        <v>2 - NORMAL</v>
      </c>
    </row>
    <row r="241" spans="1:16" x14ac:dyDescent="0.2">
      <c r="A241" s="1" t="s">
        <v>378</v>
      </c>
      <c r="B241" s="1" t="s">
        <v>379</v>
      </c>
      <c r="C241" s="1" t="str">
        <f>VLOOKUP(A241,[1]Sigrh!$A$1:$E$1000,3,FALSE)</f>
        <v>000000006</v>
      </c>
      <c r="D241" s="1" t="str">
        <f>IFERROR(VLOOKUP(C241,[2]Plan1!$A$1:$B$23,2,FALSE),"")</f>
        <v>EXTENSIONISTA RURAL-NS</v>
      </c>
      <c r="E241" s="1" t="str">
        <f>IFERROR(IF(VLOOKUP(A241,[3]Sigrh!$A$1:$D$281,4,FALSE)=0,"",VLOOKUP(A241,[3]Sigrh!$A$1:$D$281,4,FALSE)),"")</f>
        <v>AGRONOMIA</v>
      </c>
      <c r="F241" s="1" t="str">
        <f>VLOOKUP(A241,[1]Sigrh!$A$1:$D$500,4,FALSE)</f>
        <v>030100000000</v>
      </c>
      <c r="G241" s="1" t="s">
        <v>667</v>
      </c>
      <c r="H241" s="1" t="str">
        <f>VLOOKUP(F241,[4]Plan2!$A$4:$B$55,2,FALSE)</f>
        <v>GABIN-GABINETE DA PRESIDÊNCIA</v>
      </c>
      <c r="I241" s="1" t="str">
        <f>CONCATENATE(VLOOKUP(A241,[1]Sigrh!$A$1:$F$500,5,FALSE),VLOOKUP(A241,[1]Sigrh!$A$1:$F$500,6,FALSE))</f>
        <v>ST53</v>
      </c>
      <c r="J241" s="1" t="str">
        <f>VLOOKUP(A241,[1]Sigrh!$A$1:$G$500,7,FALSE)</f>
        <v/>
      </c>
      <c r="K241" s="1" t="str">
        <f>IFERROR(VLOOKUP(J241,[5]Sigrh!$A$1:$C$83,3,FALSE),"")</f>
        <v/>
      </c>
      <c r="L241" s="1" t="str">
        <f>IFERROR(VLOOKUP(J241,[5]Sigrh!$A$1:$C$83,2,FALSE),"")</f>
        <v/>
      </c>
      <c r="M241" s="2">
        <f>--TEXT(VLOOKUP($A241,[1]Sigrh!$A$1:$M$500,10,FALSE),"00-00-0000")</f>
        <v>30277</v>
      </c>
      <c r="N241" s="3" t="str">
        <f>CONCATENATE(TEXT(VLOOKUP(A241,[1]Sigrh!$A$1:$L$500,11,FALSE),"00"),"/",VLOOKUP(A241,[1]Sigrh!$A$1:$L$500,12,FALSE))</f>
        <v>21/06</v>
      </c>
      <c r="O241" s="3" t="str">
        <f>VLOOKUP($A241,[1]Sigrh!$A$1:$M$500,13,FALSE)</f>
        <v>M</v>
      </c>
      <c r="P241" s="3" t="str">
        <f>VLOOKUP($A241,[1]Sigrh!$A$1:$N$500,14,FALSE)</f>
        <v>2 - NORMAL</v>
      </c>
    </row>
    <row r="242" spans="1:16" x14ac:dyDescent="0.2">
      <c r="A242" s="1" t="s">
        <v>360</v>
      </c>
      <c r="B242" s="1" t="s">
        <v>361</v>
      </c>
      <c r="C242" s="1" t="str">
        <f>VLOOKUP(A242,[1]Sigrh!$A$1:$E$1000,3,FALSE)</f>
        <v>000000002</v>
      </c>
      <c r="D242" s="1" t="str">
        <f>IFERROR(VLOOKUP(C242,[2]Plan1!$A$1:$B$23,2,FALSE),"")</f>
        <v>ASSISTENTE ADMINISTRATIVO</v>
      </c>
      <c r="E242" s="1" t="str">
        <f>IFERROR(IF(VLOOKUP(A242,[3]Sigrh!$A$1:$D$281,4,FALSE)=0,"",VLOOKUP(A242,[3]Sigrh!$A$1:$D$281,4,FALSE)),"")</f>
        <v/>
      </c>
      <c r="F242" s="1" t="str">
        <f>VLOOKUP(A242,[1]Sigrh!$A$1:$D$500,4,FALSE)</f>
        <v>040204000000</v>
      </c>
      <c r="G242" s="1" t="s">
        <v>667</v>
      </c>
      <c r="H242" s="1" t="str">
        <f>VLOOKUP(F242,[4]Plan2!$A$4:$B$55,2,FALSE)</f>
        <v>GCONV-GERÊNCIA DE CONTRATOS E CONVÊNIOS</v>
      </c>
      <c r="I242" s="1" t="str">
        <f>CONCATENATE(VLOOKUP(A242,[1]Sigrh!$A$1:$F$500,5,FALSE),VLOOKUP(A242,[1]Sigrh!$A$1:$F$500,6,FALSE))</f>
        <v>AS55</v>
      </c>
      <c r="J242" s="1" t="str">
        <f>VLOOKUP(A242,[1]Sigrh!$A$1:$G$500,7,FALSE)</f>
        <v/>
      </c>
      <c r="K242" s="1" t="str">
        <f>IFERROR(VLOOKUP(J242,[5]Sigrh!$A$1:$C$83,3,FALSE),"")</f>
        <v/>
      </c>
      <c r="L242" s="1" t="str">
        <f>IFERROR(VLOOKUP(J242,[5]Sigrh!$A$1:$C$83,2,FALSE),"")</f>
        <v/>
      </c>
      <c r="M242" s="2">
        <f>--TEXT(VLOOKUP($A242,[1]Sigrh!$A$1:$M$500,10,FALSE),"00-00-0000")</f>
        <v>29032</v>
      </c>
      <c r="N242" s="3" t="str">
        <f>CONCATENATE(TEXT(VLOOKUP(A242,[1]Sigrh!$A$1:$L$500,11,FALSE),"00"),"/",VLOOKUP(A242,[1]Sigrh!$A$1:$L$500,12,FALSE))</f>
        <v>09/03</v>
      </c>
      <c r="O242" s="3" t="str">
        <f>VLOOKUP($A242,[1]Sigrh!$A$1:$M$500,13,FALSE)</f>
        <v>F</v>
      </c>
      <c r="P242" s="3" t="str">
        <f>VLOOKUP($A242,[1]Sigrh!$A$1:$N$500,14,FALSE)</f>
        <v>2 - NORMAL</v>
      </c>
    </row>
    <row r="243" spans="1:16" x14ac:dyDescent="0.2">
      <c r="A243" s="1" t="s">
        <v>380</v>
      </c>
      <c r="B243" s="1" t="s">
        <v>381</v>
      </c>
      <c r="C243" s="1" t="str">
        <f>VLOOKUP(A243,[1]Sigrh!$A$1:$E$1000,3,FALSE)</f>
        <v>000000002</v>
      </c>
      <c r="D243" s="1" t="str">
        <f>IFERROR(VLOOKUP(C243,[2]Plan1!$A$1:$B$23,2,FALSE),"")</f>
        <v>ASSISTENTE ADMINISTRATIVO</v>
      </c>
      <c r="E243" s="1" t="str">
        <f>IFERROR(IF(VLOOKUP(A243,[3]Sigrh!$A$1:$D$281,4,FALSE)=0,"",VLOOKUP(A243,[3]Sigrh!$A$1:$D$281,4,FALSE)),"")</f>
        <v/>
      </c>
      <c r="F243" s="1" t="str">
        <f>VLOOKUP(A243,[1]Sigrh!$A$1:$D$500,4,FALSE)</f>
        <v>040204000000</v>
      </c>
      <c r="G243" s="1" t="s">
        <v>667</v>
      </c>
      <c r="H243" s="1" t="str">
        <f>VLOOKUP(F243,[4]Plan2!$A$4:$B$55,2,FALSE)</f>
        <v>GCONV-GERÊNCIA DE CONTRATOS E CONVÊNIOS</v>
      </c>
      <c r="I243" s="1" t="str">
        <f>CONCATENATE(VLOOKUP(A243,[1]Sigrh!$A$1:$F$500,5,FALSE),VLOOKUP(A243,[1]Sigrh!$A$1:$F$500,6,FALSE))</f>
        <v>AS55</v>
      </c>
      <c r="J243" s="1" t="str">
        <f>VLOOKUP(A243,[1]Sigrh!$A$1:$G$500,7,FALSE)</f>
        <v/>
      </c>
      <c r="K243" s="1" t="str">
        <f>IFERROR(VLOOKUP(J243,[5]Sigrh!$A$1:$C$83,3,FALSE),"")</f>
        <v/>
      </c>
      <c r="L243" s="1" t="str">
        <f>IFERROR(VLOOKUP(J243,[5]Sigrh!$A$1:$C$83,2,FALSE),"")</f>
        <v/>
      </c>
      <c r="M243" s="2">
        <f>--TEXT(VLOOKUP($A243,[1]Sigrh!$A$1:$M$500,10,FALSE),"00-00-0000")</f>
        <v>30286</v>
      </c>
      <c r="N243" s="3" t="str">
        <f>CONCATENATE(TEXT(VLOOKUP(A243,[1]Sigrh!$A$1:$L$500,11,FALSE),"00"),"/",VLOOKUP(A243,[1]Sigrh!$A$1:$L$500,12,FALSE))</f>
        <v>28/07</v>
      </c>
      <c r="O243" s="3" t="str">
        <f>VLOOKUP($A243,[1]Sigrh!$A$1:$M$500,13,FALSE)</f>
        <v>F</v>
      </c>
      <c r="P243" s="3" t="str">
        <f>VLOOKUP($A243,[1]Sigrh!$A$1:$N$500,14,FALSE)</f>
        <v>2 - NORMAL</v>
      </c>
    </row>
    <row r="244" spans="1:16" x14ac:dyDescent="0.2">
      <c r="A244" s="1" t="s">
        <v>508</v>
      </c>
      <c r="B244" s="1" t="s">
        <v>509</v>
      </c>
      <c r="C244" s="1" t="str">
        <f>VLOOKUP(A244,[1]Sigrh!$A$1:$E$1000,3,FALSE)</f>
        <v>000000008</v>
      </c>
      <c r="D244" s="1" t="str">
        <f>IFERROR(VLOOKUP(C244,[2]Plan1!$A$1:$B$23,2,FALSE),"")</f>
        <v>TECNICO ESPECIALIZADO</v>
      </c>
      <c r="E244" s="1" t="str">
        <f>IFERROR(IF(VLOOKUP(A244,[3]Sigrh!$A$1:$D$281,4,FALSE)=0,"",VLOOKUP(A244,[3]Sigrh!$A$1:$D$281,4,FALSE)),"")</f>
        <v>ADMINISTRAÇÃO</v>
      </c>
      <c r="F244" s="1" t="str">
        <f>VLOOKUP(A244,[1]Sigrh!$A$1:$D$500,4,FALSE)</f>
        <v>040204000000</v>
      </c>
      <c r="G244" s="1" t="s">
        <v>667</v>
      </c>
      <c r="H244" s="1" t="str">
        <f>VLOOKUP(F244,[4]Plan2!$A$4:$B$55,2,FALSE)</f>
        <v>GCONV-GERÊNCIA DE CONTRATOS E CONVÊNIOS</v>
      </c>
      <c r="I244" s="1" t="str">
        <f>CONCATENATE(VLOOKUP(A244,[1]Sigrh!$A$1:$F$500,5,FALSE),VLOOKUP(A244,[1]Sigrh!$A$1:$F$500,6,FALSE))</f>
        <v>ST20</v>
      </c>
      <c r="J244" s="1" t="str">
        <f>VLOOKUP(A244,[1]Sigrh!$A$1:$G$500,7,FALSE)</f>
        <v/>
      </c>
      <c r="K244" s="1" t="str">
        <f>IFERROR(VLOOKUP(J244,[5]Sigrh!$A$1:$C$83,3,FALSE),"")</f>
        <v/>
      </c>
      <c r="L244" s="1" t="str">
        <f>IFERROR(VLOOKUP(J244,[5]Sigrh!$A$1:$C$83,2,FALSE),"")</f>
        <v/>
      </c>
      <c r="M244" s="2">
        <f>--TEXT(VLOOKUP($A244,[1]Sigrh!$A$1:$M$500,10,FALSE),"00-00-0000")</f>
        <v>41641</v>
      </c>
      <c r="N244" s="3" t="str">
        <f>CONCATENATE(TEXT(VLOOKUP(A244,[1]Sigrh!$A$1:$L$500,11,FALSE),"00"),"/",VLOOKUP(A244,[1]Sigrh!$A$1:$L$500,12,FALSE))</f>
        <v>22/01</v>
      </c>
      <c r="O244" s="3" t="str">
        <f>VLOOKUP($A244,[1]Sigrh!$A$1:$M$500,13,FALSE)</f>
        <v>F</v>
      </c>
      <c r="P244" s="3" t="str">
        <f>VLOOKUP($A244,[1]Sigrh!$A$1:$N$500,14,FALSE)</f>
        <v>2 - NORMAL</v>
      </c>
    </row>
    <row r="245" spans="1:16" x14ac:dyDescent="0.2">
      <c r="A245" s="1" t="s">
        <v>21</v>
      </c>
      <c r="B245" s="1" t="s">
        <v>22</v>
      </c>
      <c r="C245" s="1" t="str">
        <f>VLOOKUP(A245,[1]Sigrh!$A$1:$E$1000,3,FALSE)</f>
        <v>000000002</v>
      </c>
      <c r="D245" s="1" t="str">
        <f>IFERROR(VLOOKUP(C245,[2]Plan1!$A$1:$B$23,2,FALSE),"")</f>
        <v>ASSISTENTE ADMINISTRATIVO</v>
      </c>
      <c r="E245" s="1" t="str">
        <f>IFERROR(IF(VLOOKUP(A245,[3]Sigrh!$A$1:$D$281,4,FALSE)=0,"",VLOOKUP(A245,[3]Sigrh!$A$1:$D$281,4,FALSE)),"")</f>
        <v/>
      </c>
      <c r="F245" s="1" t="str">
        <f>VLOOKUP(A245,[1]Sigrh!$A$1:$D$500,4,FALSE)</f>
        <v>040401000000</v>
      </c>
      <c r="G245" s="1" t="s">
        <v>667</v>
      </c>
      <c r="H245" s="1" t="str">
        <f>VLOOKUP(F245,[4]Plan2!$A$4:$B$55,2,FALSE)</f>
        <v>GEAGR-GERÊNCIA DE DESENVOLVIMENTO AGROPECUÁRIO</v>
      </c>
      <c r="I245" s="1" t="str">
        <f>CONCATENATE(VLOOKUP(A245,[1]Sigrh!$A$1:$F$500,5,FALSE),VLOOKUP(A245,[1]Sigrh!$A$1:$F$500,6,FALSE))</f>
        <v>AS55</v>
      </c>
      <c r="J245" s="1" t="str">
        <f>VLOOKUP(A245,[1]Sigrh!$A$1:$G$500,7,FALSE)</f>
        <v/>
      </c>
      <c r="K245" s="1" t="str">
        <f>IFERROR(VLOOKUP(J245,[5]Sigrh!$A$1:$C$83,3,FALSE),"")</f>
        <v/>
      </c>
      <c r="L245" s="1" t="str">
        <f>IFERROR(VLOOKUP(J245,[5]Sigrh!$A$1:$C$83,2,FALSE),"")</f>
        <v/>
      </c>
      <c r="M245" s="2">
        <f>--TEXT(VLOOKUP($A245,[1]Sigrh!$A$1:$M$500,10,FALSE),"00-00-0000")</f>
        <v>30368</v>
      </c>
      <c r="N245" s="3" t="str">
        <f>CONCATENATE(TEXT(VLOOKUP(A245,[1]Sigrh!$A$1:$L$500,11,FALSE),"00"),"/",VLOOKUP(A245,[1]Sigrh!$A$1:$L$500,12,FALSE))</f>
        <v>31/07</v>
      </c>
      <c r="O245" s="3" t="str">
        <f>VLOOKUP($A245,[1]Sigrh!$A$1:$M$500,13,FALSE)</f>
        <v>F</v>
      </c>
      <c r="P245" s="3" t="str">
        <f>VLOOKUP($A245,[1]Sigrh!$A$1:$N$500,14,FALSE)</f>
        <v>2 - NORMAL</v>
      </c>
    </row>
    <row r="246" spans="1:16" x14ac:dyDescent="0.2">
      <c r="A246" s="1" t="s">
        <v>29</v>
      </c>
      <c r="B246" s="1" t="s">
        <v>30</v>
      </c>
      <c r="C246" s="1" t="str">
        <f>VLOOKUP(A246,[1]Sigrh!$A$1:$E$1000,3,FALSE)</f>
        <v>000000010</v>
      </c>
      <c r="D246" s="1" t="str">
        <f>IFERROR(VLOOKUP(C246,[2]Plan1!$A$1:$B$23,2,FALSE),"")</f>
        <v>EXTENSIONISTA RURAL-NM</v>
      </c>
      <c r="E246" s="1" t="str">
        <f>IFERROR(IF(VLOOKUP(A246,[3]Sigrh!$A$1:$D$281,4,FALSE)=0,"",VLOOKUP(A246,[3]Sigrh!$A$1:$D$281,4,FALSE)),"")</f>
        <v>TÉC. AGROPECUÁRIA</v>
      </c>
      <c r="F246" s="1" t="str">
        <f>VLOOKUP(A246,[1]Sigrh!$A$1:$D$500,4,FALSE)</f>
        <v>040401000000</v>
      </c>
      <c r="G246" s="1" t="s">
        <v>667</v>
      </c>
      <c r="H246" s="1" t="str">
        <f>VLOOKUP(F246,[4]Plan2!$A$4:$B$55,2,FALSE)</f>
        <v>GEAGR-GERÊNCIA DE DESENVOLVIMENTO AGROPECUÁRIO</v>
      </c>
      <c r="I246" s="1" t="str">
        <f>CONCATENATE(VLOOKUP(A246,[1]Sigrh!$A$1:$F$500,5,FALSE),VLOOKUP(A246,[1]Sigrh!$A$1:$F$500,6,FALSE))</f>
        <v>ST43</v>
      </c>
      <c r="J246" s="1" t="str">
        <f>VLOOKUP(A246,[1]Sigrh!$A$1:$G$500,7,FALSE)</f>
        <v/>
      </c>
      <c r="K246" s="1" t="str">
        <f>IFERROR(VLOOKUP(J246,[5]Sigrh!$A$1:$C$83,3,FALSE),"")</f>
        <v/>
      </c>
      <c r="L246" s="1" t="str">
        <f>IFERROR(VLOOKUP(J246,[5]Sigrh!$A$1:$C$83,2,FALSE),"")</f>
        <v/>
      </c>
      <c r="M246" s="2">
        <f>--TEXT(VLOOKUP($A246,[1]Sigrh!$A$1:$M$500,10,FALSE),"00-00-0000")</f>
        <v>30501</v>
      </c>
      <c r="N246" s="3" t="str">
        <f>CONCATENATE(TEXT(VLOOKUP(A246,[1]Sigrh!$A$1:$L$500,11,FALSE),"00"),"/",VLOOKUP(A246,[1]Sigrh!$A$1:$L$500,12,FALSE))</f>
        <v>24/09</v>
      </c>
      <c r="O246" s="3" t="str">
        <f>VLOOKUP($A246,[1]Sigrh!$A$1:$M$500,13,FALSE)</f>
        <v>M</v>
      </c>
      <c r="P246" s="3" t="str">
        <f>VLOOKUP($A246,[1]Sigrh!$A$1:$N$500,14,FALSE)</f>
        <v>2 - NORMAL</v>
      </c>
    </row>
    <row r="247" spans="1:16" x14ac:dyDescent="0.2">
      <c r="A247" s="1" t="s">
        <v>39</v>
      </c>
      <c r="B247" s="1" t="s">
        <v>40</v>
      </c>
      <c r="C247" s="1" t="str">
        <f>VLOOKUP(A247,[1]Sigrh!$A$1:$E$1000,3,FALSE)</f>
        <v>000000006</v>
      </c>
      <c r="D247" s="1" t="str">
        <f>IFERROR(VLOOKUP(C247,[2]Plan1!$A$1:$B$23,2,FALSE),"")</f>
        <v>EXTENSIONISTA RURAL-NS</v>
      </c>
      <c r="E247" s="1" t="str">
        <f>IFERROR(IF(VLOOKUP(A247,[3]Sigrh!$A$1:$D$281,4,FALSE)=0,"",VLOOKUP(A247,[3]Sigrh!$A$1:$D$281,4,FALSE)),"")</f>
        <v>MEDICINA VETERINÁRIA</v>
      </c>
      <c r="F247" s="1" t="str">
        <f>VLOOKUP(A247,[1]Sigrh!$A$1:$D$500,4,FALSE)</f>
        <v>040401000000</v>
      </c>
      <c r="G247" s="1" t="s">
        <v>667</v>
      </c>
      <c r="H247" s="1" t="str">
        <f>VLOOKUP(F247,[4]Plan2!$A$4:$B$55,2,FALSE)</f>
        <v>GEAGR-GERÊNCIA DE DESENVOLVIMENTO AGROPECUÁRIO</v>
      </c>
      <c r="I247" s="1" t="str">
        <f>CONCATENATE(VLOOKUP(A247,[1]Sigrh!$A$1:$F$500,5,FALSE),VLOOKUP(A247,[1]Sigrh!$A$1:$F$500,6,FALSE))</f>
        <v>ST53</v>
      </c>
      <c r="J247" s="1" t="str">
        <f>VLOOKUP(A247,[1]Sigrh!$A$1:$G$500,7,FALSE)</f>
        <v/>
      </c>
      <c r="K247" s="1" t="str">
        <f>IFERROR(VLOOKUP(J247,[5]Sigrh!$A$1:$C$83,3,FALSE),"")</f>
        <v/>
      </c>
      <c r="L247" s="1" t="str">
        <f>IFERROR(VLOOKUP(J247,[5]Sigrh!$A$1:$C$83,2,FALSE),"")</f>
        <v/>
      </c>
      <c r="M247" s="2">
        <f>--TEXT(VLOOKUP($A247,[1]Sigrh!$A$1:$M$500,10,FALSE),"00-00-0000")</f>
        <v>30970</v>
      </c>
      <c r="N247" s="3" t="str">
        <f>CONCATENATE(TEXT(VLOOKUP(A247,[1]Sigrh!$A$1:$L$500,11,FALSE),"00"),"/",VLOOKUP(A247,[1]Sigrh!$A$1:$L$500,12,FALSE))</f>
        <v>25/01</v>
      </c>
      <c r="O247" s="3" t="str">
        <f>VLOOKUP($A247,[1]Sigrh!$A$1:$M$500,13,FALSE)</f>
        <v>M</v>
      </c>
      <c r="P247" s="3" t="str">
        <f>VLOOKUP($A247,[1]Sigrh!$A$1:$N$500,14,FALSE)</f>
        <v>2 - NORMAL</v>
      </c>
    </row>
    <row r="248" spans="1:16" x14ac:dyDescent="0.2">
      <c r="A248" s="1" t="s">
        <v>395</v>
      </c>
      <c r="B248" s="1" t="s">
        <v>396</v>
      </c>
      <c r="C248" s="1" t="str">
        <f>VLOOKUP(A248,[1]Sigrh!$A$1:$E$1000,3,FALSE)</f>
        <v>000000006</v>
      </c>
      <c r="D248" s="1" t="str">
        <f>IFERROR(VLOOKUP(C248,[2]Plan1!$A$1:$B$23,2,FALSE),"")</f>
        <v>EXTENSIONISTA RURAL-NS</v>
      </c>
      <c r="E248" s="1" t="str">
        <f>IFERROR(IF(VLOOKUP(A248,[3]Sigrh!$A$1:$D$281,4,FALSE)=0,"",VLOOKUP(A248,[3]Sigrh!$A$1:$D$281,4,FALSE)),"")</f>
        <v>AGRONOMIA</v>
      </c>
      <c r="F248" s="1" t="str">
        <f>VLOOKUP(A248,[1]Sigrh!$A$1:$D$500,4,FALSE)</f>
        <v>040401000000</v>
      </c>
      <c r="G248" s="1" t="s">
        <v>667</v>
      </c>
      <c r="H248" s="1" t="str">
        <f>VLOOKUP(F248,[4]Plan2!$A$4:$B$55,2,FALSE)</f>
        <v>GEAGR-GERÊNCIA DE DESENVOLVIMENTO AGROPECUÁRIO</v>
      </c>
      <c r="I248" s="1" t="str">
        <f>CONCATENATE(VLOOKUP(A248,[1]Sigrh!$A$1:$F$500,5,FALSE),VLOOKUP(A248,[1]Sigrh!$A$1:$F$500,6,FALSE))</f>
        <v>ST53</v>
      </c>
      <c r="J248" s="1" t="str">
        <f>VLOOKUP(A248,[1]Sigrh!$A$1:$G$500,7,FALSE)</f>
        <v/>
      </c>
      <c r="K248" s="1" t="str">
        <f>IFERROR(VLOOKUP(J248,[5]Sigrh!$A$1:$C$83,3,FALSE),"")</f>
        <v/>
      </c>
      <c r="L248" s="1" t="str">
        <f>IFERROR(VLOOKUP(J248,[5]Sigrh!$A$1:$C$83,2,FALSE),"")</f>
        <v/>
      </c>
      <c r="M248" s="2">
        <f>--TEXT(VLOOKUP($A248,[1]Sigrh!$A$1:$M$500,10,FALSE),"00-00-0000")</f>
        <v>32349</v>
      </c>
      <c r="N248" s="3" t="str">
        <f>CONCATENATE(TEXT(VLOOKUP(A248,[1]Sigrh!$A$1:$L$500,11,FALSE),"00"),"/",VLOOKUP(A248,[1]Sigrh!$A$1:$L$500,12,FALSE))</f>
        <v>06/10</v>
      </c>
      <c r="O248" s="3" t="str">
        <f>VLOOKUP($A248,[1]Sigrh!$A$1:$M$500,13,FALSE)</f>
        <v>M</v>
      </c>
      <c r="P248" s="3" t="str">
        <f>VLOOKUP($A248,[1]Sigrh!$A$1:$N$500,14,FALSE)</f>
        <v>2 - NORMAL</v>
      </c>
    </row>
    <row r="249" spans="1:16" x14ac:dyDescent="0.2">
      <c r="A249" s="1" t="s">
        <v>134</v>
      </c>
      <c r="B249" s="1" t="s">
        <v>135</v>
      </c>
      <c r="C249" s="1" t="str">
        <f>VLOOKUP(A249,[1]Sigrh!$A$1:$E$1000,3,FALSE)</f>
        <v>000000006</v>
      </c>
      <c r="D249" s="1" t="str">
        <f>IFERROR(VLOOKUP(C249,[2]Plan1!$A$1:$B$23,2,FALSE),"")</f>
        <v>EXTENSIONISTA RURAL-NS</v>
      </c>
      <c r="E249" s="1" t="str">
        <f>IFERROR(IF(VLOOKUP(A249,[3]Sigrh!$A$1:$D$281,4,FALSE)=0,"",VLOOKUP(A249,[3]Sigrh!$A$1:$D$281,4,FALSE)),"")</f>
        <v>AGRONOMIA</v>
      </c>
      <c r="F249" s="1" t="str">
        <f>VLOOKUP(A249,[1]Sigrh!$A$1:$D$500,4,FALSE)</f>
        <v>040401000000</v>
      </c>
      <c r="G249" s="1" t="s">
        <v>667</v>
      </c>
      <c r="H249" s="1" t="str">
        <f>VLOOKUP(F249,[4]Plan2!$A$4:$B$55,2,FALSE)</f>
        <v>GEAGR-GERÊNCIA DE DESENVOLVIMENTO AGROPECUÁRIO</v>
      </c>
      <c r="I249" s="1" t="str">
        <f>CONCATENATE(VLOOKUP(A249,[1]Sigrh!$A$1:$F$500,5,FALSE),VLOOKUP(A249,[1]Sigrh!$A$1:$F$500,6,FALSE))</f>
        <v>ST38</v>
      </c>
      <c r="J249" s="1" t="str">
        <f>VLOOKUP(A249,[1]Sigrh!$A$1:$G$500,7,FALSE)</f>
        <v/>
      </c>
      <c r="K249" s="1" t="str">
        <f>IFERROR(VLOOKUP(J249,[5]Sigrh!$A$1:$C$83,3,FALSE),"")</f>
        <v/>
      </c>
      <c r="L249" s="1" t="str">
        <f>IFERROR(VLOOKUP(J249,[5]Sigrh!$A$1:$C$83,2,FALSE),"")</f>
        <v/>
      </c>
      <c r="M249" s="2">
        <f>--TEXT(VLOOKUP($A249,[1]Sigrh!$A$1:$M$500,10,FALSE),"00-00-0000")</f>
        <v>38749</v>
      </c>
      <c r="N249" s="3" t="str">
        <f>CONCATENATE(TEXT(VLOOKUP(A249,[1]Sigrh!$A$1:$L$500,11,FALSE),"00"),"/",VLOOKUP(A249,[1]Sigrh!$A$1:$L$500,12,FALSE))</f>
        <v>20/07</v>
      </c>
      <c r="O249" s="3" t="str">
        <f>VLOOKUP($A249,[1]Sigrh!$A$1:$M$500,13,FALSE)</f>
        <v>M</v>
      </c>
      <c r="P249" s="3" t="str">
        <f>VLOOKUP($A249,[1]Sigrh!$A$1:$N$500,14,FALSE)</f>
        <v>2 - NORMAL</v>
      </c>
    </row>
    <row r="250" spans="1:16" x14ac:dyDescent="0.2">
      <c r="A250" s="1" t="s">
        <v>202</v>
      </c>
      <c r="B250" s="1" t="s">
        <v>203</v>
      </c>
      <c r="C250" s="1" t="str">
        <f>VLOOKUP(A250,[1]Sigrh!$A$1:$E$1000,3,FALSE)</f>
        <v>000000006</v>
      </c>
      <c r="D250" s="1" t="str">
        <f>IFERROR(VLOOKUP(C250,[2]Plan1!$A$1:$B$23,2,FALSE),"")</f>
        <v>EXTENSIONISTA RURAL-NS</v>
      </c>
      <c r="E250" s="1" t="str">
        <f>IFERROR(IF(VLOOKUP(A250,[3]Sigrh!$A$1:$D$281,4,FALSE)=0,"",VLOOKUP(A250,[3]Sigrh!$A$1:$D$281,4,FALSE)),"")</f>
        <v>ZOOTECNIA</v>
      </c>
      <c r="F250" s="1" t="str">
        <f>VLOOKUP(A250,[1]Sigrh!$A$1:$D$500,4,FALSE)</f>
        <v>040401000000</v>
      </c>
      <c r="G250" s="1" t="s">
        <v>667</v>
      </c>
      <c r="H250" s="1" t="str">
        <f>VLOOKUP(F250,[4]Plan2!$A$4:$B$55,2,FALSE)</f>
        <v>GEAGR-GERÊNCIA DE DESENVOLVIMENTO AGROPECUÁRIO</v>
      </c>
      <c r="I250" s="1" t="str">
        <f>CONCATENATE(VLOOKUP(A250,[1]Sigrh!$A$1:$F$500,5,FALSE),VLOOKUP(A250,[1]Sigrh!$A$1:$F$500,6,FALSE))</f>
        <v>ST27</v>
      </c>
      <c r="J250" s="1" t="str">
        <f>VLOOKUP(A250,[1]Sigrh!$A$1:$G$500,7,FALSE)</f>
        <v/>
      </c>
      <c r="K250" s="1" t="str">
        <f>IFERROR(VLOOKUP(J250,[5]Sigrh!$A$1:$C$83,3,FALSE),"")</f>
        <v/>
      </c>
      <c r="L250" s="1" t="str">
        <f>IFERROR(VLOOKUP(J250,[5]Sigrh!$A$1:$C$83,2,FALSE),"")</f>
        <v/>
      </c>
      <c r="M250" s="2">
        <f>--TEXT(VLOOKUP($A250,[1]Sigrh!$A$1:$M$500,10,FALSE),"00-00-0000")</f>
        <v>40280</v>
      </c>
      <c r="N250" s="3" t="str">
        <f>CONCATENATE(TEXT(VLOOKUP(A250,[1]Sigrh!$A$1:$L$500,11,FALSE),"00"),"/",VLOOKUP(A250,[1]Sigrh!$A$1:$L$500,12,FALSE))</f>
        <v>03/03</v>
      </c>
      <c r="O250" s="3" t="str">
        <f>VLOOKUP($A250,[1]Sigrh!$A$1:$M$500,13,FALSE)</f>
        <v>F</v>
      </c>
      <c r="P250" s="3" t="str">
        <f>VLOOKUP($A250,[1]Sigrh!$A$1:$N$500,14,FALSE)</f>
        <v>2 - NORMAL</v>
      </c>
    </row>
    <row r="251" spans="1:16" x14ac:dyDescent="0.2">
      <c r="A251" s="1" t="s">
        <v>246</v>
      </c>
      <c r="B251" s="1" t="s">
        <v>247</v>
      </c>
      <c r="C251" s="1" t="str">
        <f>VLOOKUP(A251,[1]Sigrh!$A$1:$E$1000,3,FALSE)</f>
        <v>000000006</v>
      </c>
      <c r="D251" s="1" t="str">
        <f>IFERROR(VLOOKUP(C251,[2]Plan1!$A$1:$B$23,2,FALSE),"")</f>
        <v>EXTENSIONISTA RURAL-NS</v>
      </c>
      <c r="E251" s="1" t="str">
        <f>IFERROR(IF(VLOOKUP(A251,[3]Sigrh!$A$1:$D$281,4,FALSE)=0,"",VLOOKUP(A251,[3]Sigrh!$A$1:$D$281,4,FALSE)),"")</f>
        <v>MEDICINA VETERINÁRIA</v>
      </c>
      <c r="F251" s="1" t="str">
        <f>VLOOKUP(A251,[1]Sigrh!$A$1:$D$500,4,FALSE)</f>
        <v>040401000000</v>
      </c>
      <c r="G251" s="1" t="s">
        <v>667</v>
      </c>
      <c r="H251" s="1" t="str">
        <f>VLOOKUP(F251,[4]Plan2!$A$4:$B$55,2,FALSE)</f>
        <v>GEAGR-GERÊNCIA DE DESENVOLVIMENTO AGROPECUÁRIO</v>
      </c>
      <c r="I251" s="1" t="str">
        <f>CONCATENATE(VLOOKUP(A251,[1]Sigrh!$A$1:$F$500,5,FALSE),VLOOKUP(A251,[1]Sigrh!$A$1:$F$500,6,FALSE))</f>
        <v>ST21</v>
      </c>
      <c r="J251" s="1" t="str">
        <f>VLOOKUP(A251,[1]Sigrh!$A$1:$G$500,7,FALSE)</f>
        <v/>
      </c>
      <c r="K251" s="1" t="str">
        <f>IFERROR(VLOOKUP(J251,[5]Sigrh!$A$1:$C$83,3,FALSE),"")</f>
        <v/>
      </c>
      <c r="L251" s="1" t="str">
        <f>IFERROR(VLOOKUP(J251,[5]Sigrh!$A$1:$C$83,2,FALSE),"")</f>
        <v/>
      </c>
      <c r="M251" s="2">
        <f>--TEXT(VLOOKUP($A251,[1]Sigrh!$A$1:$M$500,10,FALSE),"00-00-0000")</f>
        <v>41400</v>
      </c>
      <c r="N251" s="3" t="str">
        <f>CONCATENATE(TEXT(VLOOKUP(A251,[1]Sigrh!$A$1:$L$500,11,FALSE),"00"),"/",VLOOKUP(A251,[1]Sigrh!$A$1:$L$500,12,FALSE))</f>
        <v>08/12</v>
      </c>
      <c r="O251" s="3" t="str">
        <f>VLOOKUP($A251,[1]Sigrh!$A$1:$M$500,13,FALSE)</f>
        <v>F</v>
      </c>
      <c r="P251" s="3" t="str">
        <f>VLOOKUP($A251,[1]Sigrh!$A$1:$N$500,14,FALSE)</f>
        <v>2 - NORMAL</v>
      </c>
    </row>
    <row r="252" spans="1:16" x14ac:dyDescent="0.2">
      <c r="A252" s="1" t="s">
        <v>300</v>
      </c>
      <c r="B252" s="1" t="s">
        <v>301</v>
      </c>
      <c r="C252" s="1" t="str">
        <f>VLOOKUP(A252,[1]Sigrh!$A$1:$E$1000,3,FALSE)</f>
        <v>000000006</v>
      </c>
      <c r="D252" s="1" t="str">
        <f>IFERROR(VLOOKUP(C252,[2]Plan1!$A$1:$B$23,2,FALSE),"")</f>
        <v>EXTENSIONISTA RURAL-NS</v>
      </c>
      <c r="E252" s="1" t="str">
        <f>IFERROR(IF(VLOOKUP(A252,[3]Sigrh!$A$1:$D$281,4,FALSE)=0,"",VLOOKUP(A252,[3]Sigrh!$A$1:$D$281,4,FALSE)),"")</f>
        <v>MEDICINA VETERINÁRIA</v>
      </c>
      <c r="F252" s="1" t="str">
        <f>VLOOKUP(A252,[1]Sigrh!$A$1:$D$500,4,FALSE)</f>
        <v>040401000000</v>
      </c>
      <c r="G252" s="1" t="s">
        <v>667</v>
      </c>
      <c r="H252" s="1" t="str">
        <f>VLOOKUP(F252,[4]Plan2!$A$4:$B$55,2,FALSE)</f>
        <v>GEAGR-GERÊNCIA DE DESENVOLVIMENTO AGROPECUÁRIO</v>
      </c>
      <c r="I252" s="1" t="str">
        <f>CONCATENATE(VLOOKUP(A252,[1]Sigrh!$A$1:$F$500,5,FALSE),VLOOKUP(A252,[1]Sigrh!$A$1:$F$500,6,FALSE))</f>
        <v>ST18</v>
      </c>
      <c r="J252" s="1" t="str">
        <f>VLOOKUP(A252,[1]Sigrh!$A$1:$G$500,7,FALSE)</f>
        <v/>
      </c>
      <c r="K252" s="1" t="str">
        <f>IFERROR(VLOOKUP(J252,[5]Sigrh!$A$1:$C$83,3,FALSE),"")</f>
        <v/>
      </c>
      <c r="L252" s="1" t="str">
        <f>IFERROR(VLOOKUP(J252,[5]Sigrh!$A$1:$C$83,2,FALSE),"")</f>
        <v/>
      </c>
      <c r="M252" s="2">
        <f>--TEXT(VLOOKUP($A252,[1]Sigrh!$A$1:$M$500,10,FALSE),"00-00-0000")</f>
        <v>41641</v>
      </c>
      <c r="N252" s="3" t="str">
        <f>CONCATENATE(TEXT(VLOOKUP(A252,[1]Sigrh!$A$1:$L$500,11,FALSE),"00"),"/",VLOOKUP(A252,[1]Sigrh!$A$1:$L$500,12,FALSE))</f>
        <v>17/09</v>
      </c>
      <c r="O252" s="3" t="str">
        <f>VLOOKUP($A252,[1]Sigrh!$A$1:$M$500,13,FALSE)</f>
        <v>F</v>
      </c>
      <c r="P252" s="3" t="str">
        <f>VLOOKUP($A252,[1]Sigrh!$A$1:$N$500,14,FALSE)</f>
        <v>2 - NORMAL</v>
      </c>
    </row>
    <row r="253" spans="1:16" x14ac:dyDescent="0.2">
      <c r="A253" s="1" t="s">
        <v>180</v>
      </c>
      <c r="B253" s="1" t="s">
        <v>181</v>
      </c>
      <c r="C253" s="1" t="str">
        <f>VLOOKUP(A253,[1]Sigrh!$A$1:$E$1000,3,FALSE)</f>
        <v>000000006</v>
      </c>
      <c r="D253" s="1" t="str">
        <f>IFERROR(VLOOKUP(C253,[2]Plan1!$A$1:$B$23,2,FALSE),"")</f>
        <v>EXTENSIONISTA RURAL-NS</v>
      </c>
      <c r="E253" s="1" t="str">
        <f>IFERROR(IF(VLOOKUP(A253,[3]Sigrh!$A$1:$D$281,4,FALSE)=0,"",VLOOKUP(A253,[3]Sigrh!$A$1:$D$281,4,FALSE)),"")</f>
        <v>ENGENHARIA AMBIENTAL</v>
      </c>
      <c r="F253" s="1" t="str">
        <f>VLOOKUP(A253,[1]Sigrh!$A$1:$D$500,4,FALSE)</f>
        <v>040403000000</v>
      </c>
      <c r="G253" s="1" t="s">
        <v>667</v>
      </c>
      <c r="H253" s="1" t="str">
        <f>VLOOKUP(F253,[4]Plan2!$A$4:$B$55,2,FALSE)</f>
        <v>GEAMB-GERÊNCIA DE MEIO AMBIENTE</v>
      </c>
      <c r="I253" s="1" t="str">
        <f>CONCATENATE(VLOOKUP(A253,[1]Sigrh!$A$1:$F$500,5,FALSE),VLOOKUP(A253,[1]Sigrh!$A$1:$F$500,6,FALSE))</f>
        <v>ST27</v>
      </c>
      <c r="J253" s="1" t="str">
        <f>VLOOKUP(A253,[1]Sigrh!$A$1:$G$500,7,FALSE)</f>
        <v/>
      </c>
      <c r="K253" s="1" t="str">
        <f>IFERROR(VLOOKUP(J253,[5]Sigrh!$A$1:$C$83,3,FALSE),"")</f>
        <v/>
      </c>
      <c r="L253" s="1" t="str">
        <f>IFERROR(VLOOKUP(J253,[5]Sigrh!$A$1:$C$83,2,FALSE),"")</f>
        <v/>
      </c>
      <c r="M253" s="2">
        <f>--TEXT(VLOOKUP($A253,[1]Sigrh!$A$1:$M$500,10,FALSE),"00-00-0000")</f>
        <v>40242</v>
      </c>
      <c r="N253" s="3" t="str">
        <f>CONCATENATE(TEXT(VLOOKUP(A253,[1]Sigrh!$A$1:$L$500,11,FALSE),"00"),"/",VLOOKUP(A253,[1]Sigrh!$A$1:$L$500,12,FALSE))</f>
        <v>30/03</v>
      </c>
      <c r="O253" s="3" t="str">
        <f>VLOOKUP($A253,[1]Sigrh!$A$1:$M$500,13,FALSE)</f>
        <v>F</v>
      </c>
      <c r="P253" s="3" t="str">
        <f>VLOOKUP($A253,[1]Sigrh!$A$1:$N$500,14,FALSE)</f>
        <v>2 - NORMAL</v>
      </c>
    </row>
    <row r="254" spans="1:16" x14ac:dyDescent="0.2">
      <c r="A254" s="1" t="s">
        <v>272</v>
      </c>
      <c r="B254" s="1" t="s">
        <v>273</v>
      </c>
      <c r="C254" s="1" t="str">
        <f>VLOOKUP(A254,[1]Sigrh!$A$1:$E$1000,3,FALSE)</f>
        <v>000000006</v>
      </c>
      <c r="D254" s="1" t="str">
        <f>IFERROR(VLOOKUP(C254,[2]Plan1!$A$1:$B$23,2,FALSE),"")</f>
        <v>EXTENSIONISTA RURAL-NS</v>
      </c>
      <c r="E254" s="1" t="str">
        <f>IFERROR(IF(VLOOKUP(A254,[3]Sigrh!$A$1:$D$281,4,FALSE)=0,"",VLOOKUP(A254,[3]Sigrh!$A$1:$D$281,4,FALSE)),"")</f>
        <v>MEDICINA VETERINÁRIA</v>
      </c>
      <c r="F254" s="1" t="str">
        <f>VLOOKUP(A254,[1]Sigrh!$A$1:$D$500,4,FALSE)</f>
        <v>040403000000</v>
      </c>
      <c r="G254" s="1" t="s">
        <v>667</v>
      </c>
      <c r="H254" s="1" t="str">
        <f>VLOOKUP(F254,[4]Plan2!$A$4:$B$55,2,FALSE)</f>
        <v>GEAMB-GERÊNCIA DE MEIO AMBIENTE</v>
      </c>
      <c r="I254" s="1" t="str">
        <f>CONCATENATE(VLOOKUP(A254,[1]Sigrh!$A$1:$F$500,5,FALSE),VLOOKUP(A254,[1]Sigrh!$A$1:$F$500,6,FALSE))</f>
        <v>ST21</v>
      </c>
      <c r="J254" s="1" t="str">
        <f>VLOOKUP(A254,[1]Sigrh!$A$1:$G$500,7,FALSE)</f>
        <v/>
      </c>
      <c r="K254" s="1" t="str">
        <f>IFERROR(VLOOKUP(J254,[5]Sigrh!$A$1:$C$83,3,FALSE),"")</f>
        <v/>
      </c>
      <c r="L254" s="1" t="str">
        <f>IFERROR(VLOOKUP(J254,[5]Sigrh!$A$1:$C$83,2,FALSE),"")</f>
        <v/>
      </c>
      <c r="M254" s="2">
        <f>--TEXT(VLOOKUP($A254,[1]Sigrh!$A$1:$M$500,10,FALSE),"00-00-0000")</f>
        <v>41487</v>
      </c>
      <c r="N254" s="3" t="str">
        <f>CONCATENATE(TEXT(VLOOKUP(A254,[1]Sigrh!$A$1:$L$500,11,FALSE),"00"),"/",VLOOKUP(A254,[1]Sigrh!$A$1:$L$500,12,FALSE))</f>
        <v>11/07</v>
      </c>
      <c r="O254" s="3" t="str">
        <f>VLOOKUP($A254,[1]Sigrh!$A$1:$M$500,13,FALSE)</f>
        <v>F</v>
      </c>
      <c r="P254" s="3" t="str">
        <f>VLOOKUP($A254,[1]Sigrh!$A$1:$N$500,14,FALSE)</f>
        <v>2 - NORMAL</v>
      </c>
    </row>
    <row r="255" spans="1:16" x14ac:dyDescent="0.2">
      <c r="A255" s="1" t="s">
        <v>288</v>
      </c>
      <c r="B255" s="1" t="s">
        <v>289</v>
      </c>
      <c r="C255" s="1" t="str">
        <f>VLOOKUP(A255,[1]Sigrh!$A$1:$E$1000,3,FALSE)</f>
        <v>000000006</v>
      </c>
      <c r="D255" s="1" t="str">
        <f>IFERROR(VLOOKUP(C255,[2]Plan1!$A$1:$B$23,2,FALSE),"")</f>
        <v>EXTENSIONISTA RURAL-NS</v>
      </c>
      <c r="E255" s="1" t="str">
        <f>IFERROR(IF(VLOOKUP(A255,[3]Sigrh!$A$1:$D$281,4,FALSE)=0,"",VLOOKUP(A255,[3]Sigrh!$A$1:$D$281,4,FALSE)),"")</f>
        <v>ENGENHARIA AMBIENTAL</v>
      </c>
      <c r="F255" s="1" t="str">
        <f>VLOOKUP(A255,[1]Sigrh!$A$1:$D$500,4,FALSE)</f>
        <v>040403000000</v>
      </c>
      <c r="G255" s="1" t="s">
        <v>667</v>
      </c>
      <c r="H255" s="1" t="str">
        <f>VLOOKUP(F255,[4]Plan2!$A$4:$B$55,2,FALSE)</f>
        <v>GEAMB-GERÊNCIA DE MEIO AMBIENTE</v>
      </c>
      <c r="I255" s="1" t="str">
        <f>CONCATENATE(VLOOKUP(A255,[1]Sigrh!$A$1:$F$500,5,FALSE),VLOOKUP(A255,[1]Sigrh!$A$1:$F$500,6,FALSE))</f>
        <v>ST20</v>
      </c>
      <c r="J255" s="1" t="str">
        <f>VLOOKUP(A255,[1]Sigrh!$A$1:$G$500,7,FALSE)</f>
        <v/>
      </c>
      <c r="K255" s="1" t="str">
        <f>IFERROR(VLOOKUP(J255,[5]Sigrh!$A$1:$C$83,3,FALSE),"")</f>
        <v/>
      </c>
      <c r="L255" s="1" t="str">
        <f>IFERROR(VLOOKUP(J255,[5]Sigrh!$A$1:$C$83,2,FALSE),"")</f>
        <v/>
      </c>
      <c r="M255" s="2">
        <f>--TEXT(VLOOKUP($A255,[1]Sigrh!$A$1:$M$500,10,FALSE),"00-00-0000")</f>
        <v>41641</v>
      </c>
      <c r="N255" s="3" t="str">
        <f>CONCATENATE(TEXT(VLOOKUP(A255,[1]Sigrh!$A$1:$L$500,11,FALSE),"00"),"/",VLOOKUP(A255,[1]Sigrh!$A$1:$L$500,12,FALSE))</f>
        <v>12/10</v>
      </c>
      <c r="O255" s="3" t="str">
        <f>VLOOKUP($A255,[1]Sigrh!$A$1:$M$500,13,FALSE)</f>
        <v>F</v>
      </c>
      <c r="P255" s="3" t="str">
        <f>VLOOKUP($A255,[1]Sigrh!$A$1:$N$500,14,FALSE)</f>
        <v>2 - NORMAL</v>
      </c>
    </row>
    <row r="256" spans="1:16" x14ac:dyDescent="0.2">
      <c r="A256" s="1" t="s">
        <v>332</v>
      </c>
      <c r="B256" s="1" t="s">
        <v>333</v>
      </c>
      <c r="C256" s="1" t="str">
        <f>VLOOKUP(A256,[1]Sigrh!$A$1:$E$1000,3,FALSE)</f>
        <v>000000006</v>
      </c>
      <c r="D256" s="1" t="str">
        <f>IFERROR(VLOOKUP(C256,[2]Plan1!$A$1:$B$23,2,FALSE),"")</f>
        <v>EXTENSIONISTA RURAL-NS</v>
      </c>
      <c r="E256" s="1" t="str">
        <f>IFERROR(IF(VLOOKUP(A256,[3]Sigrh!$A$1:$D$281,4,FALSE)=0,"",VLOOKUP(A256,[3]Sigrh!$A$1:$D$281,4,FALSE)),"")</f>
        <v>ENGENHARIA AMBIENTAL</v>
      </c>
      <c r="F256" s="1" t="str">
        <f>VLOOKUP(A256,[1]Sigrh!$A$1:$D$500,4,FALSE)</f>
        <v>040403000000</v>
      </c>
      <c r="G256" s="1" t="s">
        <v>667</v>
      </c>
      <c r="H256" s="1" t="str">
        <f>VLOOKUP(F256,[4]Plan2!$A$4:$B$55,2,FALSE)</f>
        <v>GEAMB-GERÊNCIA DE MEIO AMBIENTE</v>
      </c>
      <c r="I256" s="1" t="str">
        <f>CONCATENATE(VLOOKUP(A256,[1]Sigrh!$A$1:$F$500,5,FALSE),VLOOKUP(A256,[1]Sigrh!$A$1:$F$500,6,FALSE))</f>
        <v>ST20</v>
      </c>
      <c r="J256" s="1" t="str">
        <f>VLOOKUP(A256,[1]Sigrh!$A$1:$G$500,7,FALSE)</f>
        <v/>
      </c>
      <c r="K256" s="1" t="str">
        <f>IFERROR(VLOOKUP(J256,[5]Sigrh!$A$1:$C$83,3,FALSE),"")</f>
        <v/>
      </c>
      <c r="L256" s="1" t="str">
        <f>IFERROR(VLOOKUP(J256,[5]Sigrh!$A$1:$C$83,2,FALSE),"")</f>
        <v/>
      </c>
      <c r="M256" s="2">
        <f>--TEXT(VLOOKUP($A256,[1]Sigrh!$A$1:$M$500,10,FALSE),"00-00-0000")</f>
        <v>41641</v>
      </c>
      <c r="N256" s="3" t="str">
        <f>CONCATENATE(TEXT(VLOOKUP(A256,[1]Sigrh!$A$1:$L$500,11,FALSE),"00"),"/",VLOOKUP(A256,[1]Sigrh!$A$1:$L$500,12,FALSE))</f>
        <v>22/02</v>
      </c>
      <c r="O256" s="3" t="str">
        <f>VLOOKUP($A256,[1]Sigrh!$A$1:$M$500,13,FALSE)</f>
        <v>F</v>
      </c>
      <c r="P256" s="3" t="str">
        <f>VLOOKUP($A256,[1]Sigrh!$A$1:$N$500,14,FALSE)</f>
        <v>2 - NORMAL</v>
      </c>
    </row>
    <row r="257" spans="1:16" x14ac:dyDescent="0.2">
      <c r="A257" s="1" t="s">
        <v>570</v>
      </c>
      <c r="B257" s="1" t="s">
        <v>571</v>
      </c>
      <c r="C257" s="1" t="str">
        <f>VLOOKUP(A257,[1]Sigrh!$A$1:$E$1000,3,FALSE)</f>
        <v/>
      </c>
      <c r="D257" s="1" t="str">
        <f>IFERROR(VLOOKUP(C257,[2]Plan1!$A$1:$B$23,2,FALSE),"")</f>
        <v/>
      </c>
      <c r="E257" s="1" t="str">
        <f>IFERROR(IF(VLOOKUP(A257,[3]Sigrh!$A$1:$D$281,4,FALSE)=0,"",VLOOKUP(A257,[3]Sigrh!$A$1:$D$281,4,FALSE)),"")</f>
        <v/>
      </c>
      <c r="F257" s="1" t="str">
        <f>VLOOKUP(A257,[1]Sigrh!$A$1:$D$500,4,FALSE)</f>
        <v>040403000000</v>
      </c>
      <c r="G257" s="1" t="s">
        <v>667</v>
      </c>
      <c r="H257" s="1" t="str">
        <f>VLOOKUP(F257,[4]Plan2!$A$4:$B$55,2,FALSE)</f>
        <v>GEAMB-GERÊNCIA DE MEIO AMBIENTE</v>
      </c>
      <c r="I257" s="1" t="str">
        <f>CONCATENATE(VLOOKUP(A257,[1]Sigrh!$A$1:$F$500,5,FALSE),VLOOKUP(A257,[1]Sigrh!$A$1:$F$500,6,FALSE))</f>
        <v/>
      </c>
      <c r="J257" s="1" t="str">
        <f>VLOOKUP(A257,[1]Sigrh!$A$1:$G$500,7,FALSE)</f>
        <v/>
      </c>
      <c r="K257" s="1" t="str">
        <f>IFERROR(VLOOKUP(J257,[5]Sigrh!$A$1:$C$83,3,FALSE),"")</f>
        <v/>
      </c>
      <c r="L257" s="1" t="str">
        <f>IFERROR(VLOOKUP(J257,[5]Sigrh!$A$1:$C$83,2,FALSE),"")</f>
        <v/>
      </c>
      <c r="M257" s="2">
        <f>--TEXT(VLOOKUP($A257,[1]Sigrh!$A$1:$M$500,10,FALSE),"00-00-0000")</f>
        <v>41974</v>
      </c>
      <c r="N257" s="3" t="str">
        <f>CONCATENATE(TEXT(VLOOKUP(A257,[1]Sigrh!$A$1:$L$500,11,FALSE),"00"),"/",VLOOKUP(A257,[1]Sigrh!$A$1:$L$500,12,FALSE))</f>
        <v>19/10</v>
      </c>
      <c r="O257" s="3" t="str">
        <f>VLOOKUP($A257,[1]Sigrh!$A$1:$M$500,13,FALSE)</f>
        <v>M</v>
      </c>
      <c r="P257" s="3" t="str">
        <f>VLOOKUP($A257,[1]Sigrh!$A$1:$N$500,14,FALSE)</f>
        <v>7 - REQUISITADO</v>
      </c>
    </row>
    <row r="258" spans="1:16" x14ac:dyDescent="0.2">
      <c r="A258" s="1" t="s">
        <v>414</v>
      </c>
      <c r="B258" s="1" t="s">
        <v>415</v>
      </c>
      <c r="C258" s="1" t="str">
        <f>VLOOKUP(A258,[1]Sigrh!$A$1:$E$1000,3,FALSE)</f>
        <v>000000002</v>
      </c>
      <c r="D258" s="1" t="str">
        <f>IFERROR(VLOOKUP(C258,[2]Plan1!$A$1:$B$23,2,FALSE),"")</f>
        <v>ASSISTENTE ADMINISTRATIVO</v>
      </c>
      <c r="E258" s="1" t="str">
        <f>IFERROR(IF(VLOOKUP(A258,[3]Sigrh!$A$1:$D$281,4,FALSE)=0,"",VLOOKUP(A258,[3]Sigrh!$A$1:$D$281,4,FALSE)),"")</f>
        <v/>
      </c>
      <c r="F258" s="1" t="str">
        <f>VLOOKUP(A258,[1]Sigrh!$A$1:$D$500,4,FALSE)</f>
        <v>040302000000</v>
      </c>
      <c r="G258" s="1" t="s">
        <v>667</v>
      </c>
      <c r="H258" s="1" t="str">
        <f>VLOOKUP(F258,[4]Plan2!$A$4:$B$55,2,FALSE)</f>
        <v>GECON-GERÊNCIA DE CONTABILIDADE</v>
      </c>
      <c r="I258" s="1" t="str">
        <f>CONCATENATE(VLOOKUP(A258,[1]Sigrh!$A$1:$F$500,5,FALSE),VLOOKUP(A258,[1]Sigrh!$A$1:$F$500,6,FALSE))</f>
        <v>AS49</v>
      </c>
      <c r="J258" s="1" t="str">
        <f>VLOOKUP(A258,[1]Sigrh!$A$1:$G$500,7,FALSE)</f>
        <v/>
      </c>
      <c r="K258" s="1" t="str">
        <f>IFERROR(VLOOKUP(J258,[5]Sigrh!$A$1:$C$83,3,FALSE),"")</f>
        <v/>
      </c>
      <c r="L258" s="1" t="str">
        <f>IFERROR(VLOOKUP(J258,[5]Sigrh!$A$1:$C$83,2,FALSE),"")</f>
        <v/>
      </c>
      <c r="M258" s="2">
        <f>--TEXT(VLOOKUP($A258,[1]Sigrh!$A$1:$M$500,10,FALSE),"00-00-0000")</f>
        <v>34387</v>
      </c>
      <c r="N258" s="3" t="str">
        <f>CONCATENATE(TEXT(VLOOKUP(A258,[1]Sigrh!$A$1:$L$500,11,FALSE),"00"),"/",VLOOKUP(A258,[1]Sigrh!$A$1:$L$500,12,FALSE))</f>
        <v>04/04</v>
      </c>
      <c r="O258" s="3" t="str">
        <f>VLOOKUP($A258,[1]Sigrh!$A$1:$M$500,13,FALSE)</f>
        <v>M</v>
      </c>
      <c r="P258" s="3" t="str">
        <f>VLOOKUP($A258,[1]Sigrh!$A$1:$N$500,14,FALSE)</f>
        <v>2 - NORMAL</v>
      </c>
    </row>
    <row r="259" spans="1:16" x14ac:dyDescent="0.2">
      <c r="A259" s="1" t="s">
        <v>150</v>
      </c>
      <c r="B259" s="1" t="s">
        <v>151</v>
      </c>
      <c r="C259" s="1" t="str">
        <f>VLOOKUP(A259,[1]Sigrh!$A$1:$E$1000,3,FALSE)</f>
        <v>000000006</v>
      </c>
      <c r="D259" s="1" t="str">
        <f>IFERROR(VLOOKUP(C259,[2]Plan1!$A$1:$B$23,2,FALSE),"")</f>
        <v>EXTENSIONISTA RURAL-NS</v>
      </c>
      <c r="E259" s="1" t="str">
        <f>IFERROR(IF(VLOOKUP(A259,[3]Sigrh!$A$1:$D$281,4,FALSE)=0,"",VLOOKUP(A259,[3]Sigrh!$A$1:$D$281,4,FALSE)),"")</f>
        <v>AGRONOMIA</v>
      </c>
      <c r="F259" s="1" t="str">
        <f>VLOOKUP(A259,[1]Sigrh!$A$1:$D$500,4,FALSE)</f>
        <v>040404000000</v>
      </c>
      <c r="G259" s="1" t="s">
        <v>667</v>
      </c>
      <c r="H259" s="1" t="str">
        <f>VLOOKUP(F259,[4]Plan2!$A$4:$B$55,2,FALSE)</f>
        <v>GEDEC-GERÊNCIA DE DESENVOLVIMENTO ECONÔMICO RURAL</v>
      </c>
      <c r="I259" s="1" t="str">
        <f>CONCATENATE(VLOOKUP(A259,[1]Sigrh!$A$1:$F$500,5,FALSE),VLOOKUP(A259,[1]Sigrh!$A$1:$F$500,6,FALSE))</f>
        <v>ST36</v>
      </c>
      <c r="J259" s="1" t="str">
        <f>VLOOKUP(A259,[1]Sigrh!$A$1:$G$500,7,FALSE)</f>
        <v/>
      </c>
      <c r="K259" s="1" t="str">
        <f>IFERROR(VLOOKUP(J259,[5]Sigrh!$A$1:$C$83,3,FALSE),"")</f>
        <v/>
      </c>
      <c r="L259" s="1" t="str">
        <f>IFERROR(VLOOKUP(J259,[5]Sigrh!$A$1:$C$83,2,FALSE),"")</f>
        <v/>
      </c>
      <c r="M259" s="2">
        <f>--TEXT(VLOOKUP($A259,[1]Sigrh!$A$1:$M$500,10,FALSE),"00-00-0000")</f>
        <v>38777</v>
      </c>
      <c r="N259" s="3" t="str">
        <f>CONCATENATE(TEXT(VLOOKUP(A259,[1]Sigrh!$A$1:$L$500,11,FALSE),"00"),"/",VLOOKUP(A259,[1]Sigrh!$A$1:$L$500,12,FALSE))</f>
        <v>30/04</v>
      </c>
      <c r="O259" s="3" t="str">
        <f>VLOOKUP($A259,[1]Sigrh!$A$1:$M$500,13,FALSE)</f>
        <v>M</v>
      </c>
      <c r="P259" s="3" t="str">
        <f>VLOOKUP($A259,[1]Sigrh!$A$1:$N$500,14,FALSE)</f>
        <v>2 - NORMAL</v>
      </c>
    </row>
    <row r="260" spans="1:16" x14ac:dyDescent="0.2">
      <c r="A260" s="1" t="s">
        <v>206</v>
      </c>
      <c r="B260" s="1" t="s">
        <v>207</v>
      </c>
      <c r="C260" s="1" t="str">
        <f>VLOOKUP(A260,[1]Sigrh!$A$1:$E$1000,3,FALSE)</f>
        <v>000000006</v>
      </c>
      <c r="D260" s="1" t="str">
        <f>IFERROR(VLOOKUP(C260,[2]Plan1!$A$1:$B$23,2,FALSE),"")</f>
        <v>EXTENSIONISTA RURAL-NS</v>
      </c>
      <c r="E260" s="1" t="str">
        <f>IFERROR(IF(VLOOKUP(A260,[3]Sigrh!$A$1:$D$281,4,FALSE)=0,"",VLOOKUP(A260,[3]Sigrh!$A$1:$D$281,4,FALSE)),"")</f>
        <v>MEDICINA VETERINÁRIA</v>
      </c>
      <c r="F260" s="1" t="str">
        <f>VLOOKUP(A260,[1]Sigrh!$A$1:$D$500,4,FALSE)</f>
        <v>040404000000</v>
      </c>
      <c r="G260" s="1" t="s">
        <v>667</v>
      </c>
      <c r="H260" s="1" t="str">
        <f>VLOOKUP(F260,[4]Plan2!$A$4:$B$55,2,FALSE)</f>
        <v>GEDEC-GERÊNCIA DE DESENVOLVIMENTO ECONÔMICO RURAL</v>
      </c>
      <c r="I260" s="1" t="str">
        <f>CONCATENATE(VLOOKUP(A260,[1]Sigrh!$A$1:$F$500,5,FALSE),VLOOKUP(A260,[1]Sigrh!$A$1:$F$500,6,FALSE))</f>
        <v>ST30</v>
      </c>
      <c r="J260" s="1" t="str">
        <f>VLOOKUP(A260,[1]Sigrh!$A$1:$G$500,7,FALSE)</f>
        <v/>
      </c>
      <c r="K260" s="1" t="str">
        <f>IFERROR(VLOOKUP(J260,[5]Sigrh!$A$1:$C$83,3,FALSE),"")</f>
        <v/>
      </c>
      <c r="L260" s="1" t="str">
        <f>IFERROR(VLOOKUP(J260,[5]Sigrh!$A$1:$C$83,2,FALSE),"")</f>
        <v/>
      </c>
      <c r="M260" s="2">
        <f>--TEXT(VLOOKUP($A260,[1]Sigrh!$A$1:$M$500,10,FALSE),"00-00-0000")</f>
        <v>40287</v>
      </c>
      <c r="N260" s="3" t="str">
        <f>CONCATENATE(TEXT(VLOOKUP(A260,[1]Sigrh!$A$1:$L$500,11,FALSE),"00"),"/",VLOOKUP(A260,[1]Sigrh!$A$1:$L$500,12,FALSE))</f>
        <v>01/05</v>
      </c>
      <c r="O260" s="3" t="str">
        <f>VLOOKUP($A260,[1]Sigrh!$A$1:$M$500,13,FALSE)</f>
        <v>M</v>
      </c>
      <c r="P260" s="3" t="str">
        <f>VLOOKUP($A260,[1]Sigrh!$A$1:$N$500,14,FALSE)</f>
        <v>2 - NORMAL</v>
      </c>
    </row>
    <row r="261" spans="1:16" x14ac:dyDescent="0.2">
      <c r="A261" s="1" t="s">
        <v>294</v>
      </c>
      <c r="B261" s="1" t="s">
        <v>295</v>
      </c>
      <c r="C261" s="1" t="str">
        <f>VLOOKUP(A261,[1]Sigrh!$A$1:$E$1000,3,FALSE)</f>
        <v>000000006</v>
      </c>
      <c r="D261" s="1" t="str">
        <f>IFERROR(VLOOKUP(C261,[2]Plan1!$A$1:$B$23,2,FALSE),"")</f>
        <v>EXTENSIONISTA RURAL-NS</v>
      </c>
      <c r="E261" s="1" t="str">
        <f>IFERROR(IF(VLOOKUP(A261,[3]Sigrh!$A$1:$D$281,4,FALSE)=0,"",VLOOKUP(A261,[3]Sigrh!$A$1:$D$281,4,FALSE)),"")</f>
        <v>ZOOTECNIA</v>
      </c>
      <c r="F261" s="1" t="str">
        <f>VLOOKUP(A261,[1]Sigrh!$A$1:$D$500,4,FALSE)</f>
        <v>040404000000</v>
      </c>
      <c r="G261" s="1" t="s">
        <v>667</v>
      </c>
      <c r="H261" s="1" t="str">
        <f>VLOOKUP(F261,[4]Plan2!$A$4:$B$55,2,FALSE)</f>
        <v>GEDEC-GERÊNCIA DE DESENVOLVIMENTO ECONÔMICO RURAL</v>
      </c>
      <c r="I261" s="1" t="str">
        <f>CONCATENATE(VLOOKUP(A261,[1]Sigrh!$A$1:$F$500,5,FALSE),VLOOKUP(A261,[1]Sigrh!$A$1:$F$500,6,FALSE))</f>
        <v>ST20</v>
      </c>
      <c r="J261" s="1" t="str">
        <f>VLOOKUP(A261,[1]Sigrh!$A$1:$G$500,7,FALSE)</f>
        <v/>
      </c>
      <c r="K261" s="1" t="str">
        <f>IFERROR(VLOOKUP(J261,[5]Sigrh!$A$1:$C$83,3,FALSE),"")</f>
        <v/>
      </c>
      <c r="L261" s="1" t="str">
        <f>IFERROR(VLOOKUP(J261,[5]Sigrh!$A$1:$C$83,2,FALSE),"")</f>
        <v/>
      </c>
      <c r="M261" s="2">
        <f>--TEXT(VLOOKUP($A261,[1]Sigrh!$A$1:$M$500,10,FALSE),"00-00-0000")</f>
        <v>41641</v>
      </c>
      <c r="N261" s="3" t="str">
        <f>CONCATENATE(TEXT(VLOOKUP(A261,[1]Sigrh!$A$1:$L$500,11,FALSE),"00"),"/",VLOOKUP(A261,[1]Sigrh!$A$1:$L$500,12,FALSE))</f>
        <v>05/08</v>
      </c>
      <c r="O261" s="3" t="str">
        <f>VLOOKUP($A261,[1]Sigrh!$A$1:$M$500,13,FALSE)</f>
        <v>M</v>
      </c>
      <c r="P261" s="3" t="str">
        <f>VLOOKUP($A261,[1]Sigrh!$A$1:$N$500,14,FALSE)</f>
        <v>2 - NORMAL</v>
      </c>
    </row>
    <row r="262" spans="1:16" x14ac:dyDescent="0.2">
      <c r="A262" s="1" t="s">
        <v>326</v>
      </c>
      <c r="B262" s="1" t="s">
        <v>327</v>
      </c>
      <c r="C262" s="1" t="str">
        <f>VLOOKUP(A262,[1]Sigrh!$A$1:$E$1000,3,FALSE)</f>
        <v>000000006</v>
      </c>
      <c r="D262" s="1" t="str">
        <f>IFERROR(VLOOKUP(C262,[2]Plan1!$A$1:$B$23,2,FALSE),"")</f>
        <v>EXTENSIONISTA RURAL-NS</v>
      </c>
      <c r="E262" s="1" t="str">
        <f>IFERROR(IF(VLOOKUP(A262,[3]Sigrh!$A$1:$D$281,4,FALSE)=0,"",VLOOKUP(A262,[3]Sigrh!$A$1:$D$281,4,FALSE)),"")</f>
        <v>MEDICINA VETERINÁRIA</v>
      </c>
      <c r="F262" s="1" t="str">
        <f>VLOOKUP(A262,[1]Sigrh!$A$1:$D$500,4,FALSE)</f>
        <v>040404000000</v>
      </c>
      <c r="G262" s="1" t="s">
        <v>667</v>
      </c>
      <c r="H262" s="1" t="str">
        <f>VLOOKUP(F262,[4]Plan2!$A$4:$B$55,2,FALSE)</f>
        <v>GEDEC-GERÊNCIA DE DESENVOLVIMENTO ECONÔMICO RURAL</v>
      </c>
      <c r="I262" s="1" t="str">
        <f>CONCATENATE(VLOOKUP(A262,[1]Sigrh!$A$1:$F$500,5,FALSE),VLOOKUP(A262,[1]Sigrh!$A$1:$F$500,6,FALSE))</f>
        <v>ST20</v>
      </c>
      <c r="J262" s="1" t="str">
        <f>VLOOKUP(A262,[1]Sigrh!$A$1:$G$500,7,FALSE)</f>
        <v/>
      </c>
      <c r="K262" s="1" t="str">
        <f>IFERROR(VLOOKUP(J262,[5]Sigrh!$A$1:$C$83,3,FALSE),"")</f>
        <v/>
      </c>
      <c r="L262" s="1" t="str">
        <f>IFERROR(VLOOKUP(J262,[5]Sigrh!$A$1:$C$83,2,FALSE),"")</f>
        <v/>
      </c>
      <c r="M262" s="2">
        <f>--TEXT(VLOOKUP($A262,[1]Sigrh!$A$1:$M$500,10,FALSE),"00-00-0000")</f>
        <v>41641</v>
      </c>
      <c r="N262" s="3" t="str">
        <f>CONCATENATE(TEXT(VLOOKUP(A262,[1]Sigrh!$A$1:$L$500,11,FALSE),"00"),"/",VLOOKUP(A262,[1]Sigrh!$A$1:$L$500,12,FALSE))</f>
        <v>07/11</v>
      </c>
      <c r="O262" s="3" t="str">
        <f>VLOOKUP($A262,[1]Sigrh!$A$1:$M$500,13,FALSE)</f>
        <v>M</v>
      </c>
      <c r="P262" s="3" t="str">
        <f>VLOOKUP($A262,[1]Sigrh!$A$1:$N$500,14,FALSE)</f>
        <v>2 - NORMAL</v>
      </c>
    </row>
    <row r="263" spans="1:16" x14ac:dyDescent="0.2">
      <c r="A263" s="1" t="s">
        <v>336</v>
      </c>
      <c r="B263" s="1" t="s">
        <v>337</v>
      </c>
      <c r="C263" s="1" t="str">
        <f>VLOOKUP(A263,[1]Sigrh!$A$1:$E$1000,3,FALSE)</f>
        <v>000000002</v>
      </c>
      <c r="D263" s="1" t="str">
        <f>IFERROR(VLOOKUP(C263,[2]Plan1!$A$1:$B$23,2,FALSE),"")</f>
        <v>ASSISTENTE ADMINISTRATIVO</v>
      </c>
      <c r="E263" s="1" t="str">
        <f>IFERROR(IF(VLOOKUP(A263,[3]Sigrh!$A$1:$D$281,4,FALSE)=0,"",VLOOKUP(A263,[3]Sigrh!$A$1:$D$281,4,FALSE)),"")</f>
        <v/>
      </c>
      <c r="F263" s="1" t="str">
        <f>VLOOKUP(A263,[1]Sigrh!$A$1:$D$500,4,FALSE)</f>
        <v>040404000000</v>
      </c>
      <c r="G263" s="1" t="s">
        <v>667</v>
      </c>
      <c r="H263" s="1" t="str">
        <f>VLOOKUP(F263,[4]Plan2!$A$4:$B$55,2,FALSE)</f>
        <v>GEDEC-GERÊNCIA DE DESENVOLVIMENTO ECONÔMICO RURAL</v>
      </c>
      <c r="I263" s="1" t="str">
        <f>CONCATENATE(VLOOKUP(A263,[1]Sigrh!$A$1:$F$500,5,FALSE),VLOOKUP(A263,[1]Sigrh!$A$1:$F$500,6,FALSE))</f>
        <v>AS30</v>
      </c>
      <c r="J263" s="1" t="str">
        <f>VLOOKUP(A263,[1]Sigrh!$A$1:$G$500,7,FALSE)</f>
        <v/>
      </c>
      <c r="K263" s="1" t="str">
        <f>IFERROR(VLOOKUP(J263,[5]Sigrh!$A$1:$C$83,3,FALSE),"")</f>
        <v/>
      </c>
      <c r="L263" s="1" t="str">
        <f>IFERROR(VLOOKUP(J263,[5]Sigrh!$A$1:$C$83,2,FALSE),"")</f>
        <v/>
      </c>
      <c r="M263" s="2">
        <f>--TEXT(VLOOKUP($A263,[1]Sigrh!$A$1:$M$500,10,FALSE),"00-00-0000")</f>
        <v>41641</v>
      </c>
      <c r="N263" s="3" t="str">
        <f>CONCATENATE(TEXT(VLOOKUP(A263,[1]Sigrh!$A$1:$L$500,11,FALSE),"00"),"/",VLOOKUP(A263,[1]Sigrh!$A$1:$L$500,12,FALSE))</f>
        <v>04/10</v>
      </c>
      <c r="O263" s="3" t="str">
        <f>VLOOKUP($A263,[1]Sigrh!$A$1:$M$500,13,FALSE)</f>
        <v>M</v>
      </c>
      <c r="P263" s="3" t="str">
        <f>VLOOKUP($A263,[1]Sigrh!$A$1:$N$500,14,FALSE)</f>
        <v>2 - NORMAL</v>
      </c>
    </row>
    <row r="264" spans="1:16" x14ac:dyDescent="0.2">
      <c r="A264" s="1" t="s">
        <v>6</v>
      </c>
      <c r="B264" s="1" t="s">
        <v>7</v>
      </c>
      <c r="C264" s="1" t="str">
        <f>VLOOKUP(A264,[1]Sigrh!$A$1:$E$1000,3,FALSE)</f>
        <v>000000006</v>
      </c>
      <c r="D264" s="1" t="str">
        <f>IFERROR(VLOOKUP(C264,[2]Plan1!$A$1:$B$23,2,FALSE),"")</f>
        <v>EXTENSIONISTA RURAL-NS</v>
      </c>
      <c r="E264" s="1" t="str">
        <f>IFERROR(IF(VLOOKUP(A264,[3]Sigrh!$A$1:$D$281,4,FALSE)=0,"",VLOOKUP(A264,[3]Sigrh!$A$1:$D$281,4,FALSE)),"")</f>
        <v>AGRONOMIA</v>
      </c>
      <c r="F264" s="1" t="str">
        <f>VLOOKUP(A264,[1]Sigrh!$A$1:$D$500,4,FALSE)</f>
        <v>040402000000</v>
      </c>
      <c r="G264" s="1" t="s">
        <v>667</v>
      </c>
      <c r="H264" s="1" t="str">
        <f>VLOOKUP(F264,[4]Plan2!$A$4:$B$55,2,FALSE)</f>
        <v>GEDES-GERÊNCIA DE DESENVOLVIMENTO SÓCIO FAMILIAR</v>
      </c>
      <c r="I264" s="1" t="str">
        <f>CONCATENATE(VLOOKUP(A264,[1]Sigrh!$A$1:$F$500,5,FALSE),VLOOKUP(A264,[1]Sigrh!$A$1:$F$500,6,FALSE))</f>
        <v>ST53</v>
      </c>
      <c r="J264" s="1" t="str">
        <f>VLOOKUP(A264,[1]Sigrh!$A$1:$G$500,7,FALSE)</f>
        <v/>
      </c>
      <c r="K264" s="1" t="str">
        <f>IFERROR(VLOOKUP(J264,[5]Sigrh!$A$1:$C$83,3,FALSE),"")</f>
        <v/>
      </c>
      <c r="L264" s="1" t="str">
        <f>IFERROR(VLOOKUP(J264,[5]Sigrh!$A$1:$C$83,2,FALSE),"")</f>
        <v/>
      </c>
      <c r="M264" s="2">
        <f>--TEXT(VLOOKUP($A264,[1]Sigrh!$A$1:$M$500,10,FALSE),"00-00-0000")</f>
        <v>29087</v>
      </c>
      <c r="N264" s="3" t="str">
        <f>CONCATENATE(TEXT(VLOOKUP(A264,[1]Sigrh!$A$1:$L$500,11,FALSE),"00"),"/",VLOOKUP(A264,[1]Sigrh!$A$1:$L$500,12,FALSE))</f>
        <v>05/05</v>
      </c>
      <c r="O264" s="3" t="str">
        <f>VLOOKUP($A264,[1]Sigrh!$A$1:$M$500,13,FALSE)</f>
        <v>M</v>
      </c>
      <c r="P264" s="3" t="str">
        <f>VLOOKUP($A264,[1]Sigrh!$A$1:$N$500,14,FALSE)</f>
        <v>2 - NORMAL</v>
      </c>
    </row>
    <row r="265" spans="1:16" x14ac:dyDescent="0.2">
      <c r="A265" s="1" t="s">
        <v>33</v>
      </c>
      <c r="B265" s="1" t="s">
        <v>34</v>
      </c>
      <c r="C265" s="1" t="str">
        <f>VLOOKUP(A265,[1]Sigrh!$A$1:$E$1000,3,FALSE)</f>
        <v>000000006</v>
      </c>
      <c r="D265" s="1" t="str">
        <f>IFERROR(VLOOKUP(C265,[2]Plan1!$A$1:$B$23,2,FALSE),"")</f>
        <v>EXTENSIONISTA RURAL-NS</v>
      </c>
      <c r="E265" s="1" t="str">
        <f>IFERROR(IF(VLOOKUP(A265,[3]Sigrh!$A$1:$D$281,4,FALSE)=0,"",VLOOKUP(A265,[3]Sigrh!$A$1:$D$281,4,FALSE)),"")</f>
        <v>ECONOMIA DOMÉSTICA</v>
      </c>
      <c r="F265" s="1" t="str">
        <f>VLOOKUP(A265,[1]Sigrh!$A$1:$D$500,4,FALSE)</f>
        <v>040402000000</v>
      </c>
      <c r="G265" s="1" t="s">
        <v>667</v>
      </c>
      <c r="H265" s="1" t="str">
        <f>VLOOKUP(F265,[4]Plan2!$A$4:$B$55,2,FALSE)</f>
        <v>GEDES-GERÊNCIA DE DESENVOLVIMENTO SÓCIO FAMILIAR</v>
      </c>
      <c r="I265" s="1" t="str">
        <f>CONCATENATE(VLOOKUP(A265,[1]Sigrh!$A$1:$F$500,5,FALSE),VLOOKUP(A265,[1]Sigrh!$A$1:$F$500,6,FALSE))</f>
        <v>ST53</v>
      </c>
      <c r="J265" s="1" t="str">
        <f>VLOOKUP(A265,[1]Sigrh!$A$1:$G$500,7,FALSE)</f>
        <v/>
      </c>
      <c r="K265" s="1" t="str">
        <f>IFERROR(VLOOKUP(J265,[5]Sigrh!$A$1:$C$83,3,FALSE),"")</f>
        <v/>
      </c>
      <c r="L265" s="1" t="str">
        <f>IFERROR(VLOOKUP(J265,[5]Sigrh!$A$1:$C$83,2,FALSE),"")</f>
        <v/>
      </c>
      <c r="M265" s="2">
        <f>--TEXT(VLOOKUP($A265,[1]Sigrh!$A$1:$M$500,10,FALSE),"00-00-0000")</f>
        <v>30713</v>
      </c>
      <c r="N265" s="3" t="str">
        <f>CONCATENATE(TEXT(VLOOKUP(A265,[1]Sigrh!$A$1:$L$500,11,FALSE),"00"),"/",VLOOKUP(A265,[1]Sigrh!$A$1:$L$500,12,FALSE))</f>
        <v>05/04</v>
      </c>
      <c r="O265" s="3" t="str">
        <f>VLOOKUP($A265,[1]Sigrh!$A$1:$M$500,13,FALSE)</f>
        <v>F</v>
      </c>
      <c r="P265" s="3" t="str">
        <f>VLOOKUP($A265,[1]Sigrh!$A$1:$N$500,14,FALSE)</f>
        <v>2 - NORMAL</v>
      </c>
    </row>
    <row r="266" spans="1:16" x14ac:dyDescent="0.2">
      <c r="A266" s="1" t="s">
        <v>194</v>
      </c>
      <c r="B266" s="1" t="s">
        <v>195</v>
      </c>
      <c r="C266" s="1" t="str">
        <f>VLOOKUP(A266,[1]Sigrh!$A$1:$E$1000,3,FALSE)</f>
        <v>000000006</v>
      </c>
      <c r="D266" s="1" t="str">
        <f>IFERROR(VLOOKUP(C266,[2]Plan1!$A$1:$B$23,2,FALSE),"")</f>
        <v>EXTENSIONISTA RURAL-NS</v>
      </c>
      <c r="E266" s="1" t="str">
        <f>IFERROR(IF(VLOOKUP(A266,[3]Sigrh!$A$1:$D$281,4,FALSE)=0,"",VLOOKUP(A266,[3]Sigrh!$A$1:$D$281,4,FALSE)),"")</f>
        <v>NUTRIÇÃO</v>
      </c>
      <c r="F266" s="1" t="str">
        <f>VLOOKUP(A266,[1]Sigrh!$A$1:$D$500,4,FALSE)</f>
        <v>040402000000</v>
      </c>
      <c r="G266" s="1" t="s">
        <v>667</v>
      </c>
      <c r="H266" s="1" t="str">
        <f>VLOOKUP(F266,[4]Plan2!$A$4:$B$55,2,FALSE)</f>
        <v>GEDES-GERÊNCIA DE DESENVOLVIMENTO SÓCIO FAMILIAR</v>
      </c>
      <c r="I266" s="1" t="str">
        <f>CONCATENATE(VLOOKUP(A266,[1]Sigrh!$A$1:$F$500,5,FALSE),VLOOKUP(A266,[1]Sigrh!$A$1:$F$500,6,FALSE))</f>
        <v>ST30</v>
      </c>
      <c r="J266" s="1" t="str">
        <f>VLOOKUP(A266,[1]Sigrh!$A$1:$G$500,7,FALSE)</f>
        <v/>
      </c>
      <c r="K266" s="1" t="str">
        <f>IFERROR(VLOOKUP(J266,[5]Sigrh!$A$1:$C$83,3,FALSE),"")</f>
        <v/>
      </c>
      <c r="L266" s="1" t="str">
        <f>IFERROR(VLOOKUP(J266,[5]Sigrh!$A$1:$C$83,2,FALSE),"")</f>
        <v/>
      </c>
      <c r="M266" s="2">
        <f>--TEXT(VLOOKUP($A266,[1]Sigrh!$A$1:$M$500,10,FALSE),"00-00-0000")</f>
        <v>40280</v>
      </c>
      <c r="N266" s="3" t="str">
        <f>CONCATENATE(TEXT(VLOOKUP(A266,[1]Sigrh!$A$1:$L$500,11,FALSE),"00"),"/",VLOOKUP(A266,[1]Sigrh!$A$1:$L$500,12,FALSE))</f>
        <v>14/11</v>
      </c>
      <c r="O266" s="3" t="str">
        <f>VLOOKUP($A266,[1]Sigrh!$A$1:$M$500,13,FALSE)</f>
        <v>F</v>
      </c>
      <c r="P266" s="3" t="str">
        <f>VLOOKUP($A266,[1]Sigrh!$A$1:$N$500,14,FALSE)</f>
        <v>2 - NORMAL</v>
      </c>
    </row>
    <row r="267" spans="1:16" x14ac:dyDescent="0.2">
      <c r="A267" s="1" t="s">
        <v>304</v>
      </c>
      <c r="B267" s="1" t="s">
        <v>305</v>
      </c>
      <c r="C267" s="1" t="str">
        <f>VLOOKUP(A267,[1]Sigrh!$A$1:$E$1000,3,FALSE)</f>
        <v>000000006</v>
      </c>
      <c r="D267" s="1" t="str">
        <f>IFERROR(VLOOKUP(C267,[2]Plan1!$A$1:$B$23,2,FALSE),"")</f>
        <v>EXTENSIONISTA RURAL-NS</v>
      </c>
      <c r="E267" s="1" t="str">
        <f>IFERROR(IF(VLOOKUP(A267,[3]Sigrh!$A$1:$D$281,4,FALSE)=0,"",VLOOKUP(A267,[3]Sigrh!$A$1:$D$281,4,FALSE)),"")</f>
        <v>TURISMO RURAL</v>
      </c>
      <c r="F267" s="1" t="str">
        <f>VLOOKUP(A267,[1]Sigrh!$A$1:$D$500,4,FALSE)</f>
        <v>040402000000</v>
      </c>
      <c r="G267" s="1" t="s">
        <v>667</v>
      </c>
      <c r="H267" s="1" t="str">
        <f>VLOOKUP(F267,[4]Plan2!$A$4:$B$55,2,FALSE)</f>
        <v>GEDES-GERÊNCIA DE DESENVOLVIMENTO SÓCIO FAMILIAR</v>
      </c>
      <c r="I267" s="1" t="str">
        <f>CONCATENATE(VLOOKUP(A267,[1]Sigrh!$A$1:$F$500,5,FALSE),VLOOKUP(A267,[1]Sigrh!$A$1:$F$500,6,FALSE))</f>
        <v>ST19</v>
      </c>
      <c r="J267" s="1" t="str">
        <f>VLOOKUP(A267,[1]Sigrh!$A$1:$G$500,7,FALSE)</f>
        <v/>
      </c>
      <c r="K267" s="1" t="str">
        <f>IFERROR(VLOOKUP(J267,[5]Sigrh!$A$1:$C$83,3,FALSE),"")</f>
        <v/>
      </c>
      <c r="L267" s="1" t="str">
        <f>IFERROR(VLOOKUP(J267,[5]Sigrh!$A$1:$C$83,2,FALSE),"")</f>
        <v/>
      </c>
      <c r="M267" s="2">
        <f>--TEXT(VLOOKUP($A267,[1]Sigrh!$A$1:$M$500,10,FALSE),"00-00-0000")</f>
        <v>41641</v>
      </c>
      <c r="N267" s="3" t="str">
        <f>CONCATENATE(TEXT(VLOOKUP(A267,[1]Sigrh!$A$1:$L$500,11,FALSE),"00"),"/",VLOOKUP(A267,[1]Sigrh!$A$1:$L$500,12,FALSE))</f>
        <v>31/05</v>
      </c>
      <c r="O267" s="3" t="str">
        <f>VLOOKUP($A267,[1]Sigrh!$A$1:$M$500,13,FALSE)</f>
        <v>F</v>
      </c>
      <c r="P267" s="3" t="str">
        <f>VLOOKUP($A267,[1]Sigrh!$A$1:$N$500,14,FALSE)</f>
        <v>2 - NORMAL</v>
      </c>
    </row>
    <row r="268" spans="1:16" x14ac:dyDescent="0.2">
      <c r="A268" s="1" t="s">
        <v>566</v>
      </c>
      <c r="B268" s="1" t="s">
        <v>567</v>
      </c>
      <c r="C268" s="1" t="str">
        <f>VLOOKUP(A268,[1]Sigrh!$A$1:$E$1000,3,FALSE)</f>
        <v>000000010</v>
      </c>
      <c r="D268" s="1" t="str">
        <f>IFERROR(VLOOKUP(C268,[2]Plan1!$A$1:$B$23,2,FALSE),"")</f>
        <v>EXTENSIONISTA RURAL-NM</v>
      </c>
      <c r="E268" s="1" t="str">
        <f>IFERROR(IF(VLOOKUP(A268,[3]Sigrh!$A$1:$D$281,4,FALSE)=0,"",VLOOKUP(A268,[3]Sigrh!$A$1:$D$281,4,FALSE)),"")</f>
        <v>TÉC. AGROINDÚSTRIA</v>
      </c>
      <c r="F268" s="1" t="str">
        <f>VLOOKUP(A268,[1]Sigrh!$A$1:$D$500,4,FALSE)</f>
        <v>040402000000</v>
      </c>
      <c r="G268" s="1" t="s">
        <v>667</v>
      </c>
      <c r="H268" s="1" t="str">
        <f>VLOOKUP(F268,[4]Plan2!$A$4:$B$55,2,FALSE)</f>
        <v>GEDES-GERÊNCIA DE DESENVOLVIMENTO SÓCIO FAMILIAR</v>
      </c>
      <c r="I268" s="1" t="str">
        <f>CONCATENATE(VLOOKUP(A268,[1]Sigrh!$A$1:$F$500,5,FALSE),VLOOKUP(A268,[1]Sigrh!$A$1:$F$500,6,FALSE))</f>
        <v>ST12</v>
      </c>
      <c r="J268" s="1" t="str">
        <f>VLOOKUP(A268,[1]Sigrh!$A$1:$G$500,7,FALSE)</f>
        <v/>
      </c>
      <c r="K268" s="1" t="str">
        <f>IFERROR(VLOOKUP(J268,[5]Sigrh!$A$1:$C$83,3,FALSE),"")</f>
        <v/>
      </c>
      <c r="L268" s="1" t="str">
        <f>IFERROR(VLOOKUP(J268,[5]Sigrh!$A$1:$C$83,2,FALSE),"")</f>
        <v/>
      </c>
      <c r="M268" s="2">
        <f>--TEXT(VLOOKUP($A268,[1]Sigrh!$A$1:$M$500,10,FALSE),"00-00-0000")</f>
        <v>41641</v>
      </c>
      <c r="N268" s="3" t="str">
        <f>CONCATENATE(TEXT(VLOOKUP(A268,[1]Sigrh!$A$1:$L$500,11,FALSE),"00"),"/",VLOOKUP(A268,[1]Sigrh!$A$1:$L$500,12,FALSE))</f>
        <v>12/04</v>
      </c>
      <c r="O268" s="3" t="str">
        <f>VLOOKUP($A268,[1]Sigrh!$A$1:$M$500,13,FALSE)</f>
        <v>F</v>
      </c>
      <c r="P268" s="3" t="str">
        <f>VLOOKUP($A268,[1]Sigrh!$A$1:$N$500,14,FALSE)</f>
        <v>2 - NORMAL</v>
      </c>
    </row>
    <row r="269" spans="1:16" x14ac:dyDescent="0.2">
      <c r="A269" s="1" t="s">
        <v>340</v>
      </c>
      <c r="B269" s="1" t="s">
        <v>341</v>
      </c>
      <c r="C269" s="1" t="str">
        <f>VLOOKUP(A269,[1]Sigrh!$A$1:$E$1000,3,FALSE)</f>
        <v>000000002</v>
      </c>
      <c r="D269" s="1" t="str">
        <f>IFERROR(VLOOKUP(C269,[2]Plan1!$A$1:$B$23,2,FALSE),"")</f>
        <v>ASSISTENTE ADMINISTRATIVO</v>
      </c>
      <c r="E269" s="1" t="str">
        <f>IFERROR(IF(VLOOKUP(A269,[3]Sigrh!$A$1:$D$281,4,FALSE)=0,"",VLOOKUP(A269,[3]Sigrh!$A$1:$D$281,4,FALSE)),"")</f>
        <v/>
      </c>
      <c r="F269" s="1" t="str">
        <f>VLOOKUP(A269,[1]Sigrh!$A$1:$D$500,4,FALSE)</f>
        <v>040402000000</v>
      </c>
      <c r="G269" s="1" t="s">
        <v>667</v>
      </c>
      <c r="H269" s="1" t="str">
        <f>VLOOKUP(F269,[4]Plan2!$A$4:$B$55,2,FALSE)</f>
        <v>GEDES-GERÊNCIA DE DESENVOLVIMENTO SÓCIO FAMILIAR</v>
      </c>
      <c r="I269" s="1" t="str">
        <f>CONCATENATE(VLOOKUP(A269,[1]Sigrh!$A$1:$F$500,5,FALSE),VLOOKUP(A269,[1]Sigrh!$A$1:$F$500,6,FALSE))</f>
        <v>AS30</v>
      </c>
      <c r="J269" s="1" t="str">
        <f>VLOOKUP(A269,[1]Sigrh!$A$1:$G$500,7,FALSE)</f>
        <v/>
      </c>
      <c r="K269" s="1" t="str">
        <f>IFERROR(VLOOKUP(J269,[5]Sigrh!$A$1:$C$83,3,FALSE),"")</f>
        <v/>
      </c>
      <c r="L269" s="1" t="str">
        <f>IFERROR(VLOOKUP(J269,[5]Sigrh!$A$1:$C$83,2,FALSE),"")</f>
        <v/>
      </c>
      <c r="M269" s="2">
        <f>--TEXT(VLOOKUP($A269,[1]Sigrh!$A$1:$M$500,10,FALSE),"00-00-0000")</f>
        <v>41641</v>
      </c>
      <c r="N269" s="3" t="str">
        <f>CONCATENATE(TEXT(VLOOKUP(A269,[1]Sigrh!$A$1:$L$500,11,FALSE),"00"),"/",VLOOKUP(A269,[1]Sigrh!$A$1:$L$500,12,FALSE))</f>
        <v>16/05</v>
      </c>
      <c r="O269" s="3" t="str">
        <f>VLOOKUP($A269,[1]Sigrh!$A$1:$M$500,13,FALSE)</f>
        <v>F</v>
      </c>
      <c r="P269" s="3" t="str">
        <f>VLOOKUP($A269,[1]Sigrh!$A$1:$N$500,14,FALSE)</f>
        <v>2 - NORMAL</v>
      </c>
    </row>
    <row r="270" spans="1:16" x14ac:dyDescent="0.2">
      <c r="A270" s="1" t="s">
        <v>154</v>
      </c>
      <c r="B270" s="1" t="s">
        <v>155</v>
      </c>
      <c r="C270" s="1" t="str">
        <f>VLOOKUP(A270,[1]Sigrh!$A$1:$E$1000,3,FALSE)</f>
        <v>000000006</v>
      </c>
      <c r="D270" s="1" t="str">
        <f>IFERROR(VLOOKUP(C270,[2]Plan1!$A$1:$B$23,2,FALSE),"")</f>
        <v>EXTENSIONISTA RURAL-NS</v>
      </c>
      <c r="E270" s="1" t="str">
        <f>IFERROR(IF(VLOOKUP(A270,[3]Sigrh!$A$1:$D$281,4,FALSE)=0,"",VLOOKUP(A270,[3]Sigrh!$A$1:$D$281,4,FALSE)),"")</f>
        <v>ENGENHARIA ALIMENTOS</v>
      </c>
      <c r="F270" s="1" t="str">
        <f>VLOOKUP(A270,[1]Sigrh!$A$1:$D$500,4,FALSE)</f>
        <v>040402000000</v>
      </c>
      <c r="G270" s="1" t="s">
        <v>667</v>
      </c>
      <c r="H270" s="1" t="str">
        <f>VLOOKUP(F270,[4]Plan2!$A$4:$B$55,2,FALSE)</f>
        <v>GEDES-GERÊNCIA DE DESENVOLVIMENTO SÓCIO FAMILIAR</v>
      </c>
      <c r="I270" s="1" t="str">
        <f>CONCATENATE(VLOOKUP(A270,[1]Sigrh!$A$1:$F$500,5,FALSE),VLOOKUP(A270,[1]Sigrh!$A$1:$F$500,6,FALSE))</f>
        <v>ST30</v>
      </c>
      <c r="J270" s="1" t="str">
        <f>VLOOKUP(A270,[1]Sigrh!$A$1:$G$500,7,FALSE)</f>
        <v/>
      </c>
      <c r="K270" s="1" t="str">
        <f>IFERROR(VLOOKUP(J270,[5]Sigrh!$A$1:$C$83,3,FALSE),"")</f>
        <v/>
      </c>
      <c r="L270" s="1" t="str">
        <f>IFERROR(VLOOKUP(J270,[5]Sigrh!$A$1:$C$83,2,FALSE),"")</f>
        <v/>
      </c>
      <c r="M270" s="2">
        <f>--TEXT(VLOOKUP($A270,[1]Sigrh!$A$1:$M$500,10,FALSE),"00-00-0000")</f>
        <v>40242</v>
      </c>
      <c r="N270" s="3" t="str">
        <f>CONCATENATE(TEXT(VLOOKUP(A270,[1]Sigrh!$A$1:$L$500,11,FALSE),"00"),"/",VLOOKUP(A270,[1]Sigrh!$A$1:$L$500,12,FALSE))</f>
        <v>25/04</v>
      </c>
      <c r="O270" s="3" t="str">
        <f>VLOOKUP($A270,[1]Sigrh!$A$1:$M$500,13,FALSE)</f>
        <v>F</v>
      </c>
      <c r="P270" s="3" t="str">
        <f>VLOOKUP($A270,[1]Sigrh!$A$1:$N$500,14,FALSE)</f>
        <v>3 - AFASTADO</v>
      </c>
    </row>
    <row r="271" spans="1:16" x14ac:dyDescent="0.2">
      <c r="A271" s="1" t="s">
        <v>432</v>
      </c>
      <c r="B271" s="1" t="s">
        <v>433</v>
      </c>
      <c r="C271" s="1" t="str">
        <f>VLOOKUP(A271,[1]Sigrh!$A$1:$E$1000,3,FALSE)</f>
        <v>000000008</v>
      </c>
      <c r="D271" s="1" t="str">
        <f>IFERROR(VLOOKUP(C271,[2]Plan1!$A$1:$B$23,2,FALSE),"")</f>
        <v>TECNICO ESPECIALIZADO</v>
      </c>
      <c r="E271" s="1" t="str">
        <f>IFERROR(IF(VLOOKUP(A271,[3]Sigrh!$A$1:$D$281,4,FALSE)=0,"",VLOOKUP(A271,[3]Sigrh!$A$1:$D$281,4,FALSE)),"")</f>
        <v>ADMINISTRAÇÃO</v>
      </c>
      <c r="F271" s="1" t="str">
        <f>VLOOKUP(A271,[1]Sigrh!$A$1:$D$500,4,FALSE)</f>
        <v>040201000000</v>
      </c>
      <c r="G271" s="1" t="s">
        <v>667</v>
      </c>
      <c r="H271" s="1" t="str">
        <f>VLOOKUP(F271,[4]Plan2!$A$4:$B$55,2,FALSE)</f>
        <v>GEDIN-GERÊNCIA DE DESENVOLVIMENTO INSTITUCIONAL</v>
      </c>
      <c r="I271" s="1" t="str">
        <f>CONCATENATE(VLOOKUP(A271,[1]Sigrh!$A$1:$F$500,5,FALSE),VLOOKUP(A271,[1]Sigrh!$A$1:$F$500,6,FALSE))</f>
        <v>ST30</v>
      </c>
      <c r="J271" s="1" t="str">
        <f>VLOOKUP(A271,[1]Sigrh!$A$1:$G$500,7,FALSE)</f>
        <v/>
      </c>
      <c r="K271" s="1" t="str">
        <f>IFERROR(VLOOKUP(J271,[5]Sigrh!$A$1:$C$83,3,FALSE),"")</f>
        <v/>
      </c>
      <c r="L271" s="1" t="str">
        <f>IFERROR(VLOOKUP(J271,[5]Sigrh!$A$1:$C$83,2,FALSE),"")</f>
        <v/>
      </c>
      <c r="M271" s="2">
        <f>--TEXT(VLOOKUP($A271,[1]Sigrh!$A$1:$M$500,10,FALSE),"00-00-0000")</f>
        <v>40245</v>
      </c>
      <c r="N271" s="3" t="str">
        <f>CONCATENATE(TEXT(VLOOKUP(A271,[1]Sigrh!$A$1:$L$500,11,FALSE),"00"),"/",VLOOKUP(A271,[1]Sigrh!$A$1:$L$500,12,FALSE))</f>
        <v>16/02</v>
      </c>
      <c r="O271" s="3" t="str">
        <f>VLOOKUP($A271,[1]Sigrh!$A$1:$M$500,13,FALSE)</f>
        <v>F</v>
      </c>
      <c r="P271" s="3" t="str">
        <f>VLOOKUP($A271,[1]Sigrh!$A$1:$N$500,14,FALSE)</f>
        <v>2 - NORMAL</v>
      </c>
    </row>
    <row r="272" spans="1:16" x14ac:dyDescent="0.2">
      <c r="A272" s="1" t="s">
        <v>440</v>
      </c>
      <c r="B272" s="1" t="s">
        <v>441</v>
      </c>
      <c r="C272" s="1" t="str">
        <f>VLOOKUP(A272,[1]Sigrh!$A$1:$E$1000,3,FALSE)</f>
        <v>000000006</v>
      </c>
      <c r="D272" s="1" t="str">
        <f>IFERROR(VLOOKUP(C272,[2]Plan1!$A$1:$B$23,2,FALSE),"")</f>
        <v>EXTENSIONISTA RURAL-NS</v>
      </c>
      <c r="E272" s="1" t="str">
        <f>IFERROR(IF(VLOOKUP(A272,[3]Sigrh!$A$1:$D$281,4,FALSE)=0,"",VLOOKUP(A272,[3]Sigrh!$A$1:$D$281,4,FALSE)),"")</f>
        <v>ASSISTÊNCIA SOCIAL</v>
      </c>
      <c r="F272" s="1" t="str">
        <f>VLOOKUP(A272,[1]Sigrh!$A$1:$D$500,4,FALSE)</f>
        <v>040201000000</v>
      </c>
      <c r="G272" s="1" t="s">
        <v>667</v>
      </c>
      <c r="H272" s="1" t="str">
        <f>VLOOKUP(F272,[4]Plan2!$A$4:$B$55,2,FALSE)</f>
        <v>GEDIN-GERÊNCIA DE DESENVOLVIMENTO INSTITUCIONAL</v>
      </c>
      <c r="I272" s="1" t="str">
        <f>CONCATENATE(VLOOKUP(A272,[1]Sigrh!$A$1:$F$500,5,FALSE),VLOOKUP(A272,[1]Sigrh!$A$1:$F$500,6,FALSE))</f>
        <v>ST30</v>
      </c>
      <c r="J272" s="1" t="str">
        <f>VLOOKUP(A272,[1]Sigrh!$A$1:$G$500,7,FALSE)</f>
        <v/>
      </c>
      <c r="K272" s="1" t="str">
        <f>IFERROR(VLOOKUP(J272,[5]Sigrh!$A$1:$C$83,3,FALSE),"")</f>
        <v/>
      </c>
      <c r="L272" s="1" t="str">
        <f>IFERROR(VLOOKUP(J272,[5]Sigrh!$A$1:$C$83,2,FALSE),"")</f>
        <v/>
      </c>
      <c r="M272" s="2">
        <f>--TEXT(VLOOKUP($A272,[1]Sigrh!$A$1:$M$500,10,FALSE),"00-00-0000")</f>
        <v>40242</v>
      </c>
      <c r="N272" s="3" t="str">
        <f>CONCATENATE(TEXT(VLOOKUP(A272,[1]Sigrh!$A$1:$L$500,11,FALSE),"00"),"/",VLOOKUP(A272,[1]Sigrh!$A$1:$L$500,12,FALSE))</f>
        <v>29/02</v>
      </c>
      <c r="O272" s="3" t="str">
        <f>VLOOKUP($A272,[1]Sigrh!$A$1:$M$500,13,FALSE)</f>
        <v>F</v>
      </c>
      <c r="P272" s="3" t="str">
        <f>VLOOKUP($A272,[1]Sigrh!$A$1:$N$500,14,FALSE)</f>
        <v>2 - NORMAL</v>
      </c>
    </row>
    <row r="273" spans="1:16" x14ac:dyDescent="0.2">
      <c r="A273" s="1" t="s">
        <v>474</v>
      </c>
      <c r="B273" s="1" t="s">
        <v>475</v>
      </c>
      <c r="C273" s="1" t="str">
        <f>VLOOKUP(A273,[1]Sigrh!$A$1:$E$1000,3,FALSE)</f>
        <v>000000008</v>
      </c>
      <c r="D273" s="1" t="str">
        <f>IFERROR(VLOOKUP(C273,[2]Plan1!$A$1:$B$23,2,FALSE),"")</f>
        <v>TECNICO ESPECIALIZADO</v>
      </c>
      <c r="E273" s="1" t="str">
        <f>IFERROR(IF(VLOOKUP(A273,[3]Sigrh!$A$1:$D$281,4,FALSE)=0,"",VLOOKUP(A273,[3]Sigrh!$A$1:$D$281,4,FALSE)),"")</f>
        <v>PEDAGOGIA</v>
      </c>
      <c r="F273" s="1" t="str">
        <f>VLOOKUP(A273,[1]Sigrh!$A$1:$D$500,4,FALSE)</f>
        <v>040201000000</v>
      </c>
      <c r="G273" s="1" t="s">
        <v>667</v>
      </c>
      <c r="H273" s="1" t="str">
        <f>VLOOKUP(F273,[4]Plan2!$A$4:$B$55,2,FALSE)</f>
        <v>GEDIN-GERÊNCIA DE DESENVOLVIMENTO INSTITUCIONAL</v>
      </c>
      <c r="I273" s="1" t="str">
        <f>CONCATENATE(VLOOKUP(A273,[1]Sigrh!$A$1:$F$500,5,FALSE),VLOOKUP(A273,[1]Sigrh!$A$1:$F$500,6,FALSE))</f>
        <v>ST30</v>
      </c>
      <c r="J273" s="1" t="str">
        <f>VLOOKUP(A273,[1]Sigrh!$A$1:$G$500,7,FALSE)</f>
        <v/>
      </c>
      <c r="K273" s="1" t="str">
        <f>IFERROR(VLOOKUP(J273,[5]Sigrh!$A$1:$C$83,3,FALSE),"")</f>
        <v/>
      </c>
      <c r="L273" s="1" t="str">
        <f>IFERROR(VLOOKUP(J273,[5]Sigrh!$A$1:$C$83,2,FALSE),"")</f>
        <v/>
      </c>
      <c r="M273" s="2">
        <f>--TEXT(VLOOKUP($A273,[1]Sigrh!$A$1:$M$500,10,FALSE),"00-00-0000")</f>
        <v>40513</v>
      </c>
      <c r="N273" s="3" t="str">
        <f>CONCATENATE(TEXT(VLOOKUP(A273,[1]Sigrh!$A$1:$L$500,11,FALSE),"00"),"/",VLOOKUP(A273,[1]Sigrh!$A$1:$L$500,12,FALSE))</f>
        <v>16/01</v>
      </c>
      <c r="O273" s="3" t="str">
        <f>VLOOKUP($A273,[1]Sigrh!$A$1:$M$500,13,FALSE)</f>
        <v>F</v>
      </c>
      <c r="P273" s="3" t="str">
        <f>VLOOKUP($A273,[1]Sigrh!$A$1:$N$500,14,FALSE)</f>
        <v>2 - NORMAL</v>
      </c>
    </row>
    <row r="274" spans="1:16" x14ac:dyDescent="0.2">
      <c r="A274" s="1" t="s">
        <v>478</v>
      </c>
      <c r="B274" s="1" t="s">
        <v>479</v>
      </c>
      <c r="C274" s="1" t="str">
        <f>VLOOKUP(A274,[1]Sigrh!$A$1:$E$1000,3,FALSE)</f>
        <v>000000002</v>
      </c>
      <c r="D274" s="1" t="str">
        <f>IFERROR(VLOOKUP(C274,[2]Plan1!$A$1:$B$23,2,FALSE),"")</f>
        <v>ASSISTENTE ADMINISTRATIVO</v>
      </c>
      <c r="E274" s="1" t="str">
        <f>IFERROR(IF(VLOOKUP(A274,[3]Sigrh!$A$1:$D$281,4,FALSE)=0,"",VLOOKUP(A274,[3]Sigrh!$A$1:$D$281,4,FALSE)),"")</f>
        <v/>
      </c>
      <c r="F274" s="1" t="str">
        <f>VLOOKUP(A274,[1]Sigrh!$A$1:$D$500,4,FALSE)</f>
        <v>040201000000</v>
      </c>
      <c r="G274" s="1" t="s">
        <v>667</v>
      </c>
      <c r="H274" s="1" t="str">
        <f>VLOOKUP(F274,[4]Plan2!$A$4:$B$55,2,FALSE)</f>
        <v>GEDIN-GERÊNCIA DE DESENVOLVIMENTO INSTITUCIONAL</v>
      </c>
      <c r="I274" s="1" t="str">
        <f>CONCATENATE(VLOOKUP(A274,[1]Sigrh!$A$1:$F$500,5,FALSE),VLOOKUP(A274,[1]Sigrh!$A$1:$F$500,6,FALSE))</f>
        <v>AS33</v>
      </c>
      <c r="J274" s="1" t="str">
        <f>VLOOKUP(A274,[1]Sigrh!$A$1:$G$500,7,FALSE)</f>
        <v/>
      </c>
      <c r="K274" s="1" t="str">
        <f>IFERROR(VLOOKUP(J274,[5]Sigrh!$A$1:$C$83,3,FALSE),"")</f>
        <v/>
      </c>
      <c r="L274" s="1" t="str">
        <f>IFERROR(VLOOKUP(J274,[5]Sigrh!$A$1:$C$83,2,FALSE),"")</f>
        <v/>
      </c>
      <c r="M274" s="2">
        <f>--TEXT(VLOOKUP($A274,[1]Sigrh!$A$1:$M$500,10,FALSE),"00-00-0000")</f>
        <v>40595</v>
      </c>
      <c r="N274" s="3" t="str">
        <f>CONCATENATE(TEXT(VLOOKUP(A274,[1]Sigrh!$A$1:$L$500,11,FALSE),"00"),"/",VLOOKUP(A274,[1]Sigrh!$A$1:$L$500,12,FALSE))</f>
        <v>19/05</v>
      </c>
      <c r="O274" s="3" t="str">
        <f>VLOOKUP($A274,[1]Sigrh!$A$1:$M$500,13,FALSE)</f>
        <v>F</v>
      </c>
      <c r="P274" s="3" t="str">
        <f>VLOOKUP($A274,[1]Sigrh!$A$1:$N$500,14,FALSE)</f>
        <v>2 - NORMAL</v>
      </c>
    </row>
    <row r="275" spans="1:16" x14ac:dyDescent="0.2">
      <c r="A275" s="1" t="s">
        <v>482</v>
      </c>
      <c r="B275" s="1" t="s">
        <v>483</v>
      </c>
      <c r="C275" s="1" t="str">
        <f>VLOOKUP(A275,[1]Sigrh!$A$1:$E$1000,3,FALSE)</f>
        <v>000000008</v>
      </c>
      <c r="D275" s="1" t="str">
        <f>IFERROR(VLOOKUP(C275,[2]Plan1!$A$1:$B$23,2,FALSE),"")</f>
        <v>TECNICO ESPECIALIZADO</v>
      </c>
      <c r="E275" s="1" t="str">
        <f>IFERROR(IF(VLOOKUP(A275,[3]Sigrh!$A$1:$D$281,4,FALSE)=0,"",VLOOKUP(A275,[3]Sigrh!$A$1:$D$281,4,FALSE)),"")</f>
        <v>PSICOLOGIA</v>
      </c>
      <c r="F275" s="1" t="str">
        <f>VLOOKUP(A275,[1]Sigrh!$A$1:$D$500,4,FALSE)</f>
        <v>040201000000</v>
      </c>
      <c r="G275" s="1" t="s">
        <v>667</v>
      </c>
      <c r="H275" s="1" t="str">
        <f>VLOOKUP(F275,[4]Plan2!$A$4:$B$55,2,FALSE)</f>
        <v>GEDIN-GERÊNCIA DE DESENVOLVIMENTO INSTITUCIONAL</v>
      </c>
      <c r="I275" s="1" t="str">
        <f>CONCATENATE(VLOOKUP(A275,[1]Sigrh!$A$1:$F$500,5,FALSE),VLOOKUP(A275,[1]Sigrh!$A$1:$F$500,6,FALSE))</f>
        <v>ST26</v>
      </c>
      <c r="J275" s="1" t="str">
        <f>VLOOKUP(A275,[1]Sigrh!$A$1:$G$500,7,FALSE)</f>
        <v/>
      </c>
      <c r="K275" s="1" t="str">
        <f>IFERROR(VLOOKUP(J275,[5]Sigrh!$A$1:$C$83,3,FALSE),"")</f>
        <v/>
      </c>
      <c r="L275" s="1" t="str">
        <f>IFERROR(VLOOKUP(J275,[5]Sigrh!$A$1:$C$83,2,FALSE),"")</f>
        <v/>
      </c>
      <c r="M275" s="2">
        <f>--TEXT(VLOOKUP($A275,[1]Sigrh!$A$1:$M$500,10,FALSE),"00-00-0000")</f>
        <v>40764</v>
      </c>
      <c r="N275" s="3" t="str">
        <f>CONCATENATE(TEXT(VLOOKUP(A275,[1]Sigrh!$A$1:$L$500,11,FALSE),"00"),"/",VLOOKUP(A275,[1]Sigrh!$A$1:$L$500,12,FALSE))</f>
        <v>18/10</v>
      </c>
      <c r="O275" s="3" t="str">
        <f>VLOOKUP($A275,[1]Sigrh!$A$1:$M$500,13,FALSE)</f>
        <v>M</v>
      </c>
      <c r="P275" s="3" t="str">
        <f>VLOOKUP($A275,[1]Sigrh!$A$1:$N$500,14,FALSE)</f>
        <v>2 - NORMAL</v>
      </c>
    </row>
    <row r="276" spans="1:16" x14ac:dyDescent="0.2">
      <c r="A276" s="1" t="s">
        <v>544</v>
      </c>
      <c r="B276" s="1" t="s">
        <v>545</v>
      </c>
      <c r="C276" s="1" t="str">
        <f>VLOOKUP(A276,[1]Sigrh!$A$1:$E$1000,3,FALSE)</f>
        <v>APRENDIZ</v>
      </c>
      <c r="D276" s="1" t="str">
        <f>IFERROR(VLOOKUP(C276,[2]Plan1!$A$1:$B$23,2,FALSE),"")</f>
        <v>JOVEM APRENDIZ</v>
      </c>
      <c r="E276" s="1" t="str">
        <f>IFERROR(IF(VLOOKUP(A276,[3]Sigrh!$A$1:$D$281,4,FALSE)=0,"",VLOOKUP(A276,[3]Sigrh!$A$1:$D$281,4,FALSE)),"")</f>
        <v/>
      </c>
      <c r="F276" s="1" t="str">
        <f>VLOOKUP(A276,[1]Sigrh!$A$1:$D$500,4,FALSE)</f>
        <v>040201000000</v>
      </c>
      <c r="G276" s="1" t="s">
        <v>667</v>
      </c>
      <c r="H276" s="1" t="str">
        <f>VLOOKUP(F276,[4]Plan2!$A$4:$B$55,2,FALSE)</f>
        <v>GEDIN-GERÊNCIA DE DESENVOLVIMENTO INSTITUCIONAL</v>
      </c>
      <c r="I276" s="1" t="str">
        <f>CONCATENATE(VLOOKUP(A276,[1]Sigrh!$A$1:$F$500,5,FALSE),VLOOKUP(A276,[1]Sigrh!$A$1:$F$500,6,FALSE))</f>
        <v>AP01</v>
      </c>
      <c r="J276" s="1" t="str">
        <f>VLOOKUP(A276,[1]Sigrh!$A$1:$G$500,7,FALSE)</f>
        <v/>
      </c>
      <c r="K276" s="1" t="str">
        <f>IFERROR(VLOOKUP(J276,[5]Sigrh!$A$1:$C$83,3,FALSE),"")</f>
        <v/>
      </c>
      <c r="L276" s="1" t="str">
        <f>IFERROR(VLOOKUP(J276,[5]Sigrh!$A$1:$C$83,2,FALSE),"")</f>
        <v/>
      </c>
      <c r="M276" s="2">
        <f>--TEXT(VLOOKUP($A276,[1]Sigrh!$A$1:$M$500,10,FALSE),"00-00-0000")</f>
        <v>42936</v>
      </c>
      <c r="N276" s="3" t="str">
        <f>CONCATENATE(TEXT(VLOOKUP(A276,[1]Sigrh!$A$1:$L$500,11,FALSE),"00"),"/",VLOOKUP(A276,[1]Sigrh!$A$1:$L$500,12,FALSE))</f>
        <v>07/05</v>
      </c>
      <c r="O276" s="3" t="str">
        <f>VLOOKUP($A276,[1]Sigrh!$A$1:$M$500,13,FALSE)</f>
        <v>M</v>
      </c>
      <c r="P276" s="3" t="str">
        <f>VLOOKUP($A276,[1]Sigrh!$A$1:$N$500,14,FALSE)</f>
        <v>2 - NORMAL</v>
      </c>
    </row>
    <row r="277" spans="1:16" x14ac:dyDescent="0.2">
      <c r="A277" s="1" t="s">
        <v>462</v>
      </c>
      <c r="B277" s="1" t="s">
        <v>463</v>
      </c>
      <c r="C277" s="1" t="str">
        <f>VLOOKUP(A277,[1]Sigrh!$A$1:$E$1000,3,FALSE)</f>
        <v>000000002</v>
      </c>
      <c r="D277" s="1" t="str">
        <f>IFERROR(VLOOKUP(C277,[2]Plan1!$A$1:$B$23,2,FALSE),"")</f>
        <v>ASSISTENTE ADMINISTRATIVO</v>
      </c>
      <c r="E277" s="1" t="str">
        <f>IFERROR(IF(VLOOKUP(A277,[3]Sigrh!$A$1:$D$281,4,FALSE)=0,"",VLOOKUP(A277,[3]Sigrh!$A$1:$D$281,4,FALSE)),"")</f>
        <v/>
      </c>
      <c r="F277" s="1" t="str">
        <f>VLOOKUP(A277,[1]Sigrh!$A$1:$D$500,4,FALSE)</f>
        <v>040301000000</v>
      </c>
      <c r="G277" s="1" t="s">
        <v>667</v>
      </c>
      <c r="H277" s="1" t="str">
        <f>VLOOKUP(F277,[4]Plan2!$A$4:$B$55,2,FALSE)</f>
        <v>GEFIN-GERÊNCIA DE FINANÇAS</v>
      </c>
      <c r="I277" s="1" t="str">
        <f>CONCATENATE(VLOOKUP(A277,[1]Sigrh!$A$1:$F$500,5,FALSE),VLOOKUP(A277,[1]Sigrh!$A$1:$F$500,6,FALSE))</f>
        <v>AS34</v>
      </c>
      <c r="J277" s="1" t="str">
        <f>VLOOKUP(A277,[1]Sigrh!$A$1:$G$500,7,FALSE)</f>
        <v/>
      </c>
      <c r="K277" s="1" t="str">
        <f>IFERROR(VLOOKUP(J277,[5]Sigrh!$A$1:$C$83,3,FALSE),"")</f>
        <v/>
      </c>
      <c r="L277" s="1" t="str">
        <f>IFERROR(VLOOKUP(J277,[5]Sigrh!$A$1:$C$83,2,FALSE),"")</f>
        <v/>
      </c>
      <c r="M277" s="2">
        <f>--TEXT(VLOOKUP($A277,[1]Sigrh!$A$1:$M$500,10,FALSE),"00-00-0000")</f>
        <v>40273</v>
      </c>
      <c r="N277" s="3" t="str">
        <f>CONCATENATE(TEXT(VLOOKUP(A277,[1]Sigrh!$A$1:$L$500,11,FALSE),"00"),"/",VLOOKUP(A277,[1]Sigrh!$A$1:$L$500,12,FALSE))</f>
        <v>08/11</v>
      </c>
      <c r="O277" s="3" t="str">
        <f>VLOOKUP($A277,[1]Sigrh!$A$1:$M$500,13,FALSE)</f>
        <v>M</v>
      </c>
      <c r="P277" s="3" t="str">
        <f>VLOOKUP($A277,[1]Sigrh!$A$1:$N$500,14,FALSE)</f>
        <v>2 - NORMAL</v>
      </c>
    </row>
    <row r="278" spans="1:16" x14ac:dyDescent="0.2">
      <c r="A278" s="1" t="s">
        <v>484</v>
      </c>
      <c r="B278" s="1" t="s">
        <v>485</v>
      </c>
      <c r="C278" s="1" t="str">
        <f>VLOOKUP(A278,[1]Sigrh!$A$1:$E$1000,3,FALSE)</f>
        <v>000000002</v>
      </c>
      <c r="D278" s="1" t="str">
        <f>IFERROR(VLOOKUP(C278,[2]Plan1!$A$1:$B$23,2,FALSE),"")</f>
        <v>ASSISTENTE ADMINISTRATIVO</v>
      </c>
      <c r="E278" s="1" t="str">
        <f>IFERROR(IF(VLOOKUP(A278,[3]Sigrh!$A$1:$D$281,4,FALSE)=0,"",VLOOKUP(A278,[3]Sigrh!$A$1:$D$281,4,FALSE)),"")</f>
        <v/>
      </c>
      <c r="F278" s="1" t="str">
        <f>VLOOKUP(A278,[1]Sigrh!$A$1:$D$500,4,FALSE)</f>
        <v>040301000000</v>
      </c>
      <c r="G278" s="1" t="s">
        <v>667</v>
      </c>
      <c r="H278" s="1" t="str">
        <f>VLOOKUP(F278,[4]Plan2!$A$4:$B$55,2,FALSE)</f>
        <v>GEFIN-GERÊNCIA DE FINANÇAS</v>
      </c>
      <c r="I278" s="1" t="str">
        <f>CONCATENATE(VLOOKUP(A278,[1]Sigrh!$A$1:$F$500,5,FALSE),VLOOKUP(A278,[1]Sigrh!$A$1:$F$500,6,FALSE))</f>
        <v>AS31</v>
      </c>
      <c r="J278" s="1" t="str">
        <f>VLOOKUP(A278,[1]Sigrh!$A$1:$G$500,7,FALSE)</f>
        <v/>
      </c>
      <c r="K278" s="1" t="str">
        <f>IFERROR(VLOOKUP(J278,[5]Sigrh!$A$1:$C$83,3,FALSE),"")</f>
        <v/>
      </c>
      <c r="L278" s="1" t="str">
        <f>IFERROR(VLOOKUP(J278,[5]Sigrh!$A$1:$C$83,2,FALSE),"")</f>
        <v/>
      </c>
      <c r="M278" s="2">
        <f>--TEXT(VLOOKUP($A278,[1]Sigrh!$A$1:$M$500,10,FALSE),"00-00-0000")</f>
        <v>41400</v>
      </c>
      <c r="N278" s="3" t="str">
        <f>CONCATENATE(TEXT(VLOOKUP(A278,[1]Sigrh!$A$1:$L$500,11,FALSE),"00"),"/",VLOOKUP(A278,[1]Sigrh!$A$1:$L$500,12,FALSE))</f>
        <v>31/07</v>
      </c>
      <c r="O278" s="3" t="str">
        <f>VLOOKUP($A278,[1]Sigrh!$A$1:$M$500,13,FALSE)</f>
        <v>M</v>
      </c>
      <c r="P278" s="3" t="str">
        <f>VLOOKUP($A278,[1]Sigrh!$A$1:$N$500,14,FALSE)</f>
        <v>2 - NORMAL</v>
      </c>
    </row>
    <row r="279" spans="1:16" x14ac:dyDescent="0.2">
      <c r="A279" s="1" t="s">
        <v>480</v>
      </c>
      <c r="B279" s="1" t="s">
        <v>481</v>
      </c>
      <c r="C279" s="1" t="str">
        <f>VLOOKUP(A279,[1]Sigrh!$A$1:$E$1000,3,FALSE)</f>
        <v>000000008</v>
      </c>
      <c r="D279" s="1" t="str">
        <f>IFERROR(VLOOKUP(C279,[2]Plan1!$A$1:$B$23,2,FALSE),"")</f>
        <v>TECNICO ESPECIALIZADO</v>
      </c>
      <c r="E279" s="1" t="str">
        <f>IFERROR(IF(VLOOKUP(A279,[3]Sigrh!$A$1:$D$281,4,FALSE)=0,"",VLOOKUP(A279,[3]Sigrh!$A$1:$D$281,4,FALSE)),"")</f>
        <v>ADMINISTRAÇÃO</v>
      </c>
      <c r="F279" s="1" t="str">
        <f>VLOOKUP(A279,[1]Sigrh!$A$1:$D$500,4,FALSE)</f>
        <v>040301000000</v>
      </c>
      <c r="G279" s="1" t="s">
        <v>667</v>
      </c>
      <c r="H279" s="1" t="str">
        <f>VLOOKUP(F279,[4]Plan2!$A$4:$B$55,2,FALSE)</f>
        <v>GEFIN-GERÊNCIA DE FINANÇAS</v>
      </c>
      <c r="I279" s="1" t="str">
        <f>CONCATENATE(VLOOKUP(A279,[1]Sigrh!$A$1:$F$500,5,FALSE),VLOOKUP(A279,[1]Sigrh!$A$1:$F$500,6,FALSE))</f>
        <v>ST26</v>
      </c>
      <c r="J279" s="1" t="str">
        <f>VLOOKUP(A279,[1]Sigrh!$A$1:$G$500,7,FALSE)</f>
        <v/>
      </c>
      <c r="K279" s="1" t="str">
        <f>IFERROR(VLOOKUP(J279,[5]Sigrh!$A$1:$C$83,3,FALSE),"")</f>
        <v/>
      </c>
      <c r="L279" s="1" t="str">
        <f>IFERROR(VLOOKUP(J279,[5]Sigrh!$A$1:$C$83,2,FALSE),"")</f>
        <v/>
      </c>
      <c r="M279" s="2">
        <f>--TEXT(VLOOKUP($A279,[1]Sigrh!$A$1:$M$500,10,FALSE),"00-00-0000")</f>
        <v>40595</v>
      </c>
      <c r="N279" s="3" t="str">
        <f>CONCATENATE(TEXT(VLOOKUP(A279,[1]Sigrh!$A$1:$L$500,11,FALSE),"00"),"/",VLOOKUP(A279,[1]Sigrh!$A$1:$L$500,12,FALSE))</f>
        <v>10/06</v>
      </c>
      <c r="O279" s="3" t="str">
        <f>VLOOKUP($A279,[1]Sigrh!$A$1:$M$500,13,FALSE)</f>
        <v>F</v>
      </c>
      <c r="P279" s="3" t="str">
        <f>VLOOKUP($A279,[1]Sigrh!$A$1:$N$500,14,FALSE)</f>
        <v>3 - AFASTADO</v>
      </c>
    </row>
    <row r="280" spans="1:16" x14ac:dyDescent="0.2">
      <c r="A280" s="1" t="s">
        <v>376</v>
      </c>
      <c r="B280" s="1" t="s">
        <v>377</v>
      </c>
      <c r="C280" s="1" t="str">
        <f>VLOOKUP(A280,[1]Sigrh!$A$1:$E$1000,3,FALSE)</f>
        <v>000000002</v>
      </c>
      <c r="D280" s="1" t="str">
        <f>IFERROR(VLOOKUP(C280,[2]Plan1!$A$1:$B$23,2,FALSE),"")</f>
        <v>ASSISTENTE ADMINISTRATIVO</v>
      </c>
      <c r="E280" s="1" t="str">
        <f>IFERROR(IF(VLOOKUP(A280,[3]Sigrh!$A$1:$D$281,4,FALSE)=0,"",VLOOKUP(A280,[3]Sigrh!$A$1:$D$281,4,FALSE)),"")</f>
        <v/>
      </c>
      <c r="F280" s="1" t="str">
        <f>VLOOKUP(A280,[1]Sigrh!$A$1:$D$500,4,FALSE)</f>
        <v>040304000000</v>
      </c>
      <c r="G280" s="1" t="s">
        <v>667</v>
      </c>
      <c r="H280" s="1" t="str">
        <f>VLOOKUP(F280,[4]Plan2!$A$4:$B$55,2,FALSE)</f>
        <v>GEMAP-GERÊNCIA DE MATERIAL E PATRIMÔNIO</v>
      </c>
      <c r="I280" s="1" t="str">
        <f>CONCATENATE(VLOOKUP(A280,[1]Sigrh!$A$1:$F$500,5,FALSE),VLOOKUP(A280,[1]Sigrh!$A$1:$F$500,6,FALSE))</f>
        <v>AS55</v>
      </c>
      <c r="J280" s="1" t="str">
        <f>VLOOKUP(A280,[1]Sigrh!$A$1:$G$500,7,FALSE)</f>
        <v/>
      </c>
      <c r="K280" s="1" t="str">
        <f>IFERROR(VLOOKUP(J280,[5]Sigrh!$A$1:$C$83,3,FALSE),"")</f>
        <v/>
      </c>
      <c r="L280" s="1" t="str">
        <f>IFERROR(VLOOKUP(J280,[5]Sigrh!$A$1:$C$83,2,FALSE),"")</f>
        <v/>
      </c>
      <c r="M280" s="2">
        <f>--TEXT(VLOOKUP($A280,[1]Sigrh!$A$1:$M$500,10,FALSE),"00-00-0000")</f>
        <v>30146</v>
      </c>
      <c r="N280" s="3" t="str">
        <f>CONCATENATE(TEXT(VLOOKUP(A280,[1]Sigrh!$A$1:$L$500,11,FALSE),"00"),"/",VLOOKUP(A280,[1]Sigrh!$A$1:$L$500,12,FALSE))</f>
        <v>05/01</v>
      </c>
      <c r="O280" s="3" t="str">
        <f>VLOOKUP($A280,[1]Sigrh!$A$1:$M$500,13,FALSE)</f>
        <v>F</v>
      </c>
      <c r="P280" s="3" t="str">
        <f>VLOOKUP($A280,[1]Sigrh!$A$1:$N$500,14,FALSE)</f>
        <v>2 - NORMAL</v>
      </c>
    </row>
    <row r="281" spans="1:16" x14ac:dyDescent="0.2">
      <c r="A281" s="1" t="s">
        <v>397</v>
      </c>
      <c r="B281" s="1" t="s">
        <v>398</v>
      </c>
      <c r="C281" s="1" t="str">
        <f>VLOOKUP(A281,[1]Sigrh!$A$1:$E$1000,3,FALSE)</f>
        <v>000000002</v>
      </c>
      <c r="D281" s="1" t="str">
        <f>IFERROR(VLOOKUP(C281,[2]Plan1!$A$1:$B$23,2,FALSE),"")</f>
        <v>ASSISTENTE ADMINISTRATIVO</v>
      </c>
      <c r="E281" s="1" t="str">
        <f>IFERROR(IF(VLOOKUP(A281,[3]Sigrh!$A$1:$D$281,4,FALSE)=0,"",VLOOKUP(A281,[3]Sigrh!$A$1:$D$281,4,FALSE)),"")</f>
        <v/>
      </c>
      <c r="F281" s="1" t="str">
        <f>VLOOKUP(A281,[1]Sigrh!$A$1:$D$500,4,FALSE)</f>
        <v>040304000000</v>
      </c>
      <c r="G281" s="1" t="s">
        <v>667</v>
      </c>
      <c r="H281" s="1" t="str">
        <f>VLOOKUP(F281,[4]Plan2!$A$4:$B$55,2,FALSE)</f>
        <v>GEMAP-GERÊNCIA DE MATERIAL E PATRIMÔNIO</v>
      </c>
      <c r="I281" s="1" t="str">
        <f>CONCATENATE(VLOOKUP(A281,[1]Sigrh!$A$1:$F$500,5,FALSE),VLOOKUP(A281,[1]Sigrh!$A$1:$F$500,6,FALSE))</f>
        <v>AS55</v>
      </c>
      <c r="J281" s="1" t="str">
        <f>VLOOKUP(A281,[1]Sigrh!$A$1:$G$500,7,FALSE)</f>
        <v/>
      </c>
      <c r="K281" s="1" t="str">
        <f>IFERROR(VLOOKUP(J281,[5]Sigrh!$A$1:$C$83,3,FALSE),"")</f>
        <v/>
      </c>
      <c r="L281" s="1" t="str">
        <f>IFERROR(VLOOKUP(J281,[5]Sigrh!$A$1:$C$83,2,FALSE),"")</f>
        <v/>
      </c>
      <c r="M281" s="2">
        <f>--TEXT(VLOOKUP($A281,[1]Sigrh!$A$1:$M$500,10,FALSE),"00-00-0000")</f>
        <v>32357</v>
      </c>
      <c r="N281" s="3" t="str">
        <f>CONCATENATE(TEXT(VLOOKUP(A281,[1]Sigrh!$A$1:$L$500,11,FALSE),"00"),"/",VLOOKUP(A281,[1]Sigrh!$A$1:$L$500,12,FALSE))</f>
        <v>04/09</v>
      </c>
      <c r="O281" s="3" t="str">
        <f>VLOOKUP($A281,[1]Sigrh!$A$1:$M$500,13,FALSE)</f>
        <v>M</v>
      </c>
      <c r="P281" s="3" t="str">
        <f>VLOOKUP($A281,[1]Sigrh!$A$1:$N$500,14,FALSE)</f>
        <v>2 - NORMAL</v>
      </c>
    </row>
    <row r="282" spans="1:16" x14ac:dyDescent="0.2">
      <c r="A282" s="1" t="s">
        <v>404</v>
      </c>
      <c r="B282" s="1" t="s">
        <v>405</v>
      </c>
      <c r="C282" s="1" t="str">
        <f>VLOOKUP(A282,[1]Sigrh!$A$1:$E$1000,3,FALSE)</f>
        <v>000000002</v>
      </c>
      <c r="D282" s="1" t="str">
        <f>IFERROR(VLOOKUP(C282,[2]Plan1!$A$1:$B$23,2,FALSE),"")</f>
        <v>ASSISTENTE ADMINISTRATIVO</v>
      </c>
      <c r="E282" s="1" t="str">
        <f>IFERROR(IF(VLOOKUP(A282,[3]Sigrh!$A$1:$D$281,4,FALSE)=0,"",VLOOKUP(A282,[3]Sigrh!$A$1:$D$281,4,FALSE)),"")</f>
        <v/>
      </c>
      <c r="F282" s="1" t="str">
        <f>VLOOKUP(A282,[1]Sigrh!$A$1:$D$500,4,FALSE)</f>
        <v>040304000000</v>
      </c>
      <c r="G282" s="1" t="s">
        <v>667</v>
      </c>
      <c r="H282" s="1" t="str">
        <f>VLOOKUP(F282,[4]Plan2!$A$4:$B$55,2,FALSE)</f>
        <v>GEMAP-GERÊNCIA DE MATERIAL E PATRIMÔNIO</v>
      </c>
      <c r="I282" s="1" t="str">
        <f>CONCATENATE(VLOOKUP(A282,[1]Sigrh!$A$1:$F$500,5,FALSE),VLOOKUP(A282,[1]Sigrh!$A$1:$F$500,6,FALSE))</f>
        <v>AS52</v>
      </c>
      <c r="J282" s="1" t="str">
        <f>VLOOKUP(A282,[1]Sigrh!$A$1:$G$500,7,FALSE)</f>
        <v/>
      </c>
      <c r="K282" s="1" t="str">
        <f>IFERROR(VLOOKUP(J282,[5]Sigrh!$A$1:$C$83,3,FALSE),"")</f>
        <v/>
      </c>
      <c r="L282" s="1" t="str">
        <f>IFERROR(VLOOKUP(J282,[5]Sigrh!$A$1:$C$83,2,FALSE),"")</f>
        <v/>
      </c>
      <c r="M282" s="2">
        <f>--TEXT(VLOOKUP($A282,[1]Sigrh!$A$1:$M$500,10,FALSE),"00-00-0000")</f>
        <v>33605</v>
      </c>
      <c r="N282" s="3" t="str">
        <f>CONCATENATE(TEXT(VLOOKUP(A282,[1]Sigrh!$A$1:$L$500,11,FALSE),"00"),"/",VLOOKUP(A282,[1]Sigrh!$A$1:$L$500,12,FALSE))</f>
        <v>10/06</v>
      </c>
      <c r="O282" s="3" t="str">
        <f>VLOOKUP($A282,[1]Sigrh!$A$1:$M$500,13,FALSE)</f>
        <v>F</v>
      </c>
      <c r="P282" s="3" t="str">
        <f>VLOOKUP($A282,[1]Sigrh!$A$1:$N$500,14,FALSE)</f>
        <v>2 - NORMAL</v>
      </c>
    </row>
    <row r="283" spans="1:16" x14ac:dyDescent="0.2">
      <c r="A283" s="1" t="s">
        <v>444</v>
      </c>
      <c r="B283" s="1" t="s">
        <v>445</v>
      </c>
      <c r="C283" s="1" t="str">
        <f>VLOOKUP(A283,[1]Sigrh!$A$1:$E$1000,3,FALSE)</f>
        <v>000000008</v>
      </c>
      <c r="D283" s="1" t="str">
        <f>IFERROR(VLOOKUP(C283,[2]Plan1!$A$1:$B$23,2,FALSE),"")</f>
        <v>TECNICO ESPECIALIZADO</v>
      </c>
      <c r="E283" s="1" t="str">
        <f>IFERROR(IF(VLOOKUP(A283,[3]Sigrh!$A$1:$D$281,4,FALSE)=0,"",VLOOKUP(A283,[3]Sigrh!$A$1:$D$281,4,FALSE)),"")</f>
        <v>ADMINISTRAÇÃO</v>
      </c>
      <c r="F283" s="1" t="str">
        <f>VLOOKUP(A283,[1]Sigrh!$A$1:$D$500,4,FALSE)</f>
        <v>040304000000</v>
      </c>
      <c r="G283" s="1" t="s">
        <v>667</v>
      </c>
      <c r="H283" s="1" t="str">
        <f>VLOOKUP(F283,[4]Plan2!$A$4:$B$55,2,FALSE)</f>
        <v>GEMAP-GERÊNCIA DE MATERIAL E PATRIMÔNIO</v>
      </c>
      <c r="I283" s="1" t="str">
        <f>CONCATENATE(VLOOKUP(A283,[1]Sigrh!$A$1:$F$500,5,FALSE),VLOOKUP(A283,[1]Sigrh!$A$1:$F$500,6,FALSE))</f>
        <v>ST28</v>
      </c>
      <c r="J283" s="1" t="str">
        <f>VLOOKUP(A283,[1]Sigrh!$A$1:$G$500,7,FALSE)</f>
        <v/>
      </c>
      <c r="K283" s="1" t="str">
        <f>IFERROR(VLOOKUP(J283,[5]Sigrh!$A$1:$C$83,3,FALSE),"")</f>
        <v/>
      </c>
      <c r="L283" s="1" t="str">
        <f>IFERROR(VLOOKUP(J283,[5]Sigrh!$A$1:$C$83,2,FALSE),"")</f>
        <v/>
      </c>
      <c r="M283" s="2">
        <f>--TEXT(VLOOKUP($A283,[1]Sigrh!$A$1:$M$500,10,FALSE),"00-00-0000")</f>
        <v>40242</v>
      </c>
      <c r="N283" s="3" t="str">
        <f>CONCATENATE(TEXT(VLOOKUP(A283,[1]Sigrh!$A$1:$L$500,11,FALSE),"00"),"/",VLOOKUP(A283,[1]Sigrh!$A$1:$L$500,12,FALSE))</f>
        <v>08/07</v>
      </c>
      <c r="O283" s="3" t="str">
        <f>VLOOKUP($A283,[1]Sigrh!$A$1:$M$500,13,FALSE)</f>
        <v>M</v>
      </c>
      <c r="P283" s="3" t="str">
        <f>VLOOKUP($A283,[1]Sigrh!$A$1:$N$500,14,FALSE)</f>
        <v>2 - NORMAL</v>
      </c>
    </row>
    <row r="284" spans="1:16" x14ac:dyDescent="0.2">
      <c r="A284" s="1" t="s">
        <v>456</v>
      </c>
      <c r="B284" s="1" t="s">
        <v>457</v>
      </c>
      <c r="C284" s="1" t="str">
        <f>VLOOKUP(A284,[1]Sigrh!$A$1:$E$1000,3,FALSE)</f>
        <v>000000008</v>
      </c>
      <c r="D284" s="1" t="str">
        <f>IFERROR(VLOOKUP(C284,[2]Plan1!$A$1:$B$23,2,FALSE),"")</f>
        <v>TECNICO ESPECIALIZADO</v>
      </c>
      <c r="E284" s="1" t="str">
        <f>IFERROR(IF(VLOOKUP(A284,[3]Sigrh!$A$1:$D$281,4,FALSE)=0,"",VLOOKUP(A284,[3]Sigrh!$A$1:$D$281,4,FALSE)),"")</f>
        <v>ADMINISTRAÇÃO</v>
      </c>
      <c r="F284" s="1" t="str">
        <f>VLOOKUP(A284,[1]Sigrh!$A$1:$D$500,4,FALSE)</f>
        <v>040304000000</v>
      </c>
      <c r="G284" s="1" t="s">
        <v>667</v>
      </c>
      <c r="H284" s="1" t="str">
        <f>VLOOKUP(F284,[4]Plan2!$A$4:$B$55,2,FALSE)</f>
        <v>GEMAP-GERÊNCIA DE MATERIAL E PATRIMÔNIO</v>
      </c>
      <c r="I284" s="1" t="str">
        <f>CONCATENATE(VLOOKUP(A284,[1]Sigrh!$A$1:$F$500,5,FALSE),VLOOKUP(A284,[1]Sigrh!$A$1:$F$500,6,FALSE))</f>
        <v>ST30</v>
      </c>
      <c r="J284" s="1" t="str">
        <f>VLOOKUP(A284,[1]Sigrh!$A$1:$G$500,7,FALSE)</f>
        <v/>
      </c>
      <c r="K284" s="1" t="str">
        <f>IFERROR(VLOOKUP(J284,[5]Sigrh!$A$1:$C$83,3,FALSE),"")</f>
        <v/>
      </c>
      <c r="L284" s="1" t="str">
        <f>IFERROR(VLOOKUP(J284,[5]Sigrh!$A$1:$C$83,2,FALSE),"")</f>
        <v/>
      </c>
      <c r="M284" s="2">
        <f>--TEXT(VLOOKUP($A284,[1]Sigrh!$A$1:$M$500,10,FALSE),"00-00-0000")</f>
        <v>40273</v>
      </c>
      <c r="N284" s="3" t="str">
        <f>CONCATENATE(TEXT(VLOOKUP(A284,[1]Sigrh!$A$1:$L$500,11,FALSE),"00"),"/",VLOOKUP(A284,[1]Sigrh!$A$1:$L$500,12,FALSE))</f>
        <v>06/11</v>
      </c>
      <c r="O284" s="3" t="str">
        <f>VLOOKUP($A284,[1]Sigrh!$A$1:$M$500,13,FALSE)</f>
        <v>F</v>
      </c>
      <c r="P284" s="3" t="str">
        <f>VLOOKUP($A284,[1]Sigrh!$A$1:$N$500,14,FALSE)</f>
        <v>2 - NORMAL</v>
      </c>
    </row>
    <row r="285" spans="1:16" x14ac:dyDescent="0.2">
      <c r="A285" s="1" t="s">
        <v>518</v>
      </c>
      <c r="B285" s="1" t="s">
        <v>519</v>
      </c>
      <c r="C285" s="1" t="str">
        <f>VLOOKUP(A285,[1]Sigrh!$A$1:$E$1000,3,FALSE)</f>
        <v>000000008</v>
      </c>
      <c r="D285" s="1" t="str">
        <f>IFERROR(VLOOKUP(C285,[2]Plan1!$A$1:$B$23,2,FALSE),"")</f>
        <v>TECNICO ESPECIALIZADO</v>
      </c>
      <c r="E285" s="1" t="str">
        <f>IFERROR(IF(VLOOKUP(A285,[3]Sigrh!$A$1:$D$281,4,FALSE)=0,"",VLOOKUP(A285,[3]Sigrh!$A$1:$D$281,4,FALSE)),"")</f>
        <v>ADMINISTRAÇÃO</v>
      </c>
      <c r="F285" s="1" t="str">
        <f>VLOOKUP(A285,[1]Sigrh!$A$1:$D$500,4,FALSE)</f>
        <v>040304000000</v>
      </c>
      <c r="G285" s="1" t="s">
        <v>667</v>
      </c>
      <c r="H285" s="1" t="str">
        <f>VLOOKUP(F285,[4]Plan2!$A$4:$B$55,2,FALSE)</f>
        <v>GEMAP-GERÊNCIA DE MATERIAL E PATRIMÔNIO</v>
      </c>
      <c r="I285" s="1" t="str">
        <f>CONCATENATE(VLOOKUP(A285,[1]Sigrh!$A$1:$F$500,5,FALSE),VLOOKUP(A285,[1]Sigrh!$A$1:$F$500,6,FALSE))</f>
        <v>ST19</v>
      </c>
      <c r="J285" s="1" t="str">
        <f>VLOOKUP(A285,[1]Sigrh!$A$1:$G$500,7,FALSE)</f>
        <v/>
      </c>
      <c r="K285" s="1" t="str">
        <f>IFERROR(VLOOKUP(J285,[5]Sigrh!$A$1:$C$83,3,FALSE),"")</f>
        <v/>
      </c>
      <c r="L285" s="1" t="str">
        <f>IFERROR(VLOOKUP(J285,[5]Sigrh!$A$1:$C$83,2,FALSE),"")</f>
        <v/>
      </c>
      <c r="M285" s="2">
        <f>--TEXT(VLOOKUP($A285,[1]Sigrh!$A$1:$M$500,10,FALSE),"00-00-0000")</f>
        <v>41641</v>
      </c>
      <c r="N285" s="3" t="str">
        <f>CONCATENATE(TEXT(VLOOKUP(A285,[1]Sigrh!$A$1:$L$500,11,FALSE),"00"),"/",VLOOKUP(A285,[1]Sigrh!$A$1:$L$500,12,FALSE))</f>
        <v>02/10</v>
      </c>
      <c r="O285" s="3" t="str">
        <f>VLOOKUP($A285,[1]Sigrh!$A$1:$M$500,13,FALSE)</f>
        <v>F</v>
      </c>
      <c r="P285" s="3" t="str">
        <f>VLOOKUP($A285,[1]Sigrh!$A$1:$N$500,14,FALSE)</f>
        <v>2 - NORMAL</v>
      </c>
    </row>
    <row r="286" spans="1:16" x14ac:dyDescent="0.2">
      <c r="A286" s="1" t="s">
        <v>568</v>
      </c>
      <c r="B286" s="1" t="s">
        <v>569</v>
      </c>
      <c r="C286" s="1" t="str">
        <f>VLOOKUP(A286,[1]Sigrh!$A$1:$E$1000,3,FALSE)</f>
        <v>APRENDIZ</v>
      </c>
      <c r="D286" s="1" t="str">
        <f>IFERROR(VLOOKUP(C286,[2]Plan1!$A$1:$B$23,2,FALSE),"")</f>
        <v>JOVEM APRENDIZ</v>
      </c>
      <c r="E286" s="1" t="str">
        <f>IFERROR(IF(VLOOKUP(A286,[3]Sigrh!$A$1:$D$281,4,FALSE)=0,"",VLOOKUP(A286,[3]Sigrh!$A$1:$D$281,4,FALSE)),"")</f>
        <v/>
      </c>
      <c r="F286" s="1" t="str">
        <f>VLOOKUP(A286,[1]Sigrh!$A$1:$D$500,4,FALSE)</f>
        <v>040304000000</v>
      </c>
      <c r="G286" s="1" t="s">
        <v>667</v>
      </c>
      <c r="H286" s="1" t="str">
        <f>VLOOKUP(F286,[4]Plan2!$A$4:$B$55,2,FALSE)</f>
        <v>GEMAP-GERÊNCIA DE MATERIAL E PATRIMÔNIO</v>
      </c>
      <c r="I286" s="1" t="str">
        <f>CONCATENATE(VLOOKUP(A286,[1]Sigrh!$A$1:$F$500,5,FALSE),VLOOKUP(A286,[1]Sigrh!$A$1:$F$500,6,FALSE))</f>
        <v>AP01</v>
      </c>
      <c r="J286" s="1" t="str">
        <f>VLOOKUP(A286,[1]Sigrh!$A$1:$G$500,7,FALSE)</f>
        <v/>
      </c>
      <c r="K286" s="1" t="str">
        <f>IFERROR(VLOOKUP(J286,[5]Sigrh!$A$1:$C$83,3,FALSE),"")</f>
        <v/>
      </c>
      <c r="L286" s="1" t="str">
        <f>IFERROR(VLOOKUP(J286,[5]Sigrh!$A$1:$C$83,2,FALSE),"")</f>
        <v/>
      </c>
      <c r="M286" s="2">
        <f>--TEXT(VLOOKUP($A286,[1]Sigrh!$A$1:$M$500,10,FALSE),"00-00-0000")</f>
        <v>43242</v>
      </c>
      <c r="N286" s="3" t="str">
        <f>CONCATENATE(TEXT(VLOOKUP(A286,[1]Sigrh!$A$1:$L$500,11,FALSE),"00"),"/",VLOOKUP(A286,[1]Sigrh!$A$1:$L$500,12,FALSE))</f>
        <v>22/08</v>
      </c>
      <c r="O286" s="3" t="str">
        <f>VLOOKUP($A286,[1]Sigrh!$A$1:$M$500,13,FALSE)</f>
        <v>F</v>
      </c>
      <c r="P286" s="3" t="str">
        <f>VLOOKUP($A286,[1]Sigrh!$A$1:$N$500,14,FALSE)</f>
        <v>2 - NORMAL</v>
      </c>
    </row>
    <row r="287" spans="1:16" x14ac:dyDescent="0.2">
      <c r="A287" s="1" t="s">
        <v>576</v>
      </c>
      <c r="B287" s="1" t="s">
        <v>577</v>
      </c>
      <c r="C287" s="1" t="str">
        <f>VLOOKUP(A287,[1]Sigrh!$A$1:$E$1000,3,FALSE)</f>
        <v/>
      </c>
      <c r="D287" s="1" t="str">
        <f>IFERROR(VLOOKUP(C287,[2]Plan1!$A$1:$B$23,2,FALSE),"")</f>
        <v/>
      </c>
      <c r="E287" s="1" t="str">
        <f>IFERROR(IF(VLOOKUP(A287,[3]Sigrh!$A$1:$D$281,4,FALSE)=0,"",VLOOKUP(A287,[3]Sigrh!$A$1:$D$281,4,FALSE)),"")</f>
        <v/>
      </c>
      <c r="F287" s="1" t="str">
        <f>VLOOKUP(A287,[1]Sigrh!$A$1:$D$500,4,FALSE)</f>
        <v>040304000000</v>
      </c>
      <c r="G287" s="1" t="s">
        <v>667</v>
      </c>
      <c r="H287" s="1" t="str">
        <f>VLOOKUP(F287,[4]Plan2!$A$4:$B$55,2,FALSE)</f>
        <v>GEMAP-GERÊNCIA DE MATERIAL E PATRIMÔNIO</v>
      </c>
      <c r="I287" s="1" t="str">
        <f>CONCATENATE(VLOOKUP(A287,[1]Sigrh!$A$1:$F$500,5,FALSE),VLOOKUP(A287,[1]Sigrh!$A$1:$F$500,6,FALSE))</f>
        <v/>
      </c>
      <c r="J287" s="1" t="str">
        <f>VLOOKUP(A287,[1]Sigrh!$A$1:$G$500,7,FALSE)</f>
        <v/>
      </c>
      <c r="K287" s="1" t="str">
        <f>IFERROR(VLOOKUP(J287,[5]Sigrh!$A$1:$C$83,3,FALSE),"")</f>
        <v/>
      </c>
      <c r="L287" s="1" t="str">
        <f>IFERROR(VLOOKUP(J287,[5]Sigrh!$A$1:$C$83,2,FALSE),"")</f>
        <v/>
      </c>
      <c r="M287" s="2">
        <f>--TEXT(VLOOKUP($A287,[1]Sigrh!$A$1:$M$500,10,FALSE),"00-00-0000")</f>
        <v>39479</v>
      </c>
      <c r="N287" s="3" t="str">
        <f>CONCATENATE(TEXT(VLOOKUP(A287,[1]Sigrh!$A$1:$L$500,11,FALSE),"00"),"/",VLOOKUP(A287,[1]Sigrh!$A$1:$L$500,12,FALSE))</f>
        <v>29/11</v>
      </c>
      <c r="O287" s="3" t="str">
        <f>VLOOKUP($A287,[1]Sigrh!$A$1:$M$500,13,FALSE)</f>
        <v>M</v>
      </c>
      <c r="P287" s="3" t="str">
        <f>VLOOKUP($A287,[1]Sigrh!$A$1:$N$500,14,FALSE)</f>
        <v>7 - REQUISITADO</v>
      </c>
    </row>
    <row r="288" spans="1:16" x14ac:dyDescent="0.2">
      <c r="A288" s="1" t="s">
        <v>8</v>
      </c>
      <c r="B288" s="1" t="s">
        <v>9</v>
      </c>
      <c r="C288" s="1" t="str">
        <f>VLOOKUP(A288,[1]Sigrh!$A$1:$E$1000,3,FALSE)</f>
        <v>000000002</v>
      </c>
      <c r="D288" s="1" t="str">
        <f>IFERROR(VLOOKUP(C288,[2]Plan1!$A$1:$B$23,2,FALSE),"")</f>
        <v>ASSISTENTE ADMINISTRATIVO</v>
      </c>
      <c r="E288" s="1" t="str">
        <f>IFERROR(IF(VLOOKUP(A288,[3]Sigrh!$A$1:$D$281,4,FALSE)=0,"",VLOOKUP(A288,[3]Sigrh!$A$1:$D$281,4,FALSE)),"")</f>
        <v/>
      </c>
      <c r="F288" s="1" t="str">
        <f>VLOOKUP(A288,[1]Sigrh!$A$1:$D$500,4,FALSE)</f>
        <v>040406000000</v>
      </c>
      <c r="G288" s="1" t="s">
        <v>667</v>
      </c>
      <c r="H288" s="1" t="str">
        <f>VLOOKUP(F288,[4]Plan2!$A$4:$B$55,2,FALSE)</f>
        <v>GEMEC-GERÊNCIA DE METODOLOGIA E COMUNICAÇÃO RURAL</v>
      </c>
      <c r="I288" s="1" t="str">
        <f>CONCATENATE(VLOOKUP(A288,[1]Sigrh!$A$1:$F$500,5,FALSE),VLOOKUP(A288,[1]Sigrh!$A$1:$F$500,6,FALSE))</f>
        <v>AS55</v>
      </c>
      <c r="J288" s="1" t="str">
        <f>VLOOKUP(A288,[1]Sigrh!$A$1:$G$500,7,FALSE)</f>
        <v/>
      </c>
      <c r="K288" s="1" t="str">
        <f>IFERROR(VLOOKUP(J288,[5]Sigrh!$A$1:$C$83,3,FALSE),"")</f>
        <v/>
      </c>
      <c r="L288" s="1" t="str">
        <f>IFERROR(VLOOKUP(J288,[5]Sigrh!$A$1:$C$83,2,FALSE),"")</f>
        <v/>
      </c>
      <c r="M288" s="2">
        <f>--TEXT(VLOOKUP($A288,[1]Sigrh!$A$1:$M$500,10,FALSE),"00-00-0000")</f>
        <v>29347</v>
      </c>
      <c r="N288" s="3" t="str">
        <f>CONCATENATE(TEXT(VLOOKUP(A288,[1]Sigrh!$A$1:$L$500,11,FALSE),"00"),"/",VLOOKUP(A288,[1]Sigrh!$A$1:$L$500,12,FALSE))</f>
        <v>15/10</v>
      </c>
      <c r="O288" s="3" t="str">
        <f>VLOOKUP($A288,[1]Sigrh!$A$1:$M$500,13,FALSE)</f>
        <v>F</v>
      </c>
      <c r="P288" s="3" t="str">
        <f>VLOOKUP($A288,[1]Sigrh!$A$1:$N$500,14,FALSE)</f>
        <v>2 - NORMAL</v>
      </c>
    </row>
    <row r="289" spans="1:16" x14ac:dyDescent="0.2">
      <c r="A289" s="1" t="s">
        <v>176</v>
      </c>
      <c r="B289" s="1" t="s">
        <v>177</v>
      </c>
      <c r="C289" s="1" t="str">
        <f>VLOOKUP(A289,[1]Sigrh!$A$1:$E$1000,3,FALSE)</f>
        <v>000000008</v>
      </c>
      <c r="D289" s="1" t="str">
        <f>IFERROR(VLOOKUP(C289,[2]Plan1!$A$1:$B$23,2,FALSE),"")</f>
        <v>TECNICO ESPECIALIZADO</v>
      </c>
      <c r="E289" s="1" t="str">
        <f>IFERROR(IF(VLOOKUP(A289,[3]Sigrh!$A$1:$D$281,4,FALSE)=0,"",VLOOKUP(A289,[3]Sigrh!$A$1:$D$281,4,FALSE)),"")</f>
        <v>PEDAGOGIA</v>
      </c>
      <c r="F289" s="1" t="str">
        <f>VLOOKUP(A289,[1]Sigrh!$A$1:$D$500,4,FALSE)</f>
        <v>040406000000</v>
      </c>
      <c r="G289" s="1" t="s">
        <v>667</v>
      </c>
      <c r="H289" s="1" t="str">
        <f>VLOOKUP(F289,[4]Plan2!$A$4:$B$55,2,FALSE)</f>
        <v>GEMEC-GERÊNCIA DE METODOLOGIA E COMUNICAÇÃO RURAL</v>
      </c>
      <c r="I289" s="1" t="str">
        <f>CONCATENATE(VLOOKUP(A289,[1]Sigrh!$A$1:$F$500,5,FALSE),VLOOKUP(A289,[1]Sigrh!$A$1:$F$500,6,FALSE))</f>
        <v>ST29</v>
      </c>
      <c r="J289" s="1" t="str">
        <f>VLOOKUP(A289,[1]Sigrh!$A$1:$G$500,7,FALSE)</f>
        <v/>
      </c>
      <c r="K289" s="1" t="str">
        <f>IFERROR(VLOOKUP(J289,[5]Sigrh!$A$1:$C$83,3,FALSE),"")</f>
        <v/>
      </c>
      <c r="L289" s="1" t="str">
        <f>IFERROR(VLOOKUP(J289,[5]Sigrh!$A$1:$C$83,2,FALSE),"")</f>
        <v/>
      </c>
      <c r="M289" s="2">
        <f>--TEXT(VLOOKUP($A289,[1]Sigrh!$A$1:$M$500,10,FALSE),"00-00-0000")</f>
        <v>40242</v>
      </c>
      <c r="N289" s="3" t="str">
        <f>CONCATENATE(TEXT(VLOOKUP(A289,[1]Sigrh!$A$1:$L$500,11,FALSE),"00"),"/",VLOOKUP(A289,[1]Sigrh!$A$1:$L$500,12,FALSE))</f>
        <v>09/08</v>
      </c>
      <c r="O289" s="3" t="str">
        <f>VLOOKUP($A289,[1]Sigrh!$A$1:$M$500,13,FALSE)</f>
        <v>F</v>
      </c>
      <c r="P289" s="3" t="str">
        <f>VLOOKUP($A289,[1]Sigrh!$A$1:$N$500,14,FALSE)</f>
        <v>2 - NORMAL</v>
      </c>
    </row>
    <row r="290" spans="1:16" x14ac:dyDescent="0.2">
      <c r="A290" s="1" t="s">
        <v>184</v>
      </c>
      <c r="B290" s="1" t="s">
        <v>185</v>
      </c>
      <c r="C290" s="1" t="str">
        <f>VLOOKUP(A290,[1]Sigrh!$A$1:$E$1000,3,FALSE)</f>
        <v>000000006</v>
      </c>
      <c r="D290" s="1" t="str">
        <f>IFERROR(VLOOKUP(C290,[2]Plan1!$A$1:$B$23,2,FALSE),"")</f>
        <v>EXTENSIONISTA RURAL-NS</v>
      </c>
      <c r="E290" s="1" t="str">
        <f>IFERROR(IF(VLOOKUP(A290,[3]Sigrh!$A$1:$D$281,4,FALSE)=0,"",VLOOKUP(A290,[3]Sigrh!$A$1:$D$281,4,FALSE)),"")</f>
        <v>TURISMO RURAL</v>
      </c>
      <c r="F290" s="1" t="str">
        <f>VLOOKUP(A290,[1]Sigrh!$A$1:$D$500,4,FALSE)</f>
        <v>040406000000</v>
      </c>
      <c r="G290" s="1" t="s">
        <v>667</v>
      </c>
      <c r="H290" s="1" t="str">
        <f>VLOOKUP(F290,[4]Plan2!$A$4:$B$55,2,FALSE)</f>
        <v>GEMEC-GERÊNCIA DE METODOLOGIA E COMUNICAÇÃO RURAL</v>
      </c>
      <c r="I290" s="1" t="str">
        <f>CONCATENATE(VLOOKUP(A290,[1]Sigrh!$A$1:$F$500,5,FALSE),VLOOKUP(A290,[1]Sigrh!$A$1:$F$500,6,FALSE))</f>
        <v>ST25</v>
      </c>
      <c r="J290" s="1" t="str">
        <f>VLOOKUP(A290,[1]Sigrh!$A$1:$G$500,7,FALSE)</f>
        <v/>
      </c>
      <c r="K290" s="1" t="str">
        <f>IFERROR(VLOOKUP(J290,[5]Sigrh!$A$1:$C$83,3,FALSE),"")</f>
        <v/>
      </c>
      <c r="L290" s="1" t="str">
        <f>IFERROR(VLOOKUP(J290,[5]Sigrh!$A$1:$C$83,2,FALSE),"")</f>
        <v/>
      </c>
      <c r="M290" s="2">
        <f>--TEXT(VLOOKUP($A290,[1]Sigrh!$A$1:$M$500,10,FALSE),"00-00-0000")</f>
        <v>40262</v>
      </c>
      <c r="N290" s="3" t="str">
        <f>CONCATENATE(TEXT(VLOOKUP(A290,[1]Sigrh!$A$1:$L$500,11,FALSE),"00"),"/",VLOOKUP(A290,[1]Sigrh!$A$1:$L$500,12,FALSE))</f>
        <v>02/01</v>
      </c>
      <c r="O290" s="3" t="str">
        <f>VLOOKUP($A290,[1]Sigrh!$A$1:$M$500,13,FALSE)</f>
        <v>F</v>
      </c>
      <c r="P290" s="3" t="str">
        <f>VLOOKUP($A290,[1]Sigrh!$A$1:$N$500,14,FALSE)</f>
        <v>2 - NORMAL</v>
      </c>
    </row>
    <row r="291" spans="1:16" x14ac:dyDescent="0.2">
      <c r="A291" s="1" t="s">
        <v>556</v>
      </c>
      <c r="B291" s="1" t="s">
        <v>557</v>
      </c>
      <c r="C291" s="1" t="str">
        <f>VLOOKUP(A291,[1]Sigrh!$A$1:$E$1000,3,FALSE)</f>
        <v>000000010</v>
      </c>
      <c r="D291" s="1" t="str">
        <f>IFERROR(VLOOKUP(C291,[2]Plan1!$A$1:$B$23,2,FALSE),"")</f>
        <v>EXTENSIONISTA RURAL-NM</v>
      </c>
      <c r="E291" s="1" t="str">
        <f>IFERROR(IF(VLOOKUP(A291,[3]Sigrh!$A$1:$D$281,4,FALSE)=0,"",VLOOKUP(A291,[3]Sigrh!$A$1:$D$281,4,FALSE)),"")</f>
        <v>TÉC. ECON. DOMÉSTICA</v>
      </c>
      <c r="F291" s="1" t="str">
        <f>VLOOKUP(A291,[1]Sigrh!$A$1:$D$500,4,FALSE)</f>
        <v>040406000000</v>
      </c>
      <c r="G291" s="1" t="s">
        <v>667</v>
      </c>
      <c r="H291" s="1" t="str">
        <f>VLOOKUP(F291,[4]Plan2!$A$4:$B$55,2,FALSE)</f>
        <v>GEMEC-GERÊNCIA DE METODOLOGIA E COMUNICAÇÃO RURAL</v>
      </c>
      <c r="I291" s="1" t="str">
        <f>CONCATENATE(VLOOKUP(A291,[1]Sigrh!$A$1:$F$500,5,FALSE),VLOOKUP(A291,[1]Sigrh!$A$1:$F$500,6,FALSE))</f>
        <v>ST36</v>
      </c>
      <c r="J291" s="1" t="str">
        <f>VLOOKUP(A291,[1]Sigrh!$A$1:$G$500,7,FALSE)</f>
        <v/>
      </c>
      <c r="K291" s="1" t="str">
        <f>IFERROR(VLOOKUP(J291,[5]Sigrh!$A$1:$C$83,3,FALSE),"")</f>
        <v/>
      </c>
      <c r="L291" s="1" t="str">
        <f>IFERROR(VLOOKUP(J291,[5]Sigrh!$A$1:$C$83,2,FALSE),"")</f>
        <v/>
      </c>
      <c r="M291" s="2">
        <f>--TEXT(VLOOKUP($A291,[1]Sigrh!$A$1:$M$500,10,FALSE),"00-00-0000")</f>
        <v>34382</v>
      </c>
      <c r="N291" s="3" t="str">
        <f>CONCATENATE(TEXT(VLOOKUP(A291,[1]Sigrh!$A$1:$L$500,11,FALSE),"00"),"/",VLOOKUP(A291,[1]Sigrh!$A$1:$L$500,12,FALSE))</f>
        <v>07/07</v>
      </c>
      <c r="O291" s="3" t="str">
        <f>VLOOKUP($A291,[1]Sigrh!$A$1:$M$500,13,FALSE)</f>
        <v>F</v>
      </c>
      <c r="P291" s="3" t="str">
        <f>VLOOKUP($A291,[1]Sigrh!$A$1:$N$500,14,FALSE)</f>
        <v>3 - AFASTADO</v>
      </c>
    </row>
    <row r="292" spans="1:16" x14ac:dyDescent="0.2">
      <c r="A292" s="1" t="s">
        <v>158</v>
      </c>
      <c r="B292" s="1" t="s">
        <v>159</v>
      </c>
      <c r="C292" s="1" t="str">
        <f>VLOOKUP(A292,[1]Sigrh!$A$1:$E$1000,3,FALSE)</f>
        <v>000000008</v>
      </c>
      <c r="D292" s="1" t="str">
        <f>IFERROR(VLOOKUP(C292,[2]Plan1!$A$1:$B$23,2,FALSE),"")</f>
        <v>TECNICO ESPECIALIZADO</v>
      </c>
      <c r="E292" s="1" t="str">
        <f>IFERROR(IF(VLOOKUP(A292,[3]Sigrh!$A$1:$D$281,4,FALSE)=0,"",VLOOKUP(A292,[3]Sigrh!$A$1:$D$281,4,FALSE)),"")</f>
        <v>BIBLIOTECONOMIA</v>
      </c>
      <c r="F292" s="1" t="str">
        <f>VLOOKUP(A292,[1]Sigrh!$A$1:$D$500,4,FALSE)</f>
        <v>040406000000</v>
      </c>
      <c r="G292" s="1" t="s">
        <v>667</v>
      </c>
      <c r="H292" s="1" t="str">
        <f>VLOOKUP(F292,[4]Plan2!$A$4:$B$55,2,FALSE)</f>
        <v>GEMEC-GERÊNCIA DE METODOLOGIA E COMUNICAÇÃO RURAL</v>
      </c>
      <c r="I292" s="1" t="str">
        <f>CONCATENATE(VLOOKUP(A292,[1]Sigrh!$A$1:$F$500,5,FALSE),VLOOKUP(A292,[1]Sigrh!$A$1:$F$500,6,FALSE))</f>
        <v>ST26</v>
      </c>
      <c r="J292" s="1" t="str">
        <f>VLOOKUP(A292,[1]Sigrh!$A$1:$G$500,7,FALSE)</f>
        <v/>
      </c>
      <c r="K292" s="1" t="str">
        <f>IFERROR(VLOOKUP(J292,[5]Sigrh!$A$1:$C$83,3,FALSE),"")</f>
        <v/>
      </c>
      <c r="L292" s="1" t="str">
        <f>IFERROR(VLOOKUP(J292,[5]Sigrh!$A$1:$C$83,2,FALSE),"")</f>
        <v/>
      </c>
      <c r="M292" s="2">
        <f>--TEXT(VLOOKUP($A292,[1]Sigrh!$A$1:$M$500,10,FALSE),"00-00-0000")</f>
        <v>40242</v>
      </c>
      <c r="N292" s="3" t="str">
        <f>CONCATENATE(TEXT(VLOOKUP(A292,[1]Sigrh!$A$1:$L$500,11,FALSE),"00"),"/",VLOOKUP(A292,[1]Sigrh!$A$1:$L$500,12,FALSE))</f>
        <v>11/10</v>
      </c>
      <c r="O292" s="3" t="str">
        <f>VLOOKUP($A292,[1]Sigrh!$A$1:$M$500,13,FALSE)</f>
        <v>F</v>
      </c>
      <c r="P292" s="3" t="str">
        <f>VLOOKUP($A292,[1]Sigrh!$A$1:$N$500,14,FALSE)</f>
        <v>3 - AFASTADO</v>
      </c>
    </row>
    <row r="293" spans="1:16" x14ac:dyDescent="0.2">
      <c r="A293" s="1" t="s">
        <v>486</v>
      </c>
      <c r="B293" s="1" t="s">
        <v>487</v>
      </c>
      <c r="C293" s="1" t="str">
        <f>VLOOKUP(A293,[1]Sigrh!$A$1:$E$1000,3,FALSE)</f>
        <v>000000002</v>
      </c>
      <c r="D293" s="1" t="str">
        <f>IFERROR(VLOOKUP(C293,[2]Plan1!$A$1:$B$23,2,FALSE),"")</f>
        <v>ASSISTENTE ADMINISTRATIVO</v>
      </c>
      <c r="E293" s="1" t="str">
        <f>IFERROR(IF(VLOOKUP(A293,[3]Sigrh!$A$1:$D$281,4,FALSE)=0,"",VLOOKUP(A293,[3]Sigrh!$A$1:$D$281,4,FALSE)),"")</f>
        <v/>
      </c>
      <c r="F293" s="1" t="str">
        <f>VLOOKUP(A293,[1]Sigrh!$A$1:$D$500,4,FALSE)</f>
        <v>040303000000</v>
      </c>
      <c r="G293" s="1" t="s">
        <v>667</v>
      </c>
      <c r="H293" s="1" t="str">
        <f>VLOOKUP(F293,[4]Plan2!$A$4:$B$55,2,FALSE)</f>
        <v>GEPES-GERÊNCIA DE PESSOAL</v>
      </c>
      <c r="I293" s="1" t="str">
        <f>CONCATENATE(VLOOKUP(A293,[1]Sigrh!$A$1:$F$500,5,FALSE),VLOOKUP(A293,[1]Sigrh!$A$1:$F$500,6,FALSE))</f>
        <v>AS31</v>
      </c>
      <c r="J293" s="1" t="str">
        <f>VLOOKUP(A293,[1]Sigrh!$A$1:$G$500,7,FALSE)</f>
        <v/>
      </c>
      <c r="K293" s="1" t="str">
        <f>IFERROR(VLOOKUP(J293,[5]Sigrh!$A$1:$C$83,3,FALSE),"")</f>
        <v/>
      </c>
      <c r="L293" s="1" t="str">
        <f>IFERROR(VLOOKUP(J293,[5]Sigrh!$A$1:$C$83,2,FALSE),"")</f>
        <v/>
      </c>
      <c r="M293" s="2">
        <f>--TEXT(VLOOKUP($A293,[1]Sigrh!$A$1:$M$500,10,FALSE),"00-00-0000")</f>
        <v>41400</v>
      </c>
      <c r="N293" s="3" t="str">
        <f>CONCATENATE(TEXT(VLOOKUP(A293,[1]Sigrh!$A$1:$L$500,11,FALSE),"00"),"/",VLOOKUP(A293,[1]Sigrh!$A$1:$L$500,12,FALSE))</f>
        <v>19/06</v>
      </c>
      <c r="O293" s="3" t="str">
        <f>VLOOKUP($A293,[1]Sigrh!$A$1:$M$500,13,FALSE)</f>
        <v>M</v>
      </c>
      <c r="P293" s="3" t="str">
        <f>VLOOKUP($A293,[1]Sigrh!$A$1:$N$500,14,FALSE)</f>
        <v>2 - NORMAL</v>
      </c>
    </row>
    <row r="294" spans="1:16" x14ac:dyDescent="0.2">
      <c r="A294" s="1" t="s">
        <v>498</v>
      </c>
      <c r="B294" s="1" t="s">
        <v>499</v>
      </c>
      <c r="C294" s="1" t="str">
        <f>VLOOKUP(A294,[1]Sigrh!$A$1:$E$1000,3,FALSE)</f>
        <v>000000002</v>
      </c>
      <c r="D294" s="1" t="str">
        <f>IFERROR(VLOOKUP(C294,[2]Plan1!$A$1:$B$23,2,FALSE),"")</f>
        <v>ASSISTENTE ADMINISTRATIVO</v>
      </c>
      <c r="E294" s="1" t="str">
        <f>IFERROR(IF(VLOOKUP(A294,[3]Sigrh!$A$1:$D$281,4,FALSE)=0,"",VLOOKUP(A294,[3]Sigrh!$A$1:$D$281,4,FALSE)),"")</f>
        <v/>
      </c>
      <c r="F294" s="1" t="str">
        <f>VLOOKUP(A294,[1]Sigrh!$A$1:$D$500,4,FALSE)</f>
        <v>040303000000</v>
      </c>
      <c r="G294" s="1" t="s">
        <v>667</v>
      </c>
      <c r="H294" s="1" t="str">
        <f>VLOOKUP(F294,[4]Plan2!$A$4:$B$55,2,FALSE)</f>
        <v>GEPES-GERÊNCIA DE PESSOAL</v>
      </c>
      <c r="I294" s="1" t="str">
        <f>CONCATENATE(VLOOKUP(A294,[1]Sigrh!$A$1:$F$500,5,FALSE),VLOOKUP(A294,[1]Sigrh!$A$1:$F$500,6,FALSE))</f>
        <v>AS30</v>
      </c>
      <c r="J294" s="1" t="str">
        <f>VLOOKUP(A294,[1]Sigrh!$A$1:$G$500,7,FALSE)</f>
        <v/>
      </c>
      <c r="K294" s="1" t="str">
        <f>IFERROR(VLOOKUP(J294,[5]Sigrh!$A$1:$C$83,3,FALSE),"")</f>
        <v/>
      </c>
      <c r="L294" s="1" t="str">
        <f>IFERROR(VLOOKUP(J294,[5]Sigrh!$A$1:$C$83,2,FALSE),"")</f>
        <v/>
      </c>
      <c r="M294" s="2">
        <f>--TEXT(VLOOKUP($A294,[1]Sigrh!$A$1:$M$500,10,FALSE),"00-00-0000")</f>
        <v>41641</v>
      </c>
      <c r="N294" s="3" t="str">
        <f>CONCATENATE(TEXT(VLOOKUP(A294,[1]Sigrh!$A$1:$L$500,11,FALSE),"00"),"/",VLOOKUP(A294,[1]Sigrh!$A$1:$L$500,12,FALSE))</f>
        <v>12/03</v>
      </c>
      <c r="O294" s="3" t="str">
        <f>VLOOKUP($A294,[1]Sigrh!$A$1:$M$500,13,FALSE)</f>
        <v>F</v>
      </c>
      <c r="P294" s="3" t="str">
        <f>VLOOKUP($A294,[1]Sigrh!$A$1:$N$500,14,FALSE)</f>
        <v>2 - NORMAL</v>
      </c>
    </row>
    <row r="295" spans="1:16" x14ac:dyDescent="0.2">
      <c r="A295" s="1" t="s">
        <v>500</v>
      </c>
      <c r="B295" s="1" t="s">
        <v>501</v>
      </c>
      <c r="C295" s="1" t="str">
        <f>VLOOKUP(A295,[1]Sigrh!$A$1:$E$1000,3,FALSE)</f>
        <v>000000002</v>
      </c>
      <c r="D295" s="1" t="str">
        <f>IFERROR(VLOOKUP(C295,[2]Plan1!$A$1:$B$23,2,FALSE),"")</f>
        <v>ASSISTENTE ADMINISTRATIVO</v>
      </c>
      <c r="E295" s="1" t="str">
        <f>IFERROR(IF(VLOOKUP(A295,[3]Sigrh!$A$1:$D$281,4,FALSE)=0,"",VLOOKUP(A295,[3]Sigrh!$A$1:$D$281,4,FALSE)),"")</f>
        <v/>
      </c>
      <c r="F295" s="1" t="str">
        <f>VLOOKUP(A295,[1]Sigrh!$A$1:$D$500,4,FALSE)</f>
        <v>040303000000</v>
      </c>
      <c r="G295" s="1" t="s">
        <v>667</v>
      </c>
      <c r="H295" s="1" t="str">
        <f>VLOOKUP(F295,[4]Plan2!$A$4:$B$55,2,FALSE)</f>
        <v>GEPES-GERÊNCIA DE PESSOAL</v>
      </c>
      <c r="I295" s="1" t="str">
        <f>CONCATENATE(VLOOKUP(A295,[1]Sigrh!$A$1:$F$500,5,FALSE),VLOOKUP(A295,[1]Sigrh!$A$1:$F$500,6,FALSE))</f>
        <v>AS30</v>
      </c>
      <c r="J295" s="1" t="str">
        <f>VLOOKUP(A295,[1]Sigrh!$A$1:$G$500,7,FALSE)</f>
        <v/>
      </c>
      <c r="K295" s="1" t="str">
        <f>IFERROR(VLOOKUP(J295,[5]Sigrh!$A$1:$C$83,3,FALSE),"")</f>
        <v/>
      </c>
      <c r="L295" s="1" t="str">
        <f>IFERROR(VLOOKUP(J295,[5]Sigrh!$A$1:$C$83,2,FALSE),"")</f>
        <v/>
      </c>
      <c r="M295" s="2">
        <f>--TEXT(VLOOKUP($A295,[1]Sigrh!$A$1:$M$500,10,FALSE),"00-00-0000")</f>
        <v>41641</v>
      </c>
      <c r="N295" s="3" t="str">
        <f>CONCATENATE(TEXT(VLOOKUP(A295,[1]Sigrh!$A$1:$L$500,11,FALSE),"00"),"/",VLOOKUP(A295,[1]Sigrh!$A$1:$L$500,12,FALSE))</f>
        <v>18/09</v>
      </c>
      <c r="O295" s="3" t="str">
        <f>VLOOKUP($A295,[1]Sigrh!$A$1:$M$500,13,FALSE)</f>
        <v>F</v>
      </c>
      <c r="P295" s="3" t="str">
        <f>VLOOKUP($A295,[1]Sigrh!$A$1:$N$500,14,FALSE)</f>
        <v>2 - NORMAL</v>
      </c>
    </row>
    <row r="296" spans="1:16" x14ac:dyDescent="0.2">
      <c r="A296" s="1" t="s">
        <v>504</v>
      </c>
      <c r="B296" s="1" t="s">
        <v>505</v>
      </c>
      <c r="C296" s="1" t="str">
        <f>VLOOKUP(A296,[1]Sigrh!$A$1:$E$1000,3,FALSE)</f>
        <v>000000002</v>
      </c>
      <c r="D296" s="1" t="str">
        <f>IFERROR(VLOOKUP(C296,[2]Plan1!$A$1:$B$23,2,FALSE),"")</f>
        <v>ASSISTENTE ADMINISTRATIVO</v>
      </c>
      <c r="E296" s="1" t="str">
        <f>IFERROR(IF(VLOOKUP(A296,[3]Sigrh!$A$1:$D$281,4,FALSE)=0,"",VLOOKUP(A296,[3]Sigrh!$A$1:$D$281,4,FALSE)),"")</f>
        <v/>
      </c>
      <c r="F296" s="1" t="str">
        <f>VLOOKUP(A296,[1]Sigrh!$A$1:$D$500,4,FALSE)</f>
        <v>040303000000</v>
      </c>
      <c r="G296" s="1" t="s">
        <v>667</v>
      </c>
      <c r="H296" s="1" t="str">
        <f>VLOOKUP(F296,[4]Plan2!$A$4:$B$55,2,FALSE)</f>
        <v>GEPES-GERÊNCIA DE PESSOAL</v>
      </c>
      <c r="I296" s="1" t="str">
        <f>CONCATENATE(VLOOKUP(A296,[1]Sigrh!$A$1:$F$500,5,FALSE),VLOOKUP(A296,[1]Sigrh!$A$1:$F$500,6,FALSE))</f>
        <v>AS30</v>
      </c>
      <c r="J296" s="1" t="str">
        <f>VLOOKUP(A296,[1]Sigrh!$A$1:$G$500,7,FALSE)</f>
        <v/>
      </c>
      <c r="K296" s="1" t="str">
        <f>IFERROR(VLOOKUP(J296,[5]Sigrh!$A$1:$C$83,3,FALSE),"")</f>
        <v/>
      </c>
      <c r="L296" s="1" t="str">
        <f>IFERROR(VLOOKUP(J296,[5]Sigrh!$A$1:$C$83,2,FALSE),"")</f>
        <v/>
      </c>
      <c r="M296" s="2">
        <f>--TEXT(VLOOKUP($A296,[1]Sigrh!$A$1:$M$500,10,FALSE),"00-00-0000")</f>
        <v>41641</v>
      </c>
      <c r="N296" s="3" t="str">
        <f>CONCATENATE(TEXT(VLOOKUP(A296,[1]Sigrh!$A$1:$L$500,11,FALSE),"00"),"/",VLOOKUP(A296,[1]Sigrh!$A$1:$L$500,12,FALSE))</f>
        <v>02/03</v>
      </c>
      <c r="O296" s="3" t="str">
        <f>VLOOKUP($A296,[1]Sigrh!$A$1:$M$500,13,FALSE)</f>
        <v>F</v>
      </c>
      <c r="P296" s="3" t="str">
        <f>VLOOKUP($A296,[1]Sigrh!$A$1:$N$500,14,FALSE)</f>
        <v>2 - NORMAL</v>
      </c>
    </row>
    <row r="297" spans="1:16" x14ac:dyDescent="0.2">
      <c r="A297" s="1" t="s">
        <v>510</v>
      </c>
      <c r="B297" s="1" t="s">
        <v>511</v>
      </c>
      <c r="C297" s="1" t="str">
        <f>VLOOKUP(A297,[1]Sigrh!$A$1:$E$1000,3,FALSE)</f>
        <v>000000008</v>
      </c>
      <c r="D297" s="1" t="str">
        <f>IFERROR(VLOOKUP(C297,[2]Plan1!$A$1:$B$23,2,FALSE),"")</f>
        <v>TECNICO ESPECIALIZADO</v>
      </c>
      <c r="E297" s="1" t="str">
        <f>IFERROR(IF(VLOOKUP(A297,[3]Sigrh!$A$1:$D$281,4,FALSE)=0,"",VLOOKUP(A297,[3]Sigrh!$A$1:$D$281,4,FALSE)),"")</f>
        <v>ADMINISTRAÇÃO</v>
      </c>
      <c r="F297" s="1" t="str">
        <f>VLOOKUP(A297,[1]Sigrh!$A$1:$D$500,4,FALSE)</f>
        <v>040303000000</v>
      </c>
      <c r="G297" s="1" t="s">
        <v>667</v>
      </c>
      <c r="H297" s="1" t="str">
        <f>VLOOKUP(F297,[4]Plan2!$A$4:$B$55,2,FALSE)</f>
        <v>GEPES-GERÊNCIA DE PESSOAL</v>
      </c>
      <c r="I297" s="1" t="str">
        <f>CONCATENATE(VLOOKUP(A297,[1]Sigrh!$A$1:$F$500,5,FALSE),VLOOKUP(A297,[1]Sigrh!$A$1:$F$500,6,FALSE))</f>
        <v>ST20</v>
      </c>
      <c r="J297" s="1" t="str">
        <f>VLOOKUP(A297,[1]Sigrh!$A$1:$G$500,7,FALSE)</f>
        <v/>
      </c>
      <c r="K297" s="1" t="str">
        <f>IFERROR(VLOOKUP(J297,[5]Sigrh!$A$1:$C$83,3,FALSE),"")</f>
        <v/>
      </c>
      <c r="L297" s="1" t="str">
        <f>IFERROR(VLOOKUP(J297,[5]Sigrh!$A$1:$C$83,2,FALSE),"")</f>
        <v/>
      </c>
      <c r="M297" s="2">
        <f>--TEXT(VLOOKUP($A297,[1]Sigrh!$A$1:$M$500,10,FALSE),"00-00-0000")</f>
        <v>41641</v>
      </c>
      <c r="N297" s="3" t="str">
        <f>CONCATENATE(TEXT(VLOOKUP(A297,[1]Sigrh!$A$1:$L$500,11,FALSE),"00"),"/",VLOOKUP(A297,[1]Sigrh!$A$1:$L$500,12,FALSE))</f>
        <v>19/08</v>
      </c>
      <c r="O297" s="3" t="str">
        <f>VLOOKUP($A297,[1]Sigrh!$A$1:$M$500,13,FALSE)</f>
        <v>M</v>
      </c>
      <c r="P297" s="3" t="str">
        <f>VLOOKUP($A297,[1]Sigrh!$A$1:$N$500,14,FALSE)</f>
        <v>2 - NORMAL</v>
      </c>
    </row>
    <row r="298" spans="1:16" x14ac:dyDescent="0.2">
      <c r="A298" s="1" t="s">
        <v>582</v>
      </c>
      <c r="B298" s="1" t="s">
        <v>583</v>
      </c>
      <c r="C298" s="1" t="str">
        <f>VLOOKUP(A298,[1]Sigrh!$A$1:$E$1000,3,FALSE)</f>
        <v>000000008</v>
      </c>
      <c r="D298" s="1" t="str">
        <f>IFERROR(VLOOKUP(C298,[2]Plan1!$A$1:$B$23,2,FALSE),"")</f>
        <v>TECNICO ESPECIALIZADO</v>
      </c>
      <c r="E298" s="1" t="str">
        <f>IFERROR(IF(VLOOKUP(A298,[3]Sigrh!$A$1:$D$281,4,FALSE)=0,"",VLOOKUP(A298,[3]Sigrh!$A$1:$D$281,4,FALSE)),"")</f>
        <v>ADMINISTRAÇÃO</v>
      </c>
      <c r="F298" s="1" t="str">
        <f>VLOOKUP(A298,[1]Sigrh!$A$1:$D$500,4,FALSE)</f>
        <v>040303000000</v>
      </c>
      <c r="G298" s="1" t="s">
        <v>667</v>
      </c>
      <c r="H298" s="1" t="str">
        <f>VLOOKUP(F298,[4]Plan2!$A$4:$B$55,2,FALSE)</f>
        <v>GEPES-GERÊNCIA DE PESSOAL</v>
      </c>
      <c r="I298" s="1" t="str">
        <f>CONCATENATE(VLOOKUP(A298,[1]Sigrh!$A$1:$F$500,5,FALSE),VLOOKUP(A298,[1]Sigrh!$A$1:$F$500,6,FALSE))</f>
        <v>ST20</v>
      </c>
      <c r="J298" s="1" t="str">
        <f>VLOOKUP(A298,[1]Sigrh!$A$1:$G$500,7,FALSE)</f>
        <v/>
      </c>
      <c r="K298" s="1" t="str">
        <f>IFERROR(VLOOKUP(J298,[5]Sigrh!$A$1:$C$83,3,FALSE),"")</f>
        <v/>
      </c>
      <c r="L298" s="1" t="str">
        <f>IFERROR(VLOOKUP(J298,[5]Sigrh!$A$1:$C$83,2,FALSE),"")</f>
        <v/>
      </c>
      <c r="M298" s="2">
        <f>--TEXT(VLOOKUP($A298,[1]Sigrh!$A$1:$M$500,10,FALSE),"00-00-0000")</f>
        <v>41641</v>
      </c>
      <c r="N298" s="3" t="str">
        <f>CONCATENATE(TEXT(VLOOKUP(A298,[1]Sigrh!$A$1:$L$500,11,FALSE),"00"),"/",VLOOKUP(A298,[1]Sigrh!$A$1:$L$500,12,FALSE))</f>
        <v>22/06</v>
      </c>
      <c r="O298" s="3" t="str">
        <f>VLOOKUP($A298,[1]Sigrh!$A$1:$M$500,13,FALSE)</f>
        <v>F</v>
      </c>
      <c r="P298" s="3" t="str">
        <f>VLOOKUP($A298,[1]Sigrh!$A$1:$N$500,14,FALSE)</f>
        <v>2 - NORMAL</v>
      </c>
    </row>
    <row r="299" spans="1:16" x14ac:dyDescent="0.2">
      <c r="A299" s="1" t="s">
        <v>604</v>
      </c>
      <c r="B299" s="1" t="s">
        <v>605</v>
      </c>
      <c r="C299" s="1" t="str">
        <f>VLOOKUP(A299,[1]Sigrh!$A$1:$E$1000,3,FALSE)</f>
        <v>000000002</v>
      </c>
      <c r="D299" s="1" t="str">
        <f>IFERROR(VLOOKUP(C299,[2]Plan1!$A$1:$B$23,2,FALSE),"")</f>
        <v>ASSISTENTE ADMINISTRATIVO</v>
      </c>
      <c r="E299" s="1" t="str">
        <f>IFERROR(IF(VLOOKUP(A299,[3]Sigrh!$A$1:$D$281,4,FALSE)=0,"",VLOOKUP(A299,[3]Sigrh!$A$1:$D$281,4,FALSE)),"")</f>
        <v/>
      </c>
      <c r="F299" s="1" t="str">
        <f>VLOOKUP(A299,[1]Sigrh!$A$1:$D$500,4,FALSE)</f>
        <v>040303000000</v>
      </c>
      <c r="G299" s="1" t="s">
        <v>667</v>
      </c>
      <c r="H299" s="1" t="str">
        <f>VLOOKUP(F299,[4]Plan2!$A$4:$B$55,2,FALSE)</f>
        <v>GEPES-GERÊNCIA DE PESSOAL</v>
      </c>
      <c r="I299" s="1" t="str">
        <f>CONCATENATE(VLOOKUP(A299,[1]Sigrh!$A$1:$F$500,5,FALSE),VLOOKUP(A299,[1]Sigrh!$A$1:$F$500,6,FALSE))</f>
        <v>AS30</v>
      </c>
      <c r="J299" s="1" t="str">
        <f>VLOOKUP(A299,[1]Sigrh!$A$1:$G$500,7,FALSE)</f>
        <v/>
      </c>
      <c r="K299" s="1" t="str">
        <f>IFERROR(VLOOKUP(J299,[5]Sigrh!$A$1:$C$83,3,FALSE),"")</f>
        <v/>
      </c>
      <c r="L299" s="1" t="str">
        <f>IFERROR(VLOOKUP(J299,[5]Sigrh!$A$1:$C$83,2,FALSE),"")</f>
        <v/>
      </c>
      <c r="M299" s="2">
        <f>--TEXT(VLOOKUP($A299,[1]Sigrh!$A$1:$M$500,10,FALSE),"00-00-0000")</f>
        <v>41641</v>
      </c>
      <c r="N299" s="3" t="str">
        <f>CONCATENATE(TEXT(VLOOKUP(A299,[1]Sigrh!$A$1:$L$500,11,FALSE),"00"),"/",VLOOKUP(A299,[1]Sigrh!$A$1:$L$500,12,FALSE))</f>
        <v>12/05</v>
      </c>
      <c r="O299" s="3" t="str">
        <f>VLOOKUP($A299,[1]Sigrh!$A$1:$M$500,13,FALSE)</f>
        <v>M</v>
      </c>
      <c r="P299" s="3" t="str">
        <f>VLOOKUP($A299,[1]Sigrh!$A$1:$N$500,14,FALSE)</f>
        <v>2 - NORMAL</v>
      </c>
    </row>
    <row r="300" spans="1:16" x14ac:dyDescent="0.2">
      <c r="A300" s="1" t="s">
        <v>548</v>
      </c>
      <c r="B300" s="1" t="s">
        <v>549</v>
      </c>
      <c r="C300" s="1" t="str">
        <f>VLOOKUP(A300,[1]Sigrh!$A$1:$E$1000,3,FALSE)</f>
        <v>APRENDIZ</v>
      </c>
      <c r="D300" s="1" t="str">
        <f>IFERROR(VLOOKUP(C300,[2]Plan1!$A$1:$B$23,2,FALSE),"")</f>
        <v>JOVEM APRENDIZ</v>
      </c>
      <c r="E300" s="1" t="str">
        <f>IFERROR(IF(VLOOKUP(A300,[3]Sigrh!$A$1:$D$281,4,FALSE)=0,"",VLOOKUP(A300,[3]Sigrh!$A$1:$D$281,4,FALSE)),"")</f>
        <v/>
      </c>
      <c r="F300" s="1" t="str">
        <f>VLOOKUP(A300,[1]Sigrh!$A$1:$D$500,4,FALSE)</f>
        <v>040303000000</v>
      </c>
      <c r="G300" s="1" t="s">
        <v>667</v>
      </c>
      <c r="H300" s="1" t="str">
        <f>VLOOKUP(F300,[4]Plan2!$A$4:$B$55,2,FALSE)</f>
        <v>GEPES-GERÊNCIA DE PESSOAL</v>
      </c>
      <c r="I300" s="1" t="str">
        <f>CONCATENATE(VLOOKUP(A300,[1]Sigrh!$A$1:$F$500,5,FALSE),VLOOKUP(A300,[1]Sigrh!$A$1:$F$500,6,FALSE))</f>
        <v>AP01</v>
      </c>
      <c r="J300" s="1" t="str">
        <f>VLOOKUP(A300,[1]Sigrh!$A$1:$G$500,7,FALSE)</f>
        <v/>
      </c>
      <c r="K300" s="1" t="str">
        <f>IFERROR(VLOOKUP(J300,[5]Sigrh!$A$1:$C$83,3,FALSE),"")</f>
        <v/>
      </c>
      <c r="L300" s="1" t="str">
        <f>IFERROR(VLOOKUP(J300,[5]Sigrh!$A$1:$C$83,2,FALSE),"")</f>
        <v/>
      </c>
      <c r="M300" s="2">
        <f>--TEXT(VLOOKUP($A300,[1]Sigrh!$A$1:$M$500,10,FALSE),"00-00-0000")</f>
        <v>43276</v>
      </c>
      <c r="N300" s="3" t="str">
        <f>CONCATENATE(TEXT(VLOOKUP(A300,[1]Sigrh!$A$1:$L$500,11,FALSE),"00"),"/",VLOOKUP(A300,[1]Sigrh!$A$1:$L$500,12,FALSE))</f>
        <v>01/11</v>
      </c>
      <c r="O300" s="3" t="str">
        <f>VLOOKUP($A300,[1]Sigrh!$A$1:$M$500,13,FALSE)</f>
        <v>M</v>
      </c>
      <c r="P300" s="3" t="str">
        <f>VLOOKUP($A300,[1]Sigrh!$A$1:$N$500,14,FALSE)</f>
        <v>2 - NORMAL</v>
      </c>
    </row>
    <row r="301" spans="1:16" x14ac:dyDescent="0.2">
      <c r="A301" s="1" t="s">
        <v>372</v>
      </c>
      <c r="B301" s="1" t="s">
        <v>373</v>
      </c>
      <c r="C301" s="1" t="str">
        <f>VLOOKUP(A301,[1]Sigrh!$A$1:$E$1000,3,FALSE)</f>
        <v>000000008</v>
      </c>
      <c r="D301" s="1" t="str">
        <f>IFERROR(VLOOKUP(C301,[2]Plan1!$A$1:$B$23,2,FALSE),"")</f>
        <v>TECNICO ESPECIALIZADO</v>
      </c>
      <c r="E301" s="1" t="str">
        <f>IFERROR(IF(VLOOKUP(A301,[3]Sigrh!$A$1:$D$281,4,FALSE)=0,"",VLOOKUP(A301,[3]Sigrh!$A$1:$D$281,4,FALSE)),"")</f>
        <v>ADMINISTRAÇÃO</v>
      </c>
      <c r="F301" s="1" t="str">
        <f>VLOOKUP(A301,[1]Sigrh!$A$1:$D$500,4,FALSE)</f>
        <v>040202000000</v>
      </c>
      <c r="G301" s="1" t="s">
        <v>667</v>
      </c>
      <c r="H301" s="1" t="str">
        <f>VLOOKUP(F301,[4]Plan2!$A$4:$B$55,2,FALSE)</f>
        <v>GEPRO-GERÊNCIA DE PROGRAMAÇÃO ORÇAMENTÁRIA</v>
      </c>
      <c r="I301" s="1" t="str">
        <f>CONCATENATE(VLOOKUP(A301,[1]Sigrh!$A$1:$F$500,5,FALSE),VLOOKUP(A301,[1]Sigrh!$A$1:$F$500,6,FALSE))</f>
        <v>ST53</v>
      </c>
      <c r="J301" s="1" t="str">
        <f>VLOOKUP(A301,[1]Sigrh!$A$1:$G$500,7,FALSE)</f>
        <v/>
      </c>
      <c r="K301" s="1" t="str">
        <f>IFERROR(VLOOKUP(J301,[5]Sigrh!$A$1:$C$83,3,FALSE),"")</f>
        <v/>
      </c>
      <c r="L301" s="1" t="str">
        <f>IFERROR(VLOOKUP(J301,[5]Sigrh!$A$1:$C$83,2,FALSE),"")</f>
        <v/>
      </c>
      <c r="M301" s="2">
        <f>--TEXT(VLOOKUP($A301,[1]Sigrh!$A$1:$M$500,10,FALSE),"00-00-0000")</f>
        <v>30133</v>
      </c>
      <c r="N301" s="3" t="str">
        <f>CONCATENATE(TEXT(VLOOKUP(A301,[1]Sigrh!$A$1:$L$500,11,FALSE),"00"),"/",VLOOKUP(A301,[1]Sigrh!$A$1:$L$500,12,FALSE))</f>
        <v>11/09</v>
      </c>
      <c r="O301" s="3" t="str">
        <f>VLOOKUP($A301,[1]Sigrh!$A$1:$M$500,13,FALSE)</f>
        <v>M</v>
      </c>
      <c r="P301" s="3" t="str">
        <f>VLOOKUP($A301,[1]Sigrh!$A$1:$N$500,14,FALSE)</f>
        <v>2 - NORMAL</v>
      </c>
    </row>
    <row r="302" spans="1:16" x14ac:dyDescent="0.2">
      <c r="A302" s="1" t="s">
        <v>386</v>
      </c>
      <c r="B302" s="1" t="s">
        <v>635</v>
      </c>
      <c r="C302" s="1" t="str">
        <f>VLOOKUP(A302,[1]Sigrh!$A$1:$E$1000,3,FALSE)</f>
        <v>000000002</v>
      </c>
      <c r="D302" s="1" t="str">
        <f>IFERROR(VLOOKUP(C302,[2]Plan1!$A$1:$B$23,2,FALSE),"")</f>
        <v>ASSISTENTE ADMINISTRATIVO</v>
      </c>
      <c r="E302" s="1" t="str">
        <f>IFERROR(IF(VLOOKUP(A302,[3]Sigrh!$A$1:$D$281,4,FALSE)=0,"",VLOOKUP(A302,[3]Sigrh!$A$1:$D$281,4,FALSE)),"")</f>
        <v/>
      </c>
      <c r="F302" s="1" t="str">
        <f>VLOOKUP(A302,[1]Sigrh!$A$1:$D$500,4,FALSE)</f>
        <v>040202000000</v>
      </c>
      <c r="G302" s="1" t="s">
        <v>667</v>
      </c>
      <c r="H302" s="1" t="str">
        <f>VLOOKUP(F302,[4]Plan2!$A$4:$B$55,2,FALSE)</f>
        <v>GEPRO-GERÊNCIA DE PROGRAMAÇÃO ORÇAMENTÁRIA</v>
      </c>
      <c r="I302" s="1" t="str">
        <f>CONCATENATE(VLOOKUP(A302,[1]Sigrh!$A$1:$F$500,5,FALSE),VLOOKUP(A302,[1]Sigrh!$A$1:$F$500,6,FALSE))</f>
        <v>AS55</v>
      </c>
      <c r="J302" s="1" t="str">
        <f>VLOOKUP(A302,[1]Sigrh!$A$1:$G$500,7,FALSE)</f>
        <v/>
      </c>
      <c r="K302" s="1" t="str">
        <f>IFERROR(VLOOKUP(J302,[5]Sigrh!$A$1:$C$83,3,FALSE),"")</f>
        <v/>
      </c>
      <c r="L302" s="1" t="str">
        <f>IFERROR(VLOOKUP(J302,[5]Sigrh!$A$1:$C$83,2,FALSE),"")</f>
        <v/>
      </c>
      <c r="M302" s="2">
        <f>--TEXT(VLOOKUP($A302,[1]Sigrh!$A$1:$M$500,10,FALSE),"00-00-0000")</f>
        <v>31173</v>
      </c>
      <c r="N302" s="3" t="str">
        <f>CONCATENATE(TEXT(VLOOKUP(A302,[1]Sigrh!$A$1:$L$500,11,FALSE),"00"),"/",VLOOKUP(A302,[1]Sigrh!$A$1:$L$500,12,FALSE))</f>
        <v>28/04</v>
      </c>
      <c r="O302" s="3" t="str">
        <f>VLOOKUP($A302,[1]Sigrh!$A$1:$M$500,13,FALSE)</f>
        <v>F</v>
      </c>
      <c r="P302" s="3" t="str">
        <f>VLOOKUP($A302,[1]Sigrh!$A$1:$N$500,14,FALSE)</f>
        <v>2 - NORMAL</v>
      </c>
    </row>
    <row r="303" spans="1:16" x14ac:dyDescent="0.2">
      <c r="A303" s="1" t="s">
        <v>402</v>
      </c>
      <c r="B303" s="1" t="s">
        <v>403</v>
      </c>
      <c r="C303" s="1" t="str">
        <f>VLOOKUP(A303,[1]Sigrh!$A$1:$E$1000,3,FALSE)</f>
        <v>000000014</v>
      </c>
      <c r="D303" s="1" t="str">
        <f>IFERROR(VLOOKUP(C303,[2]Plan1!$A$1:$B$23,2,FALSE),"")</f>
        <v>DIGITADOR</v>
      </c>
      <c r="E303" s="1" t="str">
        <f>IFERROR(IF(VLOOKUP(A303,[3]Sigrh!$A$1:$D$281,4,FALSE)=0,"",VLOOKUP(A303,[3]Sigrh!$A$1:$D$281,4,FALSE)),"")</f>
        <v/>
      </c>
      <c r="F303" s="1" t="str">
        <f>VLOOKUP(A303,[1]Sigrh!$A$1:$D$500,4,FALSE)</f>
        <v>040203000000</v>
      </c>
      <c r="G303" s="1" t="s">
        <v>667</v>
      </c>
      <c r="H303" s="1" t="str">
        <f>VLOOKUP(F303,[4]Plan2!$A$4:$B$55,2,FALSE)</f>
        <v>GETIN-GERÊNCIA DE TECNOLOGIA DA INFORMAÇÃO</v>
      </c>
      <c r="I303" s="1" t="str">
        <f>CONCATENATE(VLOOKUP(A303,[1]Sigrh!$A$1:$F$500,5,FALSE),VLOOKUP(A303,[1]Sigrh!$A$1:$F$500,6,FALSE))</f>
        <v>AS53</v>
      </c>
      <c r="J303" s="1" t="str">
        <f>VLOOKUP(A303,[1]Sigrh!$A$1:$G$500,7,FALSE)</f>
        <v/>
      </c>
      <c r="K303" s="1" t="str">
        <f>IFERROR(VLOOKUP(J303,[5]Sigrh!$A$1:$C$83,3,FALSE),"")</f>
        <v/>
      </c>
      <c r="L303" s="1" t="str">
        <f>IFERROR(VLOOKUP(J303,[5]Sigrh!$A$1:$C$83,2,FALSE),"")</f>
        <v/>
      </c>
      <c r="M303" s="2">
        <f>--TEXT(VLOOKUP($A303,[1]Sigrh!$A$1:$M$500,10,FALSE),"00-00-0000")</f>
        <v>33605</v>
      </c>
      <c r="N303" s="3" t="str">
        <f>CONCATENATE(TEXT(VLOOKUP(A303,[1]Sigrh!$A$1:$L$500,11,FALSE),"00"),"/",VLOOKUP(A303,[1]Sigrh!$A$1:$L$500,12,FALSE))</f>
        <v>26/08</v>
      </c>
      <c r="O303" s="3" t="str">
        <f>VLOOKUP($A303,[1]Sigrh!$A$1:$M$500,13,FALSE)</f>
        <v>M</v>
      </c>
      <c r="P303" s="3" t="str">
        <f>VLOOKUP($A303,[1]Sigrh!$A$1:$N$500,14,FALSE)</f>
        <v>2 - NORMAL</v>
      </c>
    </row>
    <row r="304" spans="1:16" x14ac:dyDescent="0.2">
      <c r="A304" s="1" t="s">
        <v>430</v>
      </c>
      <c r="B304" s="1" t="s">
        <v>431</v>
      </c>
      <c r="C304" s="1" t="str">
        <f>VLOOKUP(A304,[1]Sigrh!$A$1:$E$1000,3,FALSE)</f>
        <v>000000030</v>
      </c>
      <c r="D304" s="1" t="str">
        <f>IFERROR(VLOOKUP(C304,[2]Plan1!$A$1:$B$23,2,FALSE),"")</f>
        <v>TECNICO DE INFORMATICA</v>
      </c>
      <c r="E304" s="1" t="str">
        <f>IFERROR(IF(VLOOKUP(A304,[3]Sigrh!$A$1:$D$281,4,FALSE)=0,"",VLOOKUP(A304,[3]Sigrh!$A$1:$D$281,4,FALSE)),"")</f>
        <v/>
      </c>
      <c r="F304" s="1" t="str">
        <f>VLOOKUP(A304,[1]Sigrh!$A$1:$D$500,4,FALSE)</f>
        <v>040203000000</v>
      </c>
      <c r="G304" s="1" t="s">
        <v>667</v>
      </c>
      <c r="H304" s="1" t="str">
        <f>VLOOKUP(F304,[4]Plan2!$A$4:$B$55,2,FALSE)</f>
        <v>GETIN-GERÊNCIA DE TECNOLOGIA DA INFORMAÇÃO</v>
      </c>
      <c r="I304" s="1" t="str">
        <f>CONCATENATE(VLOOKUP(A304,[1]Sigrh!$A$1:$F$500,5,FALSE),VLOOKUP(A304,[1]Sigrh!$A$1:$F$500,6,FALSE))</f>
        <v>AS40</v>
      </c>
      <c r="J304" s="1" t="str">
        <f>VLOOKUP(A304,[1]Sigrh!$A$1:$G$500,7,FALSE)</f>
        <v/>
      </c>
      <c r="K304" s="1" t="str">
        <f>IFERROR(VLOOKUP(J304,[5]Sigrh!$A$1:$C$83,3,FALSE),"")</f>
        <v/>
      </c>
      <c r="L304" s="1" t="str">
        <f>IFERROR(VLOOKUP(J304,[5]Sigrh!$A$1:$C$83,2,FALSE),"")</f>
        <v/>
      </c>
      <c r="M304" s="2">
        <f>--TEXT(VLOOKUP($A304,[1]Sigrh!$A$1:$M$500,10,FALSE),"00-00-0000")</f>
        <v>40242</v>
      </c>
      <c r="N304" s="3" t="str">
        <f>CONCATENATE(TEXT(VLOOKUP(A304,[1]Sigrh!$A$1:$L$500,11,FALSE),"00"),"/",VLOOKUP(A304,[1]Sigrh!$A$1:$L$500,12,FALSE))</f>
        <v>11/11</v>
      </c>
      <c r="O304" s="3" t="str">
        <f>VLOOKUP($A304,[1]Sigrh!$A$1:$M$500,13,FALSE)</f>
        <v>M</v>
      </c>
      <c r="P304" s="3" t="str">
        <f>VLOOKUP($A304,[1]Sigrh!$A$1:$N$500,14,FALSE)</f>
        <v>2 - NORMAL</v>
      </c>
    </row>
    <row r="305" spans="1:16" x14ac:dyDescent="0.2">
      <c r="A305" s="1" t="s">
        <v>464</v>
      </c>
      <c r="B305" s="1" t="s">
        <v>465</v>
      </c>
      <c r="C305" s="1" t="str">
        <f>VLOOKUP(A305,[1]Sigrh!$A$1:$E$1000,3,FALSE)</f>
        <v>000000030</v>
      </c>
      <c r="D305" s="1" t="str">
        <f>IFERROR(VLOOKUP(C305,[2]Plan1!$A$1:$B$23,2,FALSE),"")</f>
        <v>TECNICO DE INFORMATICA</v>
      </c>
      <c r="E305" s="1" t="str">
        <f>IFERROR(IF(VLOOKUP(A305,[3]Sigrh!$A$1:$D$281,4,FALSE)=0,"",VLOOKUP(A305,[3]Sigrh!$A$1:$D$281,4,FALSE)),"")</f>
        <v/>
      </c>
      <c r="F305" s="1" t="str">
        <f>VLOOKUP(A305,[1]Sigrh!$A$1:$D$500,4,FALSE)</f>
        <v>040203000000</v>
      </c>
      <c r="G305" s="1" t="s">
        <v>667</v>
      </c>
      <c r="H305" s="1" t="str">
        <f>VLOOKUP(F305,[4]Plan2!$A$4:$B$55,2,FALSE)</f>
        <v>GETIN-GERÊNCIA DE TECNOLOGIA DA INFORMAÇÃO</v>
      </c>
      <c r="I305" s="1" t="str">
        <f>CONCATENATE(VLOOKUP(A305,[1]Sigrh!$A$1:$F$500,5,FALSE),VLOOKUP(A305,[1]Sigrh!$A$1:$F$500,6,FALSE))</f>
        <v>AS39</v>
      </c>
      <c r="J305" s="1" t="str">
        <f>VLOOKUP(A305,[1]Sigrh!$A$1:$G$500,7,FALSE)</f>
        <v/>
      </c>
      <c r="K305" s="1" t="str">
        <f>IFERROR(VLOOKUP(J305,[5]Sigrh!$A$1:$C$83,3,FALSE),"")</f>
        <v/>
      </c>
      <c r="L305" s="1" t="str">
        <f>IFERROR(VLOOKUP(J305,[5]Sigrh!$A$1:$C$83,2,FALSE),"")</f>
        <v/>
      </c>
      <c r="M305" s="2">
        <f>--TEXT(VLOOKUP($A305,[1]Sigrh!$A$1:$M$500,10,FALSE),"00-00-0000")</f>
        <v>40273</v>
      </c>
      <c r="N305" s="3" t="str">
        <f>CONCATENATE(TEXT(VLOOKUP(A305,[1]Sigrh!$A$1:$L$500,11,FALSE),"00"),"/",VLOOKUP(A305,[1]Sigrh!$A$1:$L$500,12,FALSE))</f>
        <v>25/11</v>
      </c>
      <c r="O305" s="3" t="str">
        <f>VLOOKUP($A305,[1]Sigrh!$A$1:$M$500,13,FALSE)</f>
        <v>M</v>
      </c>
      <c r="P305" s="3" t="str">
        <f>VLOOKUP($A305,[1]Sigrh!$A$1:$N$500,14,FALSE)</f>
        <v>2 - NORMAL</v>
      </c>
    </row>
    <row r="306" spans="1:16" x14ac:dyDescent="0.2">
      <c r="A306" s="1" t="s">
        <v>520</v>
      </c>
      <c r="B306" s="1" t="s">
        <v>521</v>
      </c>
      <c r="C306" s="1" t="str">
        <f>VLOOKUP(A306,[1]Sigrh!$A$1:$E$1000,3,FALSE)</f>
        <v>000000002</v>
      </c>
      <c r="D306" s="1" t="str">
        <f>IFERROR(VLOOKUP(C306,[2]Plan1!$A$1:$B$23,2,FALSE),"")</f>
        <v>ASSISTENTE ADMINISTRATIVO</v>
      </c>
      <c r="E306" s="1" t="str">
        <f>IFERROR(IF(VLOOKUP(A306,[3]Sigrh!$A$1:$D$281,4,FALSE)=0,"",VLOOKUP(A306,[3]Sigrh!$A$1:$D$281,4,FALSE)),"")</f>
        <v/>
      </c>
      <c r="F306" s="1" t="str">
        <f>VLOOKUP(A306,[1]Sigrh!$A$1:$D$500,4,FALSE)</f>
        <v>040203000000</v>
      </c>
      <c r="G306" s="1" t="s">
        <v>667</v>
      </c>
      <c r="H306" s="1" t="str">
        <f>VLOOKUP(F306,[4]Plan2!$A$4:$B$55,2,FALSE)</f>
        <v>GETIN-GERÊNCIA DE TECNOLOGIA DA INFORMAÇÃO</v>
      </c>
      <c r="I306" s="1" t="str">
        <f>CONCATENATE(VLOOKUP(A306,[1]Sigrh!$A$1:$F$500,5,FALSE),VLOOKUP(A306,[1]Sigrh!$A$1:$F$500,6,FALSE))</f>
        <v>AS31</v>
      </c>
      <c r="J306" s="1" t="str">
        <f>VLOOKUP(A306,[1]Sigrh!$A$1:$G$500,7,FALSE)</f>
        <v/>
      </c>
      <c r="K306" s="1" t="str">
        <f>IFERROR(VLOOKUP(J306,[5]Sigrh!$A$1:$C$83,3,FALSE),"")</f>
        <v/>
      </c>
      <c r="L306" s="1" t="str">
        <f>IFERROR(VLOOKUP(J306,[5]Sigrh!$A$1:$C$83,2,FALSE),"")</f>
        <v/>
      </c>
      <c r="M306" s="2">
        <f>--TEXT(VLOOKUP($A306,[1]Sigrh!$A$1:$M$500,10,FALSE),"00-00-0000")</f>
        <v>41641</v>
      </c>
      <c r="N306" s="3" t="str">
        <f>CONCATENATE(TEXT(VLOOKUP(A306,[1]Sigrh!$A$1:$L$500,11,FALSE),"00"),"/",VLOOKUP(A306,[1]Sigrh!$A$1:$L$500,12,FALSE))</f>
        <v>01/04</v>
      </c>
      <c r="O306" s="3" t="str">
        <f>VLOOKUP($A306,[1]Sigrh!$A$1:$M$500,13,FALSE)</f>
        <v>F</v>
      </c>
      <c r="P306" s="3" t="str">
        <f>VLOOKUP($A306,[1]Sigrh!$A$1:$N$500,14,FALSE)</f>
        <v>2 - NORMAL</v>
      </c>
    </row>
    <row r="307" spans="1:16" x14ac:dyDescent="0.2">
      <c r="A307" s="1" t="s">
        <v>596</v>
      </c>
      <c r="B307" s="1" t="s">
        <v>597</v>
      </c>
      <c r="C307" s="1" t="str">
        <f>VLOOKUP(A307,[1]Sigrh!$A$1:$E$1000,3,FALSE)</f>
        <v>000000008</v>
      </c>
      <c r="D307" s="1" t="str">
        <f>IFERROR(VLOOKUP(C307,[2]Plan1!$A$1:$B$23,2,FALSE),"")</f>
        <v>TECNICO ESPECIALIZADO</v>
      </c>
      <c r="E307" s="1" t="str">
        <f>IFERROR(IF(VLOOKUP(A307,[3]Sigrh!$A$1:$D$281,4,FALSE)=0,"",VLOOKUP(A307,[3]Sigrh!$A$1:$D$281,4,FALSE)),"")</f>
        <v>TECNOLOGIA DA INFORMAÇÃO</v>
      </c>
      <c r="F307" s="1" t="str">
        <f>VLOOKUP(A307,[1]Sigrh!$A$1:$D$500,4,FALSE)</f>
        <v>103060100903</v>
      </c>
      <c r="G307" s="1" t="s">
        <v>667</v>
      </c>
      <c r="H307" s="8" t="s">
        <v>665</v>
      </c>
      <c r="I307" s="1" t="str">
        <f>CONCATENATE(VLOOKUP(A307,[1]Sigrh!$A$1:$F$500,5,FALSE),VLOOKUP(A307,[1]Sigrh!$A$1:$F$500,6,FALSE))</f>
        <v>ST30</v>
      </c>
      <c r="J307" s="1" t="str">
        <f>VLOOKUP(A307,[1]Sigrh!$A$1:$G$500,7,FALSE)</f>
        <v/>
      </c>
      <c r="K307" s="1" t="str">
        <f>IFERROR(VLOOKUP(J307,[5]Sigrh!$A$1:$C$83,3,FALSE),"")</f>
        <v/>
      </c>
      <c r="L307" s="1" t="str">
        <f>IFERROR(VLOOKUP(J307,[5]Sigrh!$A$1:$C$83,2,FALSE),"")</f>
        <v/>
      </c>
      <c r="M307" s="2">
        <f>--TEXT(VLOOKUP($A307,[1]Sigrh!$A$1:$M$500,10,FALSE),"00-00-0000")</f>
        <v>40242</v>
      </c>
      <c r="N307" s="3" t="str">
        <f>CONCATENATE(TEXT(VLOOKUP(A307,[1]Sigrh!$A$1:$L$500,11,FALSE),"00"),"/",VLOOKUP(A307,[1]Sigrh!$A$1:$L$500,12,FALSE))</f>
        <v>21/12</v>
      </c>
      <c r="O307" s="3" t="str">
        <f>VLOOKUP($A307,[1]Sigrh!$A$1:$M$500,13,FALSE)</f>
        <v>M</v>
      </c>
      <c r="P307" s="3" t="str">
        <f>VLOOKUP($A307,[1]Sigrh!$A$1:$N$500,14,FALSE)</f>
        <v>8 - CEDIDO</v>
      </c>
    </row>
    <row r="308" spans="1:16" x14ac:dyDescent="0.2">
      <c r="A308" s="1" t="s">
        <v>362</v>
      </c>
      <c r="B308" s="1" t="s">
        <v>363</v>
      </c>
      <c r="C308" s="1" t="str">
        <f>VLOOKUP(A308,[1]Sigrh!$A$1:$E$1000,3,FALSE)</f>
        <v>000000008</v>
      </c>
      <c r="D308" s="1" t="str">
        <f>IFERROR(VLOOKUP(C308,[2]Plan1!$A$1:$B$23,2,FALSE),"")</f>
        <v>TECNICO ESPECIALIZADO</v>
      </c>
      <c r="E308" s="1" t="str">
        <f>IFERROR(IF(VLOOKUP(A308,[3]Sigrh!$A$1:$D$281,4,FALSE)=0,"",VLOOKUP(A308,[3]Sigrh!$A$1:$D$281,4,FALSE)),"")</f>
        <v>ADMINISTRAÇÃO</v>
      </c>
      <c r="F308" s="1" t="str">
        <f>VLOOKUP(A308,[1]Sigrh!$A$1:$D$500,4,FALSE)</f>
        <v>040305000000</v>
      </c>
      <c r="G308" s="1" t="s">
        <v>667</v>
      </c>
      <c r="H308" s="1" t="str">
        <f>VLOOKUP(F308,[4]Plan2!$A$4:$B$55,2,FALSE)</f>
        <v>GINFR-GERÊNCIA DE INFRAESTRUTURA</v>
      </c>
      <c r="I308" s="1" t="str">
        <f>CONCATENATE(VLOOKUP(A308,[1]Sigrh!$A$1:$F$500,5,FALSE),VLOOKUP(A308,[1]Sigrh!$A$1:$F$500,6,FALSE))</f>
        <v>ST52</v>
      </c>
      <c r="J308" s="1" t="str">
        <f>VLOOKUP(A308,[1]Sigrh!$A$1:$G$500,7,FALSE)</f>
        <v/>
      </c>
      <c r="K308" s="1" t="str">
        <f>IFERROR(VLOOKUP(J308,[5]Sigrh!$A$1:$C$83,3,FALSE),"")</f>
        <v/>
      </c>
      <c r="L308" s="1" t="str">
        <f>IFERROR(VLOOKUP(J308,[5]Sigrh!$A$1:$C$83,2,FALSE),"")</f>
        <v/>
      </c>
      <c r="M308" s="2">
        <f>--TEXT(VLOOKUP($A308,[1]Sigrh!$A$1:$M$500,10,FALSE),"00-00-0000")</f>
        <v>29173</v>
      </c>
      <c r="N308" s="3" t="str">
        <f>CONCATENATE(TEXT(VLOOKUP(A308,[1]Sigrh!$A$1:$L$500,11,FALSE),"00"),"/",VLOOKUP(A308,[1]Sigrh!$A$1:$L$500,12,FALSE))</f>
        <v>28/12</v>
      </c>
      <c r="O308" s="3" t="str">
        <f>VLOOKUP($A308,[1]Sigrh!$A$1:$M$500,13,FALSE)</f>
        <v>M</v>
      </c>
      <c r="P308" s="3" t="str">
        <f>VLOOKUP($A308,[1]Sigrh!$A$1:$N$500,14,FALSE)</f>
        <v>2 - NORMAL</v>
      </c>
    </row>
    <row r="309" spans="1:16" x14ac:dyDescent="0.2">
      <c r="A309" s="1" t="s">
        <v>366</v>
      </c>
      <c r="B309" s="1" t="s">
        <v>367</v>
      </c>
      <c r="C309" s="1" t="str">
        <f>VLOOKUP(A309,[1]Sigrh!$A$1:$E$1000,3,FALSE)</f>
        <v>000000002</v>
      </c>
      <c r="D309" s="1" t="str">
        <f>IFERROR(VLOOKUP(C309,[2]Plan1!$A$1:$B$23,2,FALSE),"")</f>
        <v>ASSISTENTE ADMINISTRATIVO</v>
      </c>
      <c r="E309" s="1" t="str">
        <f>IFERROR(IF(VLOOKUP(A309,[3]Sigrh!$A$1:$D$281,4,FALSE)=0,"",VLOOKUP(A309,[3]Sigrh!$A$1:$D$281,4,FALSE)),"")</f>
        <v/>
      </c>
      <c r="F309" s="1" t="str">
        <f>VLOOKUP(A309,[1]Sigrh!$A$1:$D$500,4,FALSE)</f>
        <v>040305000000</v>
      </c>
      <c r="G309" s="1" t="s">
        <v>667</v>
      </c>
      <c r="H309" s="1" t="str">
        <f>VLOOKUP(F309,[4]Plan2!$A$4:$B$55,2,FALSE)</f>
        <v>GINFR-GERÊNCIA DE INFRAESTRUTURA</v>
      </c>
      <c r="I309" s="1" t="str">
        <f>CONCATENATE(VLOOKUP(A309,[1]Sigrh!$A$1:$F$500,5,FALSE),VLOOKUP(A309,[1]Sigrh!$A$1:$F$500,6,FALSE))</f>
        <v>AS55</v>
      </c>
      <c r="J309" s="1" t="str">
        <f>VLOOKUP(A309,[1]Sigrh!$A$1:$G$500,7,FALSE)</f>
        <v/>
      </c>
      <c r="K309" s="1" t="str">
        <f>IFERROR(VLOOKUP(J309,[5]Sigrh!$A$1:$C$83,3,FALSE),"")</f>
        <v/>
      </c>
      <c r="L309" s="1" t="str">
        <f>IFERROR(VLOOKUP(J309,[5]Sigrh!$A$1:$C$83,2,FALSE),"")</f>
        <v/>
      </c>
      <c r="M309" s="2">
        <f>--TEXT(VLOOKUP($A309,[1]Sigrh!$A$1:$M$500,10,FALSE),"00-00-0000")</f>
        <v>29929</v>
      </c>
      <c r="N309" s="3" t="str">
        <f>CONCATENATE(TEXT(VLOOKUP(A309,[1]Sigrh!$A$1:$L$500,11,FALSE),"00"),"/",VLOOKUP(A309,[1]Sigrh!$A$1:$L$500,12,FALSE))</f>
        <v>30/08</v>
      </c>
      <c r="O309" s="3" t="str">
        <f>VLOOKUP($A309,[1]Sigrh!$A$1:$M$500,13,FALSE)</f>
        <v>F</v>
      </c>
      <c r="P309" s="3" t="str">
        <f>VLOOKUP($A309,[1]Sigrh!$A$1:$N$500,14,FALSE)</f>
        <v>2 - NORMAL</v>
      </c>
    </row>
    <row r="310" spans="1:16" x14ac:dyDescent="0.2">
      <c r="A310" s="1" t="s">
        <v>368</v>
      </c>
      <c r="B310" s="1" t="s">
        <v>369</v>
      </c>
      <c r="C310" s="1" t="str">
        <f>VLOOKUP(A310,[1]Sigrh!$A$1:$E$1000,3,FALSE)</f>
        <v>000000002</v>
      </c>
      <c r="D310" s="1" t="str">
        <f>IFERROR(VLOOKUP(C310,[2]Plan1!$A$1:$B$23,2,FALSE),"")</f>
        <v>ASSISTENTE ADMINISTRATIVO</v>
      </c>
      <c r="E310" s="1" t="str">
        <f>IFERROR(IF(VLOOKUP(A310,[3]Sigrh!$A$1:$D$281,4,FALSE)=0,"",VLOOKUP(A310,[3]Sigrh!$A$1:$D$281,4,FALSE)),"")</f>
        <v/>
      </c>
      <c r="F310" s="1" t="str">
        <f>VLOOKUP(A310,[1]Sigrh!$A$1:$D$500,4,FALSE)</f>
        <v>040305000000</v>
      </c>
      <c r="G310" s="1" t="s">
        <v>667</v>
      </c>
      <c r="H310" s="1" t="str">
        <f>VLOOKUP(F310,[4]Plan2!$A$4:$B$55,2,FALSE)</f>
        <v>GINFR-GERÊNCIA DE INFRAESTRUTURA</v>
      </c>
      <c r="I310" s="1" t="str">
        <f>CONCATENATE(VLOOKUP(A310,[1]Sigrh!$A$1:$F$500,5,FALSE),VLOOKUP(A310,[1]Sigrh!$A$1:$F$500,6,FALSE))</f>
        <v>AS55</v>
      </c>
      <c r="J310" s="1" t="str">
        <f>VLOOKUP(A310,[1]Sigrh!$A$1:$G$500,7,FALSE)</f>
        <v/>
      </c>
      <c r="K310" s="1" t="str">
        <f>IFERROR(VLOOKUP(J310,[5]Sigrh!$A$1:$C$83,3,FALSE),"")</f>
        <v/>
      </c>
      <c r="L310" s="1" t="str">
        <f>IFERROR(VLOOKUP(J310,[5]Sigrh!$A$1:$C$83,2,FALSE),"")</f>
        <v/>
      </c>
      <c r="M310" s="2">
        <f>--TEXT(VLOOKUP($A310,[1]Sigrh!$A$1:$M$500,10,FALSE),"00-00-0000")</f>
        <v>29929</v>
      </c>
      <c r="N310" s="3" t="str">
        <f>CONCATENATE(TEXT(VLOOKUP(A310,[1]Sigrh!$A$1:$L$500,11,FALSE),"00"),"/",VLOOKUP(A310,[1]Sigrh!$A$1:$L$500,12,FALSE))</f>
        <v>22/08</v>
      </c>
      <c r="O310" s="3" t="str">
        <f>VLOOKUP($A310,[1]Sigrh!$A$1:$M$500,13,FALSE)</f>
        <v>F</v>
      </c>
      <c r="P310" s="3" t="str">
        <f>VLOOKUP($A310,[1]Sigrh!$A$1:$N$500,14,FALSE)</f>
        <v>2 - NORMAL</v>
      </c>
    </row>
    <row r="311" spans="1:16" x14ac:dyDescent="0.2">
      <c r="A311" s="1" t="s">
        <v>384</v>
      </c>
      <c r="B311" s="1" t="s">
        <v>385</v>
      </c>
      <c r="C311" s="1" t="str">
        <f>VLOOKUP(A311,[1]Sigrh!$A$1:$E$1000,3,FALSE)</f>
        <v>000000016</v>
      </c>
      <c r="D311" s="1" t="str">
        <f>IFERROR(VLOOKUP(C311,[2]Plan1!$A$1:$B$23,2,FALSE),"")</f>
        <v>AUXILIAR DE SERVICOS GERAIS</v>
      </c>
      <c r="E311" s="1" t="str">
        <f>IFERROR(IF(VLOOKUP(A311,[3]Sigrh!$A$1:$D$281,4,FALSE)=0,"",VLOOKUP(A311,[3]Sigrh!$A$1:$D$281,4,FALSE)),"")</f>
        <v/>
      </c>
      <c r="F311" s="1" t="str">
        <f>VLOOKUP(A311,[1]Sigrh!$A$1:$D$500,4,FALSE)</f>
        <v>040305000000</v>
      </c>
      <c r="G311" s="1" t="s">
        <v>667</v>
      </c>
      <c r="H311" s="1" t="str">
        <f>VLOOKUP(F311,[4]Plan2!$A$4:$B$55,2,FALSE)</f>
        <v>GINFR-GERÊNCIA DE INFRAESTRUTURA</v>
      </c>
      <c r="I311" s="1" t="str">
        <f>CONCATENATE(VLOOKUP(A311,[1]Sigrh!$A$1:$F$500,5,FALSE),VLOOKUP(A311,[1]Sigrh!$A$1:$F$500,6,FALSE))</f>
        <v>AS28</v>
      </c>
      <c r="J311" s="1" t="str">
        <f>VLOOKUP(A311,[1]Sigrh!$A$1:$G$500,7,FALSE)</f>
        <v/>
      </c>
      <c r="K311" s="1" t="str">
        <f>IFERROR(VLOOKUP(J311,[5]Sigrh!$A$1:$C$83,3,FALSE),"")</f>
        <v/>
      </c>
      <c r="L311" s="1" t="str">
        <f>IFERROR(VLOOKUP(J311,[5]Sigrh!$A$1:$C$83,2,FALSE),"")</f>
        <v/>
      </c>
      <c r="M311" s="2">
        <f>--TEXT(VLOOKUP($A311,[1]Sigrh!$A$1:$M$500,10,FALSE),"00-00-0000")</f>
        <v>31113</v>
      </c>
      <c r="N311" s="3" t="str">
        <f>CONCATENATE(TEXT(VLOOKUP(A311,[1]Sigrh!$A$1:$L$500,11,FALSE),"00"),"/",VLOOKUP(A311,[1]Sigrh!$A$1:$L$500,12,FALSE))</f>
        <v>26/12</v>
      </c>
      <c r="O311" s="3" t="str">
        <f>VLOOKUP($A311,[1]Sigrh!$A$1:$M$500,13,FALSE)</f>
        <v>M</v>
      </c>
      <c r="P311" s="3" t="str">
        <f>VLOOKUP($A311,[1]Sigrh!$A$1:$N$500,14,FALSE)</f>
        <v>2 - NORMAL</v>
      </c>
    </row>
    <row r="312" spans="1:16" x14ac:dyDescent="0.2">
      <c r="A312" s="1" t="s">
        <v>401</v>
      </c>
      <c r="B312" s="1" t="s">
        <v>636</v>
      </c>
      <c r="C312" s="1" t="str">
        <f>VLOOKUP(A312,[1]Sigrh!$A$1:$E$1000,3,FALSE)</f>
        <v>000000016</v>
      </c>
      <c r="D312" s="1" t="str">
        <f>IFERROR(VLOOKUP(C312,[2]Plan1!$A$1:$B$23,2,FALSE),"")</f>
        <v>AUXILIAR DE SERVICOS GERAIS</v>
      </c>
      <c r="E312" s="1" t="str">
        <f>IFERROR(IF(VLOOKUP(A312,[3]Sigrh!$A$1:$D$281,4,FALSE)=0,"",VLOOKUP(A312,[3]Sigrh!$A$1:$D$281,4,FALSE)),"")</f>
        <v/>
      </c>
      <c r="F312" s="1" t="str">
        <f>VLOOKUP(A312,[1]Sigrh!$A$1:$D$500,4,FALSE)</f>
        <v>040305000000</v>
      </c>
      <c r="G312" s="1" t="s">
        <v>667</v>
      </c>
      <c r="H312" s="1" t="str">
        <f>VLOOKUP(F312,[4]Plan2!$A$4:$B$55,2,FALSE)</f>
        <v>GINFR-GERÊNCIA DE INFRAESTRUTURA</v>
      </c>
      <c r="I312" s="1" t="str">
        <f>CONCATENATE(VLOOKUP(A312,[1]Sigrh!$A$1:$F$500,5,FALSE),VLOOKUP(A312,[1]Sigrh!$A$1:$F$500,6,FALSE))</f>
        <v>AS28</v>
      </c>
      <c r="J312" s="1" t="str">
        <f>VLOOKUP(A312,[1]Sigrh!$A$1:$G$500,7,FALSE)</f>
        <v/>
      </c>
      <c r="K312" s="1" t="str">
        <f>IFERROR(VLOOKUP(J312,[5]Sigrh!$A$1:$C$83,3,FALSE),"")</f>
        <v/>
      </c>
      <c r="L312" s="1" t="str">
        <f>IFERROR(VLOOKUP(J312,[5]Sigrh!$A$1:$C$83,2,FALSE),"")</f>
        <v/>
      </c>
      <c r="M312" s="2">
        <f>--TEXT(VLOOKUP($A312,[1]Sigrh!$A$1:$M$500,10,FALSE),"00-00-0000")</f>
        <v>33505</v>
      </c>
      <c r="N312" s="3" t="str">
        <f>CONCATENATE(TEXT(VLOOKUP(A312,[1]Sigrh!$A$1:$L$500,11,FALSE),"00"),"/",VLOOKUP(A312,[1]Sigrh!$A$1:$L$500,12,FALSE))</f>
        <v>14/04</v>
      </c>
      <c r="O312" s="3" t="str">
        <f>VLOOKUP($A312,[1]Sigrh!$A$1:$M$500,13,FALSE)</f>
        <v>F</v>
      </c>
      <c r="P312" s="3" t="str">
        <f>VLOOKUP($A312,[1]Sigrh!$A$1:$N$500,14,FALSE)</f>
        <v>2 - NORMAL</v>
      </c>
    </row>
    <row r="313" spans="1:16" x14ac:dyDescent="0.2">
      <c r="A313" s="1" t="s">
        <v>412</v>
      </c>
      <c r="B313" s="1" t="s">
        <v>413</v>
      </c>
      <c r="C313" s="1" t="str">
        <f>VLOOKUP(A313,[1]Sigrh!$A$1:$E$1000,3,FALSE)</f>
        <v>000000022</v>
      </c>
      <c r="D313" s="1" t="str">
        <f>IFERROR(VLOOKUP(C313,[2]Plan1!$A$1:$B$23,2,FALSE),"")</f>
        <v>MOTORISTA</v>
      </c>
      <c r="E313" s="1" t="str">
        <f>IFERROR(IF(VLOOKUP(A313,[3]Sigrh!$A$1:$D$281,4,FALSE)=0,"",VLOOKUP(A313,[3]Sigrh!$A$1:$D$281,4,FALSE)),"")</f>
        <v/>
      </c>
      <c r="F313" s="1" t="str">
        <f>VLOOKUP(A313,[1]Sigrh!$A$1:$D$500,4,FALSE)</f>
        <v>040305000000</v>
      </c>
      <c r="G313" s="1" t="s">
        <v>667</v>
      </c>
      <c r="H313" s="1" t="str">
        <f>VLOOKUP(F313,[4]Plan2!$A$4:$B$55,2,FALSE)</f>
        <v>GINFR-GERÊNCIA DE INFRAESTRUTURA</v>
      </c>
      <c r="I313" s="1" t="str">
        <f>CONCATENATE(VLOOKUP(A313,[1]Sigrh!$A$1:$F$500,5,FALSE),VLOOKUP(A313,[1]Sigrh!$A$1:$F$500,6,FALSE))</f>
        <v>AS38</v>
      </c>
      <c r="J313" s="1" t="str">
        <f>VLOOKUP(A313,[1]Sigrh!$A$1:$G$500,7,FALSE)</f>
        <v/>
      </c>
      <c r="K313" s="1" t="str">
        <f>IFERROR(VLOOKUP(J313,[5]Sigrh!$A$1:$C$83,3,FALSE),"")</f>
        <v/>
      </c>
      <c r="L313" s="1" t="str">
        <f>IFERROR(VLOOKUP(J313,[5]Sigrh!$A$1:$C$83,2,FALSE),"")</f>
        <v/>
      </c>
      <c r="M313" s="2">
        <f>--TEXT(VLOOKUP($A313,[1]Sigrh!$A$1:$M$500,10,FALSE),"00-00-0000")</f>
        <v>34134</v>
      </c>
      <c r="N313" s="3" t="str">
        <f>CONCATENATE(TEXT(VLOOKUP(A313,[1]Sigrh!$A$1:$L$500,11,FALSE),"00"),"/",VLOOKUP(A313,[1]Sigrh!$A$1:$L$500,12,FALSE))</f>
        <v>15/03</v>
      </c>
      <c r="O313" s="3" t="str">
        <f>VLOOKUP($A313,[1]Sigrh!$A$1:$M$500,13,FALSE)</f>
        <v>M</v>
      </c>
      <c r="P313" s="3" t="str">
        <f>VLOOKUP($A313,[1]Sigrh!$A$1:$N$500,14,FALSE)</f>
        <v>2 - NORMAL</v>
      </c>
    </row>
    <row r="314" spans="1:16" x14ac:dyDescent="0.2">
      <c r="A314" s="1" t="s">
        <v>428</v>
      </c>
      <c r="B314" s="1" t="s">
        <v>429</v>
      </c>
      <c r="C314" s="1" t="str">
        <f>VLOOKUP(A314,[1]Sigrh!$A$1:$E$1000,3,FALSE)</f>
        <v>000000026</v>
      </c>
      <c r="D314" s="1" t="str">
        <f>IFERROR(VLOOKUP(C314,[2]Plan1!$A$1:$B$23,2,FALSE),"")</f>
        <v>MECANICO AUTOMOTIVO</v>
      </c>
      <c r="E314" s="1" t="str">
        <f>IFERROR(IF(VLOOKUP(A314,[3]Sigrh!$A$1:$D$281,4,FALSE)=0,"",VLOOKUP(A314,[3]Sigrh!$A$1:$D$281,4,FALSE)),"")</f>
        <v/>
      </c>
      <c r="F314" s="1" t="str">
        <f>VLOOKUP(A314,[1]Sigrh!$A$1:$D$500,4,FALSE)</f>
        <v>040305000000</v>
      </c>
      <c r="G314" s="1" t="s">
        <v>667</v>
      </c>
      <c r="H314" s="1" t="str">
        <f>VLOOKUP(F314,[4]Plan2!$A$4:$B$55,2,FALSE)</f>
        <v>GINFR-GERÊNCIA DE INFRAESTRUTURA</v>
      </c>
      <c r="I314" s="1" t="str">
        <f>CONCATENATE(VLOOKUP(A314,[1]Sigrh!$A$1:$F$500,5,FALSE),VLOOKUP(A314,[1]Sigrh!$A$1:$F$500,6,FALSE))</f>
        <v>AS34</v>
      </c>
      <c r="J314" s="1" t="str">
        <f>VLOOKUP(A314,[1]Sigrh!$A$1:$G$500,7,FALSE)</f>
        <v/>
      </c>
      <c r="K314" s="1" t="str">
        <f>IFERROR(VLOOKUP(J314,[5]Sigrh!$A$1:$C$83,3,FALSE),"")</f>
        <v/>
      </c>
      <c r="L314" s="1" t="str">
        <f>IFERROR(VLOOKUP(J314,[5]Sigrh!$A$1:$C$83,2,FALSE),"")</f>
        <v/>
      </c>
      <c r="M314" s="2">
        <f>--TEXT(VLOOKUP($A314,[1]Sigrh!$A$1:$M$500,10,FALSE),"00-00-0000")</f>
        <v>40242</v>
      </c>
      <c r="N314" s="3" t="str">
        <f>CONCATENATE(TEXT(VLOOKUP(A314,[1]Sigrh!$A$1:$L$500,11,FALSE),"00"),"/",VLOOKUP(A314,[1]Sigrh!$A$1:$L$500,12,FALSE))</f>
        <v>17/09</v>
      </c>
      <c r="O314" s="3" t="str">
        <f>VLOOKUP($A314,[1]Sigrh!$A$1:$M$500,13,FALSE)</f>
        <v>M</v>
      </c>
      <c r="P314" s="3" t="str">
        <f>VLOOKUP($A314,[1]Sigrh!$A$1:$N$500,14,FALSE)</f>
        <v>2 - NORMAL</v>
      </c>
    </row>
    <row r="315" spans="1:16" x14ac:dyDescent="0.2">
      <c r="A315" s="1" t="s">
        <v>448</v>
      </c>
      <c r="B315" s="1" t="s">
        <v>449</v>
      </c>
      <c r="C315" s="1" t="str">
        <f>VLOOKUP(A315,[1]Sigrh!$A$1:$E$1000,3,FALSE)</f>
        <v>000000028</v>
      </c>
      <c r="D315" s="1" t="str">
        <f>IFERROR(VLOOKUP(C315,[2]Plan1!$A$1:$B$23,2,FALSE),"")</f>
        <v>ELETRICISTA</v>
      </c>
      <c r="E315" s="1" t="str">
        <f>IFERROR(IF(VLOOKUP(A315,[3]Sigrh!$A$1:$D$281,4,FALSE)=0,"",VLOOKUP(A315,[3]Sigrh!$A$1:$D$281,4,FALSE)),"")</f>
        <v/>
      </c>
      <c r="F315" s="1" t="str">
        <f>VLOOKUP(A315,[1]Sigrh!$A$1:$D$500,4,FALSE)</f>
        <v>040305000000</v>
      </c>
      <c r="G315" s="1" t="s">
        <v>667</v>
      </c>
      <c r="H315" s="1" t="str">
        <f>VLOOKUP(F315,[4]Plan2!$A$4:$B$55,2,FALSE)</f>
        <v>GINFR-GERÊNCIA DE INFRAESTRUTURA</v>
      </c>
      <c r="I315" s="1" t="str">
        <f>CONCATENATE(VLOOKUP(A315,[1]Sigrh!$A$1:$F$500,5,FALSE),VLOOKUP(A315,[1]Sigrh!$A$1:$F$500,6,FALSE))</f>
        <v>AS18</v>
      </c>
      <c r="J315" s="1" t="str">
        <f>VLOOKUP(A315,[1]Sigrh!$A$1:$G$500,7,FALSE)</f>
        <v/>
      </c>
      <c r="K315" s="1" t="str">
        <f>IFERROR(VLOOKUP(J315,[5]Sigrh!$A$1:$C$83,3,FALSE),"")</f>
        <v/>
      </c>
      <c r="L315" s="1" t="str">
        <f>IFERROR(VLOOKUP(J315,[5]Sigrh!$A$1:$C$83,2,FALSE),"")</f>
        <v/>
      </c>
      <c r="M315" s="2">
        <f>--TEXT(VLOOKUP($A315,[1]Sigrh!$A$1:$M$500,10,FALSE),"00-00-0000")</f>
        <v>40242</v>
      </c>
      <c r="N315" s="3" t="str">
        <f>CONCATENATE(TEXT(VLOOKUP(A315,[1]Sigrh!$A$1:$L$500,11,FALSE),"00"),"/",VLOOKUP(A315,[1]Sigrh!$A$1:$L$500,12,FALSE))</f>
        <v>22/12</v>
      </c>
      <c r="O315" s="3" t="str">
        <f>VLOOKUP($A315,[1]Sigrh!$A$1:$M$500,13,FALSE)</f>
        <v>M</v>
      </c>
      <c r="P315" s="3" t="str">
        <f>VLOOKUP($A315,[1]Sigrh!$A$1:$N$500,14,FALSE)</f>
        <v>2 - NORMAL</v>
      </c>
    </row>
    <row r="316" spans="1:16" x14ac:dyDescent="0.2">
      <c r="A316" s="1" t="s">
        <v>452</v>
      </c>
      <c r="B316" s="1" t="s">
        <v>453</v>
      </c>
      <c r="C316" s="1" t="str">
        <f>VLOOKUP(A316,[1]Sigrh!$A$1:$E$1000,3,FALSE)</f>
        <v>000000022</v>
      </c>
      <c r="D316" s="1" t="str">
        <f>IFERROR(VLOOKUP(C316,[2]Plan1!$A$1:$B$23,2,FALSE),"")</f>
        <v>MOTORISTA</v>
      </c>
      <c r="E316" s="1" t="str">
        <f>IFERROR(IF(VLOOKUP(A316,[3]Sigrh!$A$1:$D$281,4,FALSE)=0,"",VLOOKUP(A316,[3]Sigrh!$A$1:$D$281,4,FALSE)),"")</f>
        <v/>
      </c>
      <c r="F316" s="1" t="str">
        <f>VLOOKUP(A316,[1]Sigrh!$A$1:$D$500,4,FALSE)</f>
        <v>040305000000</v>
      </c>
      <c r="G316" s="1" t="s">
        <v>667</v>
      </c>
      <c r="H316" s="1" t="str">
        <f>VLOOKUP(F316,[4]Plan2!$A$4:$B$55,2,FALSE)</f>
        <v>GINFR-GERÊNCIA DE INFRAESTRUTURA</v>
      </c>
      <c r="I316" s="1" t="str">
        <f>CONCATENATE(VLOOKUP(A316,[1]Sigrh!$A$1:$F$500,5,FALSE),VLOOKUP(A316,[1]Sigrh!$A$1:$F$500,6,FALSE))</f>
        <v>AS22</v>
      </c>
      <c r="J316" s="1" t="str">
        <f>VLOOKUP(A316,[1]Sigrh!$A$1:$G$500,7,FALSE)</f>
        <v/>
      </c>
      <c r="K316" s="1" t="str">
        <f>IFERROR(VLOOKUP(J316,[5]Sigrh!$A$1:$C$83,3,FALSE),"")</f>
        <v/>
      </c>
      <c r="L316" s="1" t="str">
        <f>IFERROR(VLOOKUP(J316,[5]Sigrh!$A$1:$C$83,2,FALSE),"")</f>
        <v/>
      </c>
      <c r="M316" s="2">
        <f>--TEXT(VLOOKUP($A316,[1]Sigrh!$A$1:$M$500,10,FALSE),"00-00-0000")</f>
        <v>40242</v>
      </c>
      <c r="N316" s="3" t="str">
        <f>CONCATENATE(TEXT(VLOOKUP(A316,[1]Sigrh!$A$1:$L$500,11,FALSE),"00"),"/",VLOOKUP(A316,[1]Sigrh!$A$1:$L$500,12,FALSE))</f>
        <v>05/07</v>
      </c>
      <c r="O316" s="3" t="str">
        <f>VLOOKUP($A316,[1]Sigrh!$A$1:$M$500,13,FALSE)</f>
        <v>M</v>
      </c>
      <c r="P316" s="3" t="str">
        <f>VLOOKUP($A316,[1]Sigrh!$A$1:$N$500,14,FALSE)</f>
        <v>2 - NORMAL</v>
      </c>
    </row>
    <row r="317" spans="1:16" x14ac:dyDescent="0.2">
      <c r="A317" s="1" t="s">
        <v>512</v>
      </c>
      <c r="B317" s="1" t="s">
        <v>513</v>
      </c>
      <c r="C317" s="1" t="str">
        <f>VLOOKUP(A317,[1]Sigrh!$A$1:$E$1000,3,FALSE)</f>
        <v>000000002</v>
      </c>
      <c r="D317" s="1" t="str">
        <f>IFERROR(VLOOKUP(C317,[2]Plan1!$A$1:$B$23,2,FALSE),"")</f>
        <v>ASSISTENTE ADMINISTRATIVO</v>
      </c>
      <c r="E317" s="1" t="str">
        <f>IFERROR(IF(VLOOKUP(A317,[3]Sigrh!$A$1:$D$281,4,FALSE)=0,"",VLOOKUP(A317,[3]Sigrh!$A$1:$D$281,4,FALSE)),"")</f>
        <v/>
      </c>
      <c r="F317" s="1" t="str">
        <f>VLOOKUP(A317,[1]Sigrh!$A$1:$D$500,4,FALSE)</f>
        <v>040305000000</v>
      </c>
      <c r="G317" s="1" t="s">
        <v>667</v>
      </c>
      <c r="H317" s="1" t="str">
        <f>VLOOKUP(F317,[4]Plan2!$A$4:$B$55,2,FALSE)</f>
        <v>GINFR-GERÊNCIA DE INFRAESTRUTURA</v>
      </c>
      <c r="I317" s="1" t="str">
        <f>CONCATENATE(VLOOKUP(A317,[1]Sigrh!$A$1:$F$500,5,FALSE),VLOOKUP(A317,[1]Sigrh!$A$1:$F$500,6,FALSE))</f>
        <v>AS29</v>
      </c>
      <c r="J317" s="1" t="str">
        <f>VLOOKUP(A317,[1]Sigrh!$A$1:$G$500,7,FALSE)</f>
        <v/>
      </c>
      <c r="K317" s="1" t="str">
        <f>IFERROR(VLOOKUP(J317,[5]Sigrh!$A$1:$C$83,3,FALSE),"")</f>
        <v/>
      </c>
      <c r="L317" s="1" t="str">
        <f>IFERROR(VLOOKUP(J317,[5]Sigrh!$A$1:$C$83,2,FALSE),"")</f>
        <v/>
      </c>
      <c r="M317" s="2">
        <f>--TEXT(VLOOKUP($A317,[1]Sigrh!$A$1:$M$500,10,FALSE),"00-00-0000")</f>
        <v>41641</v>
      </c>
      <c r="N317" s="3" t="str">
        <f>CONCATENATE(TEXT(VLOOKUP(A317,[1]Sigrh!$A$1:$L$500,11,FALSE),"00"),"/",VLOOKUP(A317,[1]Sigrh!$A$1:$L$500,12,FALSE))</f>
        <v>19/08</v>
      </c>
      <c r="O317" s="3" t="str">
        <f>VLOOKUP($A317,[1]Sigrh!$A$1:$M$500,13,FALSE)</f>
        <v>M</v>
      </c>
      <c r="P317" s="3" t="str">
        <f>VLOOKUP($A317,[1]Sigrh!$A$1:$N$500,14,FALSE)</f>
        <v>2 - NORMAL</v>
      </c>
    </row>
    <row r="318" spans="1:16" x14ac:dyDescent="0.2">
      <c r="A318" s="1" t="s">
        <v>522</v>
      </c>
      <c r="B318" s="1" t="s">
        <v>523</v>
      </c>
      <c r="C318" s="1" t="str">
        <f>VLOOKUP(A318,[1]Sigrh!$A$1:$E$1000,3,FALSE)</f>
        <v>000000002</v>
      </c>
      <c r="D318" s="1" t="str">
        <f>IFERROR(VLOOKUP(C318,[2]Plan1!$A$1:$B$23,2,FALSE),"")</f>
        <v>ASSISTENTE ADMINISTRATIVO</v>
      </c>
      <c r="E318" s="1" t="str">
        <f>IFERROR(IF(VLOOKUP(A318,[3]Sigrh!$A$1:$D$281,4,FALSE)=0,"",VLOOKUP(A318,[3]Sigrh!$A$1:$D$281,4,FALSE)),"")</f>
        <v/>
      </c>
      <c r="F318" s="1" t="str">
        <f>VLOOKUP(A318,[1]Sigrh!$A$1:$D$500,4,FALSE)</f>
        <v>040305000000</v>
      </c>
      <c r="G318" s="1" t="s">
        <v>667</v>
      </c>
      <c r="H318" s="1" t="str">
        <f>VLOOKUP(F318,[4]Plan2!$A$4:$B$55,2,FALSE)</f>
        <v>GINFR-GERÊNCIA DE INFRAESTRUTURA</v>
      </c>
      <c r="I318" s="1" t="str">
        <f>CONCATENATE(VLOOKUP(A318,[1]Sigrh!$A$1:$F$500,5,FALSE),VLOOKUP(A318,[1]Sigrh!$A$1:$F$500,6,FALSE))</f>
        <v>AS30</v>
      </c>
      <c r="J318" s="1" t="str">
        <f>VLOOKUP(A318,[1]Sigrh!$A$1:$G$500,7,FALSE)</f>
        <v/>
      </c>
      <c r="K318" s="1" t="str">
        <f>IFERROR(VLOOKUP(J318,[5]Sigrh!$A$1:$C$83,3,FALSE),"")</f>
        <v/>
      </c>
      <c r="L318" s="1" t="str">
        <f>IFERROR(VLOOKUP(J318,[5]Sigrh!$A$1:$C$83,2,FALSE),"")</f>
        <v/>
      </c>
      <c r="M318" s="2">
        <f>--TEXT(VLOOKUP($A318,[1]Sigrh!$A$1:$M$500,10,FALSE),"00-00-0000")</f>
        <v>41641</v>
      </c>
      <c r="N318" s="3" t="str">
        <f>CONCATENATE(TEXT(VLOOKUP(A318,[1]Sigrh!$A$1:$L$500,11,FALSE),"00"),"/",VLOOKUP(A318,[1]Sigrh!$A$1:$L$500,12,FALSE))</f>
        <v>12/02</v>
      </c>
      <c r="O318" s="3" t="str">
        <f>VLOOKUP($A318,[1]Sigrh!$A$1:$M$500,13,FALSE)</f>
        <v>M</v>
      </c>
      <c r="P318" s="3" t="str">
        <f>VLOOKUP($A318,[1]Sigrh!$A$1:$N$500,14,FALSE)</f>
        <v>2 - NORMAL</v>
      </c>
    </row>
    <row r="319" spans="1:16" x14ac:dyDescent="0.2">
      <c r="A319" s="1" t="s">
        <v>614</v>
      </c>
      <c r="B319" s="1" t="s">
        <v>615</v>
      </c>
      <c r="C319" s="1" t="str">
        <f>VLOOKUP(A319,[1]Sigrh!$A$1:$E$1000,3,FALSE)</f>
        <v/>
      </c>
      <c r="D319" s="1" t="str">
        <f>IFERROR(VLOOKUP(C319,[2]Plan1!$A$1:$B$23,2,FALSE),"")</f>
        <v/>
      </c>
      <c r="E319" s="1" t="str">
        <f>IFERROR(IF(VLOOKUP(A319,[3]Sigrh!$A$1:$D$281,4,FALSE)=0,"",VLOOKUP(A319,[3]Sigrh!$A$1:$D$281,4,FALSE)),"")</f>
        <v/>
      </c>
      <c r="F319" s="1" t="str">
        <f>VLOOKUP(A319,[1]Sigrh!$A$1:$D$500,4,FALSE)</f>
        <v>040305000000</v>
      </c>
      <c r="G319" s="1" t="s">
        <v>667</v>
      </c>
      <c r="H319" s="1" t="str">
        <f>VLOOKUP(F319,[4]Plan2!$A$4:$B$55,2,FALSE)</f>
        <v>GINFR-GERÊNCIA DE INFRAESTRUTURA</v>
      </c>
      <c r="I319" s="1" t="str">
        <f>CONCATENATE(VLOOKUP(A319,[1]Sigrh!$A$1:$F$500,5,FALSE),VLOOKUP(A319,[1]Sigrh!$A$1:$F$500,6,FALSE))</f>
        <v/>
      </c>
      <c r="J319" s="1" t="str">
        <f>VLOOKUP(A319,[1]Sigrh!$A$1:$G$500,7,FALSE)</f>
        <v/>
      </c>
      <c r="K319" s="1" t="str">
        <f>IFERROR(VLOOKUP(J319,[5]Sigrh!$A$1:$C$83,3,FALSE),"")</f>
        <v/>
      </c>
      <c r="L319" s="1" t="str">
        <f>IFERROR(VLOOKUP(J319,[5]Sigrh!$A$1:$C$83,2,FALSE),"")</f>
        <v/>
      </c>
      <c r="M319" s="2">
        <f>--TEXT(VLOOKUP($A319,[1]Sigrh!$A$1:$M$500,10,FALSE),"00-00-0000")</f>
        <v>43339</v>
      </c>
      <c r="N319" s="3" t="str">
        <f>CONCATENATE(TEXT(VLOOKUP(A319,[1]Sigrh!$A$1:$L$500,11,FALSE),"00"),"/",VLOOKUP(A319,[1]Sigrh!$A$1:$L$500,12,FALSE))</f>
        <v>20/10</v>
      </c>
      <c r="O319" s="3" t="str">
        <f>VLOOKUP($A319,[1]Sigrh!$A$1:$M$500,13,FALSE)</f>
        <v>M</v>
      </c>
      <c r="P319" s="3" t="str">
        <f>VLOOKUP($A319,[1]Sigrh!$A$1:$N$500,14,FALSE)</f>
        <v>7 - REQUISITADO</v>
      </c>
    </row>
    <row r="320" spans="1:16" x14ac:dyDescent="0.2">
      <c r="A320" s="1" t="s">
        <v>374</v>
      </c>
      <c r="B320" s="1" t="s">
        <v>375</v>
      </c>
      <c r="C320" s="1" t="str">
        <f>VLOOKUP(A320,[1]Sigrh!$A$1:$E$1000,3,FALSE)</f>
        <v>000000004</v>
      </c>
      <c r="D320" s="1" t="str">
        <f>IFERROR(VLOOKUP(C320,[2]Plan1!$A$1:$B$23,2,FALSE),"")</f>
        <v>DESENHISTA</v>
      </c>
      <c r="E320" s="1" t="str">
        <f>IFERROR(IF(VLOOKUP(A320,[3]Sigrh!$A$1:$D$281,4,FALSE)=0,"",VLOOKUP(A320,[3]Sigrh!$A$1:$D$281,4,FALSE)),"")</f>
        <v/>
      </c>
      <c r="F320" s="1" t="str">
        <f>VLOOKUP(A320,[1]Sigrh!$A$1:$D$500,4,FALSE)</f>
        <v>030500000000</v>
      </c>
      <c r="G320" s="1" t="s">
        <v>667</v>
      </c>
      <c r="H320" s="1" t="str">
        <f>VLOOKUP(F320,[4]Plan2!$A$4:$B$55,2,FALSE)</f>
        <v>OUVID-ASSESSORIA DE OUVIDORIA</v>
      </c>
      <c r="I320" s="1" t="str">
        <f>CONCATENATE(VLOOKUP(A320,[1]Sigrh!$A$1:$F$500,5,FALSE),VLOOKUP(A320,[1]Sigrh!$A$1:$F$500,6,FALSE))</f>
        <v>AS53</v>
      </c>
      <c r="J320" s="1" t="str">
        <f>VLOOKUP(A320,[1]Sigrh!$A$1:$G$500,7,FALSE)</f>
        <v/>
      </c>
      <c r="K320" s="1" t="str">
        <f>IFERROR(VLOOKUP(J320,[5]Sigrh!$A$1:$C$83,3,FALSE),"")</f>
        <v/>
      </c>
      <c r="L320" s="1" t="str">
        <f>IFERROR(VLOOKUP(J320,[5]Sigrh!$A$1:$C$83,2,FALSE),"")</f>
        <v/>
      </c>
      <c r="M320" s="2">
        <f>--TEXT(VLOOKUP($A320,[1]Sigrh!$A$1:$M$500,10,FALSE),"00-00-0000")</f>
        <v>30145</v>
      </c>
      <c r="N320" s="3" t="str">
        <f>CONCATENATE(TEXT(VLOOKUP(A320,[1]Sigrh!$A$1:$L$500,11,FALSE),"00"),"/",VLOOKUP(A320,[1]Sigrh!$A$1:$L$500,12,FALSE))</f>
        <v>23/04</v>
      </c>
      <c r="O320" s="3" t="str">
        <f>VLOOKUP($A320,[1]Sigrh!$A$1:$M$500,13,FALSE)</f>
        <v>M</v>
      </c>
      <c r="P320" s="3" t="str">
        <f>VLOOKUP($A320,[1]Sigrh!$A$1:$N$500,14,FALSE)</f>
        <v>2 - NORMAL</v>
      </c>
    </row>
    <row r="321" spans="1:16" x14ac:dyDescent="0.2">
      <c r="A321" s="1" t="s">
        <v>422</v>
      </c>
      <c r="B321" s="1" t="s">
        <v>423</v>
      </c>
      <c r="C321" s="1" t="str">
        <f>VLOOKUP(A321,[1]Sigrh!$A$1:$E$1000,3,FALSE)</f>
        <v>000000008</v>
      </c>
      <c r="D321" s="1" t="str">
        <f>IFERROR(VLOOKUP(C321,[2]Plan1!$A$1:$B$23,2,FALSE),"")</f>
        <v>TECNICO ESPECIALIZADO</v>
      </c>
      <c r="E321" s="1" t="str">
        <f>IFERROR(IF(VLOOKUP(A321,[3]Sigrh!$A$1:$D$281,4,FALSE)=0,"",VLOOKUP(A321,[3]Sigrh!$A$1:$D$281,4,FALSE)),"")</f>
        <v>RELAÇÕES PÚBLICAS</v>
      </c>
      <c r="F321" s="1" t="str">
        <f>VLOOKUP(A321,[1]Sigrh!$A$1:$D$500,4,FALSE)</f>
        <v>030500000000</v>
      </c>
      <c r="G321" s="1" t="s">
        <v>667</v>
      </c>
      <c r="H321" s="1" t="str">
        <f>VLOOKUP(F321,[4]Plan2!$A$4:$B$55,2,FALSE)</f>
        <v>OUVID-ASSESSORIA DE OUVIDORIA</v>
      </c>
      <c r="I321" s="1" t="str">
        <f>CONCATENATE(VLOOKUP(A321,[1]Sigrh!$A$1:$F$500,5,FALSE),VLOOKUP(A321,[1]Sigrh!$A$1:$F$500,6,FALSE))</f>
        <v>ST44</v>
      </c>
      <c r="J321" s="1" t="str">
        <f>VLOOKUP(A321,[1]Sigrh!$A$1:$G$500,7,FALSE)</f>
        <v/>
      </c>
      <c r="K321" s="1" t="str">
        <f>IFERROR(VLOOKUP(J321,[5]Sigrh!$A$1:$C$83,3,FALSE),"")</f>
        <v/>
      </c>
      <c r="L321" s="1" t="str">
        <f>IFERROR(VLOOKUP(J321,[5]Sigrh!$A$1:$C$83,2,FALSE),"")</f>
        <v/>
      </c>
      <c r="M321" s="2">
        <f>--TEXT(VLOOKUP($A321,[1]Sigrh!$A$1:$M$500,10,FALSE),"00-00-0000")</f>
        <v>34593</v>
      </c>
      <c r="N321" s="3" t="str">
        <f>CONCATENATE(TEXT(VLOOKUP(A321,[1]Sigrh!$A$1:$L$500,11,FALSE),"00"),"/",VLOOKUP(A321,[1]Sigrh!$A$1:$L$500,12,FALSE))</f>
        <v>22/12</v>
      </c>
      <c r="O321" s="3" t="str">
        <f>VLOOKUP($A321,[1]Sigrh!$A$1:$M$500,13,FALSE)</f>
        <v>F</v>
      </c>
      <c r="P321" s="3" t="str">
        <f>VLOOKUP($A321,[1]Sigrh!$A$1:$N$500,14,FALSE)</f>
        <v>2 - NORMAL</v>
      </c>
    </row>
    <row r="322" spans="1:16" x14ac:dyDescent="0.2">
      <c r="A322" s="1" t="s">
        <v>35</v>
      </c>
      <c r="B322" s="1" t="s">
        <v>36</v>
      </c>
      <c r="C322" s="1" t="str">
        <f>VLOOKUP(A322,[1]Sigrh!$A$1:$E$1000,3,FALSE)</f>
        <v>000000010</v>
      </c>
      <c r="D322" s="1" t="str">
        <f>IFERROR(VLOOKUP(C322,[2]Plan1!$A$1:$B$23,2,FALSE),"")</f>
        <v>EXTENSIONISTA RURAL-NM</v>
      </c>
      <c r="E322" s="1" t="str">
        <f>IFERROR(IF(VLOOKUP(A322,[3]Sigrh!$A$1:$D$281,4,FALSE)=0,"",VLOOKUP(A322,[3]Sigrh!$A$1:$D$281,4,FALSE)),"")</f>
        <v>TÉC. AGROPECUÁRIA</v>
      </c>
      <c r="F322" s="1" t="str">
        <f>VLOOKUP(A322,[1]Sigrh!$A$1:$D$500,4,FALSE)</f>
        <v>040409000000</v>
      </c>
      <c r="G322" s="1" t="s">
        <v>668</v>
      </c>
      <c r="H322" s="1" t="str">
        <f>VLOOKUP(F322,[4]Plan2!$A$4:$B$55,2,FALSE)</f>
        <v>UREO - UNIDADE REGIONAL DA EMATER OESTE</v>
      </c>
      <c r="I322" s="1" t="str">
        <f>CONCATENATE(VLOOKUP(A322,[1]Sigrh!$A$1:$F$500,5,FALSE),VLOOKUP(A322,[1]Sigrh!$A$1:$F$500,6,FALSE))</f>
        <v>ST43</v>
      </c>
      <c r="J322" s="1" t="str">
        <f>VLOOKUP(A322,[1]Sigrh!$A$1:$G$500,7,FALSE)</f>
        <v/>
      </c>
      <c r="K322" s="1" t="str">
        <f>IFERROR(VLOOKUP(J322,[5]Sigrh!$A$1:$C$83,3,FALSE),"")</f>
        <v/>
      </c>
      <c r="L322" s="1" t="str">
        <f>IFERROR(VLOOKUP(J322,[5]Sigrh!$A$1:$C$83,2,FALSE),"")</f>
        <v/>
      </c>
      <c r="M322" s="2">
        <f>--TEXT(VLOOKUP($A322,[1]Sigrh!$A$1:$M$500,10,FALSE),"00-00-0000")</f>
        <v>30956</v>
      </c>
      <c r="N322" s="3" t="str">
        <f>CONCATENATE(TEXT(VLOOKUP(A322,[1]Sigrh!$A$1:$L$500,11,FALSE),"00"),"/",VLOOKUP(A322,[1]Sigrh!$A$1:$L$500,12,FALSE))</f>
        <v>14/03</v>
      </c>
      <c r="O322" s="3" t="str">
        <f>VLOOKUP($A322,[1]Sigrh!$A$1:$M$500,13,FALSE)</f>
        <v>M</v>
      </c>
      <c r="P322" s="3" t="str">
        <f>VLOOKUP($A322,[1]Sigrh!$A$1:$N$500,14,FALSE)</f>
        <v>2 - NORMAL</v>
      </c>
    </row>
    <row r="323" spans="1:16" x14ac:dyDescent="0.2">
      <c r="A323" s="1" t="s">
        <v>43</v>
      </c>
      <c r="B323" s="1" t="s">
        <v>44</v>
      </c>
      <c r="C323" s="1" t="str">
        <f>VLOOKUP(A323,[1]Sigrh!$A$1:$E$1000,3,FALSE)</f>
        <v>000000002</v>
      </c>
      <c r="D323" s="1" t="str">
        <f>IFERROR(VLOOKUP(C323,[2]Plan1!$A$1:$B$23,2,FALSE),"")</f>
        <v>ASSISTENTE ADMINISTRATIVO</v>
      </c>
      <c r="E323" s="1" t="str">
        <f>IFERROR(IF(VLOOKUP(A323,[3]Sigrh!$A$1:$D$281,4,FALSE)=0,"",VLOOKUP(A323,[3]Sigrh!$A$1:$D$281,4,FALSE)),"")</f>
        <v/>
      </c>
      <c r="F323" s="1" t="str">
        <f>VLOOKUP(A323,[1]Sigrh!$A$1:$D$500,4,FALSE)</f>
        <v>040409000000</v>
      </c>
      <c r="G323" s="1" t="s">
        <v>668</v>
      </c>
      <c r="H323" s="1" t="str">
        <f>VLOOKUP(F323,[4]Plan2!$A$4:$B$55,2,FALSE)</f>
        <v>UREO - UNIDADE REGIONAL DA EMATER OESTE</v>
      </c>
      <c r="I323" s="1" t="str">
        <f>CONCATENATE(VLOOKUP(A323,[1]Sigrh!$A$1:$F$500,5,FALSE),VLOOKUP(A323,[1]Sigrh!$A$1:$F$500,6,FALSE))</f>
        <v>AS55</v>
      </c>
      <c r="J323" s="1" t="str">
        <f>VLOOKUP(A323,[1]Sigrh!$A$1:$G$500,7,FALSE)</f>
        <v/>
      </c>
      <c r="K323" s="1" t="str">
        <f>IFERROR(VLOOKUP(J323,[5]Sigrh!$A$1:$C$83,3,FALSE),"")</f>
        <v/>
      </c>
      <c r="L323" s="1" t="str">
        <f>IFERROR(VLOOKUP(J323,[5]Sigrh!$A$1:$C$83,2,FALSE),"")</f>
        <v/>
      </c>
      <c r="M323" s="2">
        <f>--TEXT(VLOOKUP($A323,[1]Sigrh!$A$1:$M$500,10,FALSE),"00-00-0000")</f>
        <v>31049</v>
      </c>
      <c r="N323" s="3" t="str">
        <f>CONCATENATE(TEXT(VLOOKUP(A323,[1]Sigrh!$A$1:$L$500,11,FALSE),"00"),"/",VLOOKUP(A323,[1]Sigrh!$A$1:$L$500,12,FALSE))</f>
        <v>25/01</v>
      </c>
      <c r="O323" s="3" t="str">
        <f>VLOOKUP($A323,[1]Sigrh!$A$1:$M$500,13,FALSE)</f>
        <v>F</v>
      </c>
      <c r="P323" s="3" t="str">
        <f>VLOOKUP($A323,[1]Sigrh!$A$1:$N$500,14,FALSE)</f>
        <v>2 - NORMAL</v>
      </c>
    </row>
    <row r="324" spans="1:16" x14ac:dyDescent="0.2">
      <c r="A324" s="1" t="s">
        <v>188</v>
      </c>
      <c r="B324" s="1" t="s">
        <v>189</v>
      </c>
      <c r="C324" s="1" t="str">
        <f>VLOOKUP(A324,[1]Sigrh!$A$1:$E$1000,3,FALSE)</f>
        <v>000000006</v>
      </c>
      <c r="D324" s="1" t="str">
        <f>IFERROR(VLOOKUP(C324,[2]Plan1!$A$1:$B$23,2,FALSE),"")</f>
        <v>EXTENSIONISTA RURAL-NS</v>
      </c>
      <c r="E324" s="1" t="str">
        <f>IFERROR(IF(VLOOKUP(A324,[3]Sigrh!$A$1:$D$281,4,FALSE)=0,"",VLOOKUP(A324,[3]Sigrh!$A$1:$D$281,4,FALSE)),"")</f>
        <v>AGRONOMIA</v>
      </c>
      <c r="F324" s="1" t="str">
        <f>VLOOKUP(A324,[1]Sigrh!$A$1:$D$500,4,FALSE)</f>
        <v>040409000000</v>
      </c>
      <c r="G324" s="1" t="s">
        <v>668</v>
      </c>
      <c r="H324" s="1" t="str">
        <f>VLOOKUP(F324,[4]Plan2!$A$4:$B$55,2,FALSE)</f>
        <v>UREO - UNIDADE REGIONAL DA EMATER OESTE</v>
      </c>
      <c r="I324" s="1" t="str">
        <f>CONCATENATE(VLOOKUP(A324,[1]Sigrh!$A$1:$F$500,5,FALSE),VLOOKUP(A324,[1]Sigrh!$A$1:$F$500,6,FALSE))</f>
        <v>ST30</v>
      </c>
      <c r="J324" s="1" t="str">
        <f>VLOOKUP(A324,[1]Sigrh!$A$1:$G$500,7,FALSE)</f>
        <v/>
      </c>
      <c r="K324" s="1" t="str">
        <f>IFERROR(VLOOKUP(J324,[5]Sigrh!$A$1:$C$83,3,FALSE),"")</f>
        <v/>
      </c>
      <c r="L324" s="1" t="str">
        <f>IFERROR(VLOOKUP(J324,[5]Sigrh!$A$1:$C$83,2,FALSE),"")</f>
        <v/>
      </c>
      <c r="M324" s="2">
        <f>--TEXT(VLOOKUP($A324,[1]Sigrh!$A$1:$M$500,10,FALSE),"00-00-0000")</f>
        <v>40273</v>
      </c>
      <c r="N324" s="3" t="str">
        <f>CONCATENATE(TEXT(VLOOKUP(A324,[1]Sigrh!$A$1:$L$500,11,FALSE),"00"),"/",VLOOKUP(A324,[1]Sigrh!$A$1:$L$500,12,FALSE))</f>
        <v>03/09</v>
      </c>
      <c r="O324" s="3" t="str">
        <f>VLOOKUP($A324,[1]Sigrh!$A$1:$M$500,13,FALSE)</f>
        <v>F</v>
      </c>
      <c r="P324" s="3" t="str">
        <f>VLOOKUP($A324,[1]Sigrh!$A$1:$N$500,14,FALSE)</f>
        <v>2 - NORMAL</v>
      </c>
    </row>
    <row r="325" spans="1:16" x14ac:dyDescent="0.2">
      <c r="A325" s="1" t="s">
        <v>73</v>
      </c>
      <c r="B325" s="1" t="s">
        <v>74</v>
      </c>
      <c r="C325" s="1" t="str">
        <f>VLOOKUP(A325,[1]Sigrh!$A$1:$E$1000,3,FALSE)</f>
        <v>000000006</v>
      </c>
      <c r="D325" s="1" t="str">
        <f>IFERROR(VLOOKUP(C325,[2]Plan1!$A$1:$B$23,2,FALSE),"")</f>
        <v>EXTENSIONISTA RURAL-NS</v>
      </c>
      <c r="E325" s="1" t="str">
        <f>IFERROR(IF(VLOOKUP(A325,[3]Sigrh!$A$1:$D$281,4,FALSE)=0,"",VLOOKUP(A325,[3]Sigrh!$A$1:$D$281,4,FALSE)),"")</f>
        <v>MEDICINA VETERINÁRIA</v>
      </c>
      <c r="F325" s="1" t="str">
        <f>VLOOKUP(A325,[1]Sigrh!$A$1:$D$500,4,FALSE)</f>
        <v>040408000000</v>
      </c>
      <c r="G325" s="1" t="s">
        <v>668</v>
      </c>
      <c r="H325" s="1" t="str">
        <f>VLOOKUP(F325,[4]Plan2!$A$4:$B$55,2,FALSE)</f>
        <v>URLE - UNIDADE REGIONAL DA EMATER LESTE</v>
      </c>
      <c r="I325" s="1" t="str">
        <f>CONCATENATE(VLOOKUP(A325,[1]Sigrh!$A$1:$F$500,5,FALSE),VLOOKUP(A325,[1]Sigrh!$A$1:$F$500,6,FALSE))</f>
        <v>ST53</v>
      </c>
      <c r="J325" s="1" t="str">
        <f>VLOOKUP(A325,[1]Sigrh!$A$1:$G$500,7,FALSE)</f>
        <v/>
      </c>
      <c r="K325" s="1" t="str">
        <f>IFERROR(VLOOKUP(J325,[5]Sigrh!$A$1:$C$83,3,FALSE),"")</f>
        <v/>
      </c>
      <c r="L325" s="1" t="str">
        <f>IFERROR(VLOOKUP(J325,[5]Sigrh!$A$1:$C$83,2,FALSE),"")</f>
        <v/>
      </c>
      <c r="M325" s="2">
        <f>--TEXT(VLOOKUP($A325,[1]Sigrh!$A$1:$M$500,10,FALSE),"00-00-0000")</f>
        <v>33564</v>
      </c>
      <c r="N325" s="3" t="str">
        <f>CONCATENATE(TEXT(VLOOKUP(A325,[1]Sigrh!$A$1:$L$500,11,FALSE),"00"),"/",VLOOKUP(A325,[1]Sigrh!$A$1:$L$500,12,FALSE))</f>
        <v>09/05</v>
      </c>
      <c r="O325" s="3" t="str">
        <f>VLOOKUP($A325,[1]Sigrh!$A$1:$M$500,13,FALSE)</f>
        <v>M</v>
      </c>
      <c r="P325" s="3" t="str">
        <f>VLOOKUP($A325,[1]Sigrh!$A$1:$N$500,14,FALSE)</f>
        <v>2 - NORMAL</v>
      </c>
    </row>
    <row r="326" spans="1:16" x14ac:dyDescent="0.2">
      <c r="A326" s="1" t="s">
        <v>102</v>
      </c>
      <c r="B326" s="1" t="s">
        <v>103</v>
      </c>
      <c r="C326" s="1" t="str">
        <f>VLOOKUP(A326,[1]Sigrh!$A$1:$E$1000,3,FALSE)</f>
        <v>000000006</v>
      </c>
      <c r="D326" s="1" t="str">
        <f>IFERROR(VLOOKUP(C326,[2]Plan1!$A$1:$B$23,2,FALSE),"")</f>
        <v>EXTENSIONISTA RURAL-NS</v>
      </c>
      <c r="E326" s="1" t="str">
        <f>IFERROR(IF(VLOOKUP(A326,[3]Sigrh!$A$1:$D$281,4,FALSE)=0,"",VLOOKUP(A326,[3]Sigrh!$A$1:$D$281,4,FALSE)),"")</f>
        <v>AGRONOMIA</v>
      </c>
      <c r="F326" s="1" t="str">
        <f>VLOOKUP(A326,[1]Sigrh!$A$1:$D$500,4,FALSE)</f>
        <v>040408000000</v>
      </c>
      <c r="G326" s="1" t="s">
        <v>668</v>
      </c>
      <c r="H326" s="1" t="str">
        <f>VLOOKUP(F326,[4]Plan2!$A$4:$B$55,2,FALSE)</f>
        <v>URLE - UNIDADE REGIONAL DA EMATER LESTE</v>
      </c>
      <c r="I326" s="1" t="str">
        <f>CONCATENATE(VLOOKUP(A326,[1]Sigrh!$A$1:$F$500,5,FALSE),VLOOKUP(A326,[1]Sigrh!$A$1:$F$500,6,FALSE))</f>
        <v>ST53</v>
      </c>
      <c r="J326" s="1" t="str">
        <f>VLOOKUP(A326,[1]Sigrh!$A$1:$G$500,7,FALSE)</f>
        <v/>
      </c>
      <c r="K326" s="1" t="str">
        <f>IFERROR(VLOOKUP(J326,[5]Sigrh!$A$1:$C$83,3,FALSE),"")</f>
        <v/>
      </c>
      <c r="L326" s="1" t="str">
        <f>IFERROR(VLOOKUP(J326,[5]Sigrh!$A$1:$C$83,2,FALSE),"")</f>
        <v/>
      </c>
      <c r="M326" s="2">
        <f>--TEXT(VLOOKUP($A326,[1]Sigrh!$A$1:$M$500,10,FALSE),"00-00-0000")</f>
        <v>34362</v>
      </c>
      <c r="N326" s="3" t="str">
        <f>CONCATENATE(TEXT(VLOOKUP(A326,[1]Sigrh!$A$1:$L$500,11,FALSE),"00"),"/",VLOOKUP(A326,[1]Sigrh!$A$1:$L$500,12,FALSE))</f>
        <v>02/02</v>
      </c>
      <c r="O326" s="3" t="str">
        <f>VLOOKUP($A326,[1]Sigrh!$A$1:$M$500,13,FALSE)</f>
        <v>M</v>
      </c>
      <c r="P326" s="3" t="str">
        <f>VLOOKUP($A326,[1]Sigrh!$A$1:$N$500,14,FALSE)</f>
        <v>2 - NORMAL</v>
      </c>
    </row>
    <row r="327" spans="1:16" x14ac:dyDescent="0.2">
      <c r="A327" s="7"/>
      <c r="B327" s="7"/>
    </row>
    <row r="328" spans="1:16" x14ac:dyDescent="0.2">
      <c r="A328" s="7"/>
      <c r="B328" s="7"/>
    </row>
    <row r="329" spans="1:16" x14ac:dyDescent="0.2">
      <c r="A329" s="7"/>
      <c r="B329" s="7"/>
    </row>
    <row r="330" spans="1:16" x14ac:dyDescent="0.2">
      <c r="A330" s="7"/>
      <c r="B330" s="7"/>
    </row>
    <row r="331" spans="1:16" x14ac:dyDescent="0.2">
      <c r="A331" s="7"/>
      <c r="B331" s="7"/>
    </row>
    <row r="332" spans="1:16" x14ac:dyDescent="0.2">
      <c r="A332" s="7"/>
      <c r="B332" s="7"/>
    </row>
    <row r="333" spans="1:16" x14ac:dyDescent="0.2">
      <c r="A333" s="7"/>
      <c r="B333" s="7"/>
    </row>
    <row r="334" spans="1:16" x14ac:dyDescent="0.2">
      <c r="A334" s="7"/>
      <c r="B334" s="7"/>
    </row>
    <row r="335" spans="1:16" x14ac:dyDescent="0.2">
      <c r="A335" s="7"/>
      <c r="B335" s="7"/>
    </row>
    <row r="336" spans="1:16" x14ac:dyDescent="0.2">
      <c r="A336" s="7"/>
      <c r="B336" s="7"/>
    </row>
    <row r="337" spans="1:2" x14ac:dyDescent="0.2">
      <c r="A337" s="7"/>
      <c r="B337" s="7"/>
    </row>
    <row r="338" spans="1:2" x14ac:dyDescent="0.2">
      <c r="A338" s="7"/>
      <c r="B338" s="7"/>
    </row>
    <row r="339" spans="1:2" x14ac:dyDescent="0.2">
      <c r="A339" s="7"/>
      <c r="B339" s="7"/>
    </row>
    <row r="340" spans="1:2" x14ac:dyDescent="0.2">
      <c r="A340" s="7"/>
      <c r="B340" s="7"/>
    </row>
    <row r="341" spans="1:2" x14ac:dyDescent="0.2">
      <c r="A341" s="7"/>
      <c r="B341" s="7"/>
    </row>
    <row r="342" spans="1:2" x14ac:dyDescent="0.2">
      <c r="A342" s="7"/>
      <c r="B342" s="7"/>
    </row>
    <row r="343" spans="1:2" x14ac:dyDescent="0.2">
      <c r="A343" s="7"/>
      <c r="B343" s="7"/>
    </row>
    <row r="344" spans="1:2" x14ac:dyDescent="0.2">
      <c r="A344" s="7"/>
      <c r="B344" s="7"/>
    </row>
    <row r="345" spans="1:2" x14ac:dyDescent="0.2">
      <c r="A345" s="7"/>
      <c r="B345" s="7"/>
    </row>
    <row r="346" spans="1:2" x14ac:dyDescent="0.2">
      <c r="A346" s="7"/>
      <c r="B346" s="7"/>
    </row>
    <row r="347" spans="1:2" x14ac:dyDescent="0.2">
      <c r="A347" s="7"/>
      <c r="B347" s="7"/>
    </row>
    <row r="348" spans="1:2" x14ac:dyDescent="0.2">
      <c r="A348" s="7"/>
      <c r="B348" s="7"/>
    </row>
    <row r="349" spans="1:2" x14ac:dyDescent="0.2">
      <c r="A349" s="7"/>
      <c r="B349" s="7"/>
    </row>
    <row r="350" spans="1:2" x14ac:dyDescent="0.2">
      <c r="A350" s="7"/>
      <c r="B350" s="7"/>
    </row>
    <row r="351" spans="1:2" x14ac:dyDescent="0.2">
      <c r="A351" s="7"/>
      <c r="B351" s="7"/>
    </row>
    <row r="352" spans="1:2" x14ac:dyDescent="0.2">
      <c r="A352" s="7"/>
      <c r="B352" s="7"/>
    </row>
    <row r="353" spans="1:2" x14ac:dyDescent="0.2">
      <c r="A353" s="7"/>
      <c r="B353" s="7"/>
    </row>
    <row r="354" spans="1:2" x14ac:dyDescent="0.2">
      <c r="A354" s="7"/>
      <c r="B354" s="7"/>
    </row>
    <row r="355" spans="1:2" x14ac:dyDescent="0.2">
      <c r="A355" s="7"/>
      <c r="B355" s="7"/>
    </row>
    <row r="356" spans="1:2" x14ac:dyDescent="0.2">
      <c r="A356" s="7"/>
      <c r="B356" s="7"/>
    </row>
    <row r="357" spans="1:2" x14ac:dyDescent="0.2">
      <c r="A357" s="7"/>
      <c r="B357" s="7"/>
    </row>
    <row r="358" spans="1:2" x14ac:dyDescent="0.2">
      <c r="A358" s="7"/>
      <c r="B358" s="7"/>
    </row>
    <row r="359" spans="1:2" x14ac:dyDescent="0.2">
      <c r="A359" s="7"/>
      <c r="B359" s="7"/>
    </row>
    <row r="360" spans="1:2" x14ac:dyDescent="0.2">
      <c r="A360" s="7"/>
      <c r="B360" s="7"/>
    </row>
    <row r="361" spans="1:2" x14ac:dyDescent="0.2">
      <c r="A361" s="7"/>
      <c r="B361" s="7"/>
    </row>
    <row r="362" spans="1:2" x14ac:dyDescent="0.2">
      <c r="A362" s="7"/>
      <c r="B362" s="7"/>
    </row>
    <row r="363" spans="1:2" x14ac:dyDescent="0.2">
      <c r="A363" s="7"/>
      <c r="B363" s="7"/>
    </row>
    <row r="364" spans="1:2" x14ac:dyDescent="0.2">
      <c r="A364" s="7"/>
      <c r="B364" s="7"/>
    </row>
    <row r="365" spans="1:2" x14ac:dyDescent="0.2">
      <c r="A365" s="7"/>
      <c r="B365" s="7"/>
    </row>
    <row r="366" spans="1:2" x14ac:dyDescent="0.2">
      <c r="A366" s="7"/>
      <c r="B366" s="7"/>
    </row>
    <row r="367" spans="1:2" x14ac:dyDescent="0.2">
      <c r="A367" s="7"/>
      <c r="B367" s="7"/>
    </row>
    <row r="368" spans="1:2" x14ac:dyDescent="0.2">
      <c r="A368" s="7"/>
      <c r="B368" s="7"/>
    </row>
    <row r="369" spans="1:2" x14ac:dyDescent="0.2">
      <c r="A369" s="7"/>
      <c r="B369" s="7"/>
    </row>
    <row r="370" spans="1:2" x14ac:dyDescent="0.2">
      <c r="A370" s="7"/>
      <c r="B370" s="7"/>
    </row>
    <row r="371" spans="1:2" x14ac:dyDescent="0.2">
      <c r="A371" s="7"/>
      <c r="B371" s="7"/>
    </row>
    <row r="372" spans="1:2" x14ac:dyDescent="0.2">
      <c r="A372" s="7"/>
      <c r="B372" s="7"/>
    </row>
    <row r="373" spans="1:2" x14ac:dyDescent="0.2">
      <c r="A373" s="7"/>
      <c r="B373" s="7"/>
    </row>
    <row r="374" spans="1:2" x14ac:dyDescent="0.2">
      <c r="A374" s="7"/>
      <c r="B374" s="7"/>
    </row>
    <row r="375" spans="1:2" x14ac:dyDescent="0.2">
      <c r="A375" s="7"/>
      <c r="B375" s="7"/>
    </row>
    <row r="376" spans="1:2" x14ac:dyDescent="0.2">
      <c r="A376" s="7"/>
      <c r="B376" s="7"/>
    </row>
    <row r="377" spans="1:2" x14ac:dyDescent="0.2">
      <c r="A377" s="7"/>
      <c r="B377" s="7"/>
    </row>
    <row r="378" spans="1:2" x14ac:dyDescent="0.2">
      <c r="A378" s="7"/>
      <c r="B378" s="7"/>
    </row>
    <row r="379" spans="1:2" x14ac:dyDescent="0.2">
      <c r="A379" s="7"/>
      <c r="B379" s="7"/>
    </row>
    <row r="380" spans="1:2" x14ac:dyDescent="0.2">
      <c r="A380" s="7"/>
      <c r="B380" s="7"/>
    </row>
    <row r="381" spans="1:2" x14ac:dyDescent="0.2">
      <c r="A381" s="7"/>
      <c r="B381" s="7"/>
    </row>
    <row r="382" spans="1:2" x14ac:dyDescent="0.2">
      <c r="A382" s="7"/>
      <c r="B382" s="7"/>
    </row>
    <row r="383" spans="1:2" x14ac:dyDescent="0.2">
      <c r="A383" s="7"/>
      <c r="B383" s="7"/>
    </row>
    <row r="384" spans="1:2" x14ac:dyDescent="0.2">
      <c r="A384" s="7"/>
      <c r="B384" s="7"/>
    </row>
    <row r="385" spans="1:2" x14ac:dyDescent="0.2">
      <c r="A385" s="7"/>
      <c r="B385" s="7"/>
    </row>
    <row r="386" spans="1:2" x14ac:dyDescent="0.2">
      <c r="A386" s="7"/>
      <c r="B386" s="7"/>
    </row>
    <row r="387" spans="1:2" x14ac:dyDescent="0.2">
      <c r="A387" s="7"/>
      <c r="B387" s="7"/>
    </row>
    <row r="388" spans="1:2" x14ac:dyDescent="0.2">
      <c r="A388" s="7"/>
      <c r="B388" s="7"/>
    </row>
    <row r="389" spans="1:2" x14ac:dyDescent="0.2">
      <c r="A389" s="7"/>
      <c r="B389" s="7"/>
    </row>
    <row r="390" spans="1:2" x14ac:dyDescent="0.2">
      <c r="A390" s="7"/>
      <c r="B390" s="7"/>
    </row>
    <row r="391" spans="1:2" x14ac:dyDescent="0.2">
      <c r="A391" s="7"/>
      <c r="B391" s="7"/>
    </row>
    <row r="392" spans="1:2" x14ac:dyDescent="0.2">
      <c r="A392" s="7"/>
      <c r="B392" s="7"/>
    </row>
    <row r="393" spans="1:2" x14ac:dyDescent="0.2">
      <c r="A393" s="7"/>
      <c r="B393" s="7"/>
    </row>
    <row r="394" spans="1:2" x14ac:dyDescent="0.2">
      <c r="A394" s="7"/>
      <c r="B394" s="7"/>
    </row>
    <row r="395" spans="1:2" x14ac:dyDescent="0.2">
      <c r="A395" s="7"/>
      <c r="B395" s="7"/>
    </row>
    <row r="396" spans="1:2" x14ac:dyDescent="0.2">
      <c r="A396" s="7"/>
      <c r="B396" s="7"/>
    </row>
    <row r="397" spans="1:2" x14ac:dyDescent="0.2">
      <c r="A397" s="7"/>
      <c r="B397" s="7"/>
    </row>
    <row r="398" spans="1:2" x14ac:dyDescent="0.2">
      <c r="A398" s="7"/>
      <c r="B398" s="7"/>
    </row>
    <row r="399" spans="1:2" x14ac:dyDescent="0.2">
      <c r="A399" s="7"/>
      <c r="B399" s="7"/>
    </row>
    <row r="400" spans="1:2" x14ac:dyDescent="0.2">
      <c r="A400" s="7"/>
      <c r="B400" s="7"/>
    </row>
    <row r="401" spans="1:2" x14ac:dyDescent="0.2">
      <c r="A401" s="7"/>
      <c r="B401" s="7"/>
    </row>
    <row r="402" spans="1:2" x14ac:dyDescent="0.2">
      <c r="A402" s="7"/>
      <c r="B402" s="7"/>
    </row>
    <row r="403" spans="1:2" x14ac:dyDescent="0.2">
      <c r="A403" s="7"/>
      <c r="B403" s="7"/>
    </row>
    <row r="404" spans="1:2" x14ac:dyDescent="0.2">
      <c r="A404" s="7"/>
      <c r="B404" s="7"/>
    </row>
    <row r="405" spans="1:2" x14ac:dyDescent="0.2">
      <c r="A405" s="7"/>
      <c r="B405" s="7"/>
    </row>
    <row r="406" spans="1:2" x14ac:dyDescent="0.2">
      <c r="A406" s="7"/>
      <c r="B406" s="7"/>
    </row>
    <row r="407" spans="1:2" x14ac:dyDescent="0.2">
      <c r="A407" s="7"/>
      <c r="B407" s="7"/>
    </row>
    <row r="408" spans="1:2" x14ac:dyDescent="0.2">
      <c r="A408" s="7"/>
      <c r="B408" s="7"/>
    </row>
    <row r="409" spans="1:2" x14ac:dyDescent="0.2">
      <c r="A409" s="7"/>
      <c r="B409" s="7"/>
    </row>
    <row r="410" spans="1:2" x14ac:dyDescent="0.2">
      <c r="A410" s="7"/>
      <c r="B410" s="7"/>
    </row>
    <row r="411" spans="1:2" x14ac:dyDescent="0.2">
      <c r="A411" s="7"/>
      <c r="B411" s="7"/>
    </row>
    <row r="412" spans="1:2" x14ac:dyDescent="0.2">
      <c r="A412" s="7"/>
      <c r="B412" s="7"/>
    </row>
    <row r="413" spans="1:2" x14ac:dyDescent="0.2">
      <c r="A413" s="7"/>
      <c r="B413" s="7"/>
    </row>
    <row r="414" spans="1:2" x14ac:dyDescent="0.2">
      <c r="A414" s="7"/>
      <c r="B414" s="7"/>
    </row>
    <row r="415" spans="1:2" x14ac:dyDescent="0.2">
      <c r="A415" s="7"/>
      <c r="B415" s="7"/>
    </row>
    <row r="416" spans="1:2" x14ac:dyDescent="0.2">
      <c r="A416" s="7"/>
      <c r="B416" s="7"/>
    </row>
    <row r="417" spans="1:2" x14ac:dyDescent="0.2">
      <c r="A417" s="7"/>
      <c r="B417" s="7"/>
    </row>
    <row r="418" spans="1:2" x14ac:dyDescent="0.2">
      <c r="A418" s="7"/>
      <c r="B418" s="7"/>
    </row>
    <row r="419" spans="1:2" x14ac:dyDescent="0.2">
      <c r="A419" s="7"/>
      <c r="B419" s="7"/>
    </row>
    <row r="420" spans="1:2" x14ac:dyDescent="0.2">
      <c r="A420" s="7"/>
      <c r="B420" s="7"/>
    </row>
    <row r="421" spans="1:2" x14ac:dyDescent="0.2">
      <c r="A421" s="7"/>
      <c r="B421" s="7"/>
    </row>
    <row r="422" spans="1:2" x14ac:dyDescent="0.2">
      <c r="A422" s="7"/>
      <c r="B422" s="7"/>
    </row>
    <row r="423" spans="1:2" x14ac:dyDescent="0.2">
      <c r="A423" s="7"/>
      <c r="B423" s="7"/>
    </row>
    <row r="424" spans="1:2" x14ac:dyDescent="0.2">
      <c r="A424" s="7"/>
      <c r="B424" s="7"/>
    </row>
    <row r="425" spans="1:2" x14ac:dyDescent="0.2">
      <c r="A425" s="7"/>
      <c r="B425" s="7"/>
    </row>
    <row r="426" spans="1:2" x14ac:dyDescent="0.2">
      <c r="A426" s="7"/>
      <c r="B426" s="7"/>
    </row>
    <row r="427" spans="1:2" x14ac:dyDescent="0.2">
      <c r="A427" s="7"/>
      <c r="B427" s="7"/>
    </row>
    <row r="428" spans="1:2" x14ac:dyDescent="0.2">
      <c r="A428" s="7"/>
      <c r="B428" s="7"/>
    </row>
    <row r="429" spans="1:2" x14ac:dyDescent="0.2">
      <c r="A429" s="7"/>
      <c r="B429" s="7"/>
    </row>
    <row r="430" spans="1:2" x14ac:dyDescent="0.2">
      <c r="A430" s="7"/>
      <c r="B430" s="7"/>
    </row>
    <row r="431" spans="1:2" x14ac:dyDescent="0.2">
      <c r="A431" s="7"/>
      <c r="B431" s="7"/>
    </row>
    <row r="432" spans="1:2" x14ac:dyDescent="0.2">
      <c r="A432" s="7"/>
      <c r="B432" s="7"/>
    </row>
    <row r="433" spans="1:2" x14ac:dyDescent="0.2">
      <c r="A433" s="7"/>
      <c r="B433" s="7"/>
    </row>
    <row r="434" spans="1:2" x14ac:dyDescent="0.2">
      <c r="A434" s="7"/>
      <c r="B434" s="7"/>
    </row>
    <row r="435" spans="1:2" x14ac:dyDescent="0.2">
      <c r="A435" s="7"/>
      <c r="B435" s="7"/>
    </row>
    <row r="436" spans="1:2" x14ac:dyDescent="0.2">
      <c r="A436" s="7"/>
      <c r="B436" s="7"/>
    </row>
    <row r="437" spans="1:2" x14ac:dyDescent="0.2">
      <c r="A437" s="7"/>
      <c r="B437" s="7"/>
    </row>
    <row r="438" spans="1:2" x14ac:dyDescent="0.2">
      <c r="A438" s="7"/>
      <c r="B438" s="7"/>
    </row>
    <row r="439" spans="1:2" x14ac:dyDescent="0.2">
      <c r="A439" s="7"/>
      <c r="B439" s="7"/>
    </row>
    <row r="440" spans="1:2" x14ac:dyDescent="0.2">
      <c r="A440" s="7"/>
      <c r="B440" s="7"/>
    </row>
    <row r="441" spans="1:2" x14ac:dyDescent="0.2">
      <c r="A441" s="7"/>
      <c r="B441" s="7"/>
    </row>
    <row r="442" spans="1:2" x14ac:dyDescent="0.2">
      <c r="A442" s="7"/>
      <c r="B442" s="7"/>
    </row>
    <row r="443" spans="1:2" x14ac:dyDescent="0.2">
      <c r="A443" s="7"/>
      <c r="B443" s="7"/>
    </row>
    <row r="444" spans="1:2" x14ac:dyDescent="0.2">
      <c r="A444" s="7"/>
      <c r="B444" s="7"/>
    </row>
    <row r="445" spans="1:2" x14ac:dyDescent="0.2">
      <c r="A445" s="7"/>
      <c r="B445" s="7"/>
    </row>
    <row r="446" spans="1:2" x14ac:dyDescent="0.2">
      <c r="A446" s="7"/>
      <c r="B446" s="7"/>
    </row>
    <row r="447" spans="1:2" x14ac:dyDescent="0.2">
      <c r="A447" s="7"/>
      <c r="B447" s="7"/>
    </row>
    <row r="448" spans="1:2" x14ac:dyDescent="0.2">
      <c r="A448" s="7"/>
      <c r="B448" s="7"/>
    </row>
    <row r="449" spans="1:2" x14ac:dyDescent="0.2">
      <c r="A449" s="7"/>
      <c r="B449" s="7"/>
    </row>
    <row r="450" spans="1:2" x14ac:dyDescent="0.2">
      <c r="A450" s="7"/>
      <c r="B450" s="7"/>
    </row>
    <row r="451" spans="1:2" x14ac:dyDescent="0.2">
      <c r="A451" s="7"/>
      <c r="B451" s="7"/>
    </row>
    <row r="452" spans="1:2" x14ac:dyDescent="0.2">
      <c r="A452" s="7"/>
      <c r="B452" s="7"/>
    </row>
    <row r="453" spans="1:2" x14ac:dyDescent="0.2">
      <c r="A453" s="7"/>
      <c r="B453" s="7"/>
    </row>
    <row r="454" spans="1:2" x14ac:dyDescent="0.2">
      <c r="A454" s="7"/>
      <c r="B454" s="7"/>
    </row>
    <row r="455" spans="1:2" x14ac:dyDescent="0.2">
      <c r="A455" s="7"/>
      <c r="B455" s="7"/>
    </row>
    <row r="456" spans="1:2" x14ac:dyDescent="0.2">
      <c r="A456" s="7"/>
      <c r="B456" s="7"/>
    </row>
    <row r="457" spans="1:2" x14ac:dyDescent="0.2">
      <c r="A457" s="7"/>
      <c r="B457" s="7"/>
    </row>
    <row r="458" spans="1:2" x14ac:dyDescent="0.2">
      <c r="A458" s="7"/>
      <c r="B458" s="7"/>
    </row>
    <row r="459" spans="1:2" x14ac:dyDescent="0.2">
      <c r="A459" s="7"/>
      <c r="B459" s="7"/>
    </row>
    <row r="460" spans="1:2" x14ac:dyDescent="0.2">
      <c r="A460" s="7"/>
      <c r="B460" s="7"/>
    </row>
    <row r="461" spans="1:2" x14ac:dyDescent="0.2">
      <c r="A461" s="7"/>
      <c r="B461" s="7"/>
    </row>
    <row r="462" spans="1:2" x14ac:dyDescent="0.2">
      <c r="A462" s="7"/>
      <c r="B462" s="7"/>
    </row>
    <row r="463" spans="1:2" x14ac:dyDescent="0.2">
      <c r="A463" s="7"/>
      <c r="B463" s="7"/>
    </row>
    <row r="464" spans="1:2" x14ac:dyDescent="0.2">
      <c r="A464" s="7"/>
      <c r="B464" s="7"/>
    </row>
    <row r="465" spans="1:2" x14ac:dyDescent="0.2">
      <c r="A465" s="7"/>
      <c r="B465" s="7"/>
    </row>
    <row r="466" spans="1:2" x14ac:dyDescent="0.2">
      <c r="A466" s="7"/>
      <c r="B466" s="7"/>
    </row>
    <row r="467" spans="1:2" x14ac:dyDescent="0.2">
      <c r="A467" s="7"/>
      <c r="B467" s="7"/>
    </row>
    <row r="468" spans="1:2" x14ac:dyDescent="0.2">
      <c r="A468" s="7"/>
      <c r="B468" s="7"/>
    </row>
    <row r="469" spans="1:2" x14ac:dyDescent="0.2">
      <c r="A469" s="7"/>
      <c r="B469" s="7"/>
    </row>
    <row r="470" spans="1:2" x14ac:dyDescent="0.2">
      <c r="A470" s="7"/>
      <c r="B470" s="7"/>
    </row>
    <row r="471" spans="1:2" x14ac:dyDescent="0.2">
      <c r="A471" s="7"/>
      <c r="B471" s="7"/>
    </row>
    <row r="472" spans="1:2" x14ac:dyDescent="0.2">
      <c r="A472" s="7"/>
      <c r="B472" s="7"/>
    </row>
    <row r="473" spans="1:2" x14ac:dyDescent="0.2">
      <c r="A473" s="7"/>
      <c r="B473" s="7"/>
    </row>
    <row r="474" spans="1:2" x14ac:dyDescent="0.2">
      <c r="A474" s="7"/>
      <c r="B474" s="7"/>
    </row>
    <row r="475" spans="1:2" x14ac:dyDescent="0.2">
      <c r="A475" s="7"/>
      <c r="B475" s="7"/>
    </row>
    <row r="476" spans="1:2" x14ac:dyDescent="0.2">
      <c r="A476" s="7"/>
      <c r="B476" s="7"/>
    </row>
    <row r="477" spans="1:2" x14ac:dyDescent="0.2">
      <c r="A477" s="7"/>
      <c r="B477" s="7"/>
    </row>
    <row r="478" spans="1:2" x14ac:dyDescent="0.2">
      <c r="A478" s="7"/>
      <c r="B478" s="7"/>
    </row>
    <row r="479" spans="1:2" x14ac:dyDescent="0.2">
      <c r="A479" s="7"/>
      <c r="B479" s="7"/>
    </row>
    <row r="480" spans="1:2" x14ac:dyDescent="0.2">
      <c r="A480" s="7"/>
      <c r="B480" s="7"/>
    </row>
    <row r="481" spans="1:2" x14ac:dyDescent="0.2">
      <c r="A481" s="7"/>
      <c r="B481" s="7"/>
    </row>
    <row r="482" spans="1:2" x14ac:dyDescent="0.2">
      <c r="A482" s="7"/>
      <c r="B482" s="7"/>
    </row>
    <row r="483" spans="1:2" x14ac:dyDescent="0.2">
      <c r="A483" s="7"/>
      <c r="B483" s="7"/>
    </row>
    <row r="484" spans="1:2" x14ac:dyDescent="0.2">
      <c r="A484" s="7"/>
      <c r="B484" s="7"/>
    </row>
    <row r="485" spans="1:2" x14ac:dyDescent="0.2">
      <c r="A485" s="7"/>
      <c r="B485" s="7"/>
    </row>
    <row r="486" spans="1:2" x14ac:dyDescent="0.2">
      <c r="A486" s="7"/>
      <c r="B486" s="7"/>
    </row>
    <row r="487" spans="1:2" x14ac:dyDescent="0.2">
      <c r="A487" s="7"/>
      <c r="B487" s="7"/>
    </row>
    <row r="488" spans="1:2" x14ac:dyDescent="0.2">
      <c r="A488" s="7"/>
      <c r="B488" s="7"/>
    </row>
    <row r="489" spans="1:2" x14ac:dyDescent="0.2">
      <c r="A489" s="7"/>
      <c r="B489" s="7"/>
    </row>
    <row r="490" spans="1:2" x14ac:dyDescent="0.2">
      <c r="A490" s="7"/>
      <c r="B490" s="7"/>
    </row>
    <row r="491" spans="1:2" x14ac:dyDescent="0.2">
      <c r="A491" s="7"/>
      <c r="B491" s="7"/>
    </row>
    <row r="492" spans="1:2" x14ac:dyDescent="0.2">
      <c r="A492" s="7"/>
      <c r="B492" s="7"/>
    </row>
    <row r="493" spans="1:2" x14ac:dyDescent="0.2">
      <c r="A493" s="7"/>
      <c r="B493" s="7"/>
    </row>
    <row r="494" spans="1:2" x14ac:dyDescent="0.2">
      <c r="A494" s="7"/>
      <c r="B494" s="7"/>
    </row>
    <row r="495" spans="1:2" x14ac:dyDescent="0.2">
      <c r="A495" s="7"/>
      <c r="B495" s="7"/>
    </row>
    <row r="496" spans="1:2" x14ac:dyDescent="0.2">
      <c r="A496" s="7"/>
      <c r="B496" s="7"/>
    </row>
    <row r="497" spans="1:2" x14ac:dyDescent="0.2">
      <c r="A497" s="7"/>
      <c r="B497" s="7"/>
    </row>
    <row r="498" spans="1:2" x14ac:dyDescent="0.2">
      <c r="A498" s="7"/>
      <c r="B498" s="7"/>
    </row>
    <row r="499" spans="1:2" x14ac:dyDescent="0.2">
      <c r="A499" s="7"/>
      <c r="B499" s="7"/>
    </row>
    <row r="500" spans="1:2" x14ac:dyDescent="0.2">
      <c r="A500" s="7"/>
      <c r="B500" s="7"/>
    </row>
    <row r="501" spans="1:2" x14ac:dyDescent="0.2">
      <c r="A501" s="7"/>
      <c r="B501" s="7"/>
    </row>
    <row r="502" spans="1:2" x14ac:dyDescent="0.2">
      <c r="A502" s="7"/>
      <c r="B502" s="7"/>
    </row>
    <row r="503" spans="1:2" x14ac:dyDescent="0.2">
      <c r="A503" s="7"/>
      <c r="B503" s="7"/>
    </row>
    <row r="504" spans="1:2" x14ac:dyDescent="0.2">
      <c r="A504" s="7"/>
      <c r="B504" s="7"/>
    </row>
    <row r="505" spans="1:2" x14ac:dyDescent="0.2">
      <c r="A505" s="7"/>
      <c r="B505" s="7"/>
    </row>
    <row r="506" spans="1:2" x14ac:dyDescent="0.2">
      <c r="A506" s="7"/>
      <c r="B506" s="7"/>
    </row>
    <row r="507" spans="1:2" x14ac:dyDescent="0.2">
      <c r="A507" s="7"/>
      <c r="B507" s="7"/>
    </row>
    <row r="508" spans="1:2" x14ac:dyDescent="0.2">
      <c r="A508" s="7"/>
      <c r="B508" s="7"/>
    </row>
    <row r="509" spans="1:2" x14ac:dyDescent="0.2">
      <c r="A509" s="7"/>
      <c r="B509" s="7"/>
    </row>
    <row r="510" spans="1:2" x14ac:dyDescent="0.2">
      <c r="A510" s="7"/>
      <c r="B510" s="7"/>
    </row>
  </sheetData>
  <sheetProtection formatCells="0" formatColumns="0" formatRows="0" insertRows="0" sort="0" autoFilter="0"/>
  <autoFilter ref="A1:P326" xr:uid="{00000000-0009-0000-0000-000000000000}">
    <sortState ref="A2:P326">
      <sortCondition descending="1" ref="L1:L326"/>
    </sortState>
  </autoFilter>
  <sortState ref="A2:P330">
    <sortCondition ref="A2"/>
  </sortState>
  <pageMargins left="0.79" right="0.79" top="0.98" bottom="0.98" header="0.49" footer="0.4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Sigrh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Lazaro Renato Januário</dc:creator>
  <cp:lastModifiedBy>Fernando Frazão</cp:lastModifiedBy>
  <dcterms:created xsi:type="dcterms:W3CDTF">2018-08-20T16:16:07Z</dcterms:created>
  <dcterms:modified xsi:type="dcterms:W3CDTF">2019-03-12T13:16:30Z</dcterms:modified>
</cp:coreProperties>
</file>