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tsupa_dtu_dk/Documents/Thomas School/OMMWS/Assignment/water_resources_model/"/>
    </mc:Choice>
  </mc:AlternateContent>
  <xr:revisionPtr revIDLastSave="90" documentId="8_{788794C7-D931-7D43-BB22-C9B4D2E7D505}" xr6:coauthVersionLast="47" xr6:coauthVersionMax="47" xr10:uidLastSave="{E9E98DCC-7274-6B45-8138-9A420D10B6BB}"/>
  <bookViews>
    <workbookView xWindow="0" yWindow="500" windowWidth="27700" windowHeight="16500" xr2:uid="{9BDD00B8-DBEC-44A5-BD79-711E3494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2" i="1" a="1"/>
  <c r="H2" i="1" s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B7" i="1"/>
  <c r="B8" i="1"/>
  <c r="B6" i="1"/>
  <c r="G4" i="1"/>
  <c r="G3" i="1"/>
  <c r="H4" i="1" a="1"/>
  <c r="H4" i="1" s="1"/>
  <c r="H3" i="1" a="1"/>
  <c r="H3" i="1" s="1"/>
  <c r="F4" i="1"/>
  <c r="F3" i="1"/>
  <c r="E4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<sst xmlns="http://schemas.openxmlformats.org/spreadsheetml/2006/main" count="13" uniqueCount="13">
  <si>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Policy A</t>
  </si>
  <si>
    <t>Policy C</t>
  </si>
  <si>
    <t>Policy B</t>
  </si>
  <si>
    <t>Flood safety [MCM]</t>
  </si>
  <si>
    <t>Total benefit [million THB/year]</t>
  </si>
  <si>
    <t>Environmental impact</t>
  </si>
  <si>
    <t>Cost [million THB]</t>
  </si>
  <si>
    <t>Resettlement population</t>
  </si>
  <si>
    <t>Demand met [%]</t>
  </si>
  <si>
    <t>Weight</t>
  </si>
  <si>
    <t>Total performance</t>
  </si>
  <si>
    <t>normalised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</si>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</sst>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quotePrefix="1" applyFont="1" applyBorder="1" applyAlignment="1">
      <alignment horizontal="left" vertical="center" wrapText="1" readingOrder="1"/>
    </xf>
    <xf numFmtId="0" fontId="0" fillId="0" borderId="1" xfId="0" applyBorder="1"/>
    <xf numFmtId="164" fontId="5" fillId="0" borderId="1" xfId="0" applyNumberFormat="1" applyFont="1" applyBorder="1"/>
    <xf numFmtId="0" fontId="2" fillId="0" borderId="1" xfId="0" applyFont="1" applyBorder="1" applyAlignment="1">
      <alignment horizontal="right" vertical="center" wrapText="1" readingOrder="1"/>
    </xf>
    <xf numFmtId="0" fontId="4" fillId="0" borderId="1" xfId="0" applyFont="1" applyBorder="1"/>
    <xf numFmtId="0" fontId="2" fillId="0" borderId="2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4DA3-FCE1-4F24-A351-E19ED63A2DCE}">
  <dimension ref="A1:H9"/>
  <sheetViews>
    <sheetView tabSelected="1" zoomScale="156" workbookViewId="0">
      <selection activeCell="D10" sqref="D10"/>
    </sheetView>
  </sheetViews>
  <sheetFormatPr baseColWidth="10" defaultColWidth="8.83203125" defaultRowHeight="15" x14ac:dyDescent="0.2"/>
  <cols>
    <col min="1" max="1" width="13.33203125" customWidth="1"/>
    <col min="2" max="2" width="13.5" bestFit="1" customWidth="1"/>
    <col min="3" max="3" width="14.83203125" bestFit="1" customWidth="1"/>
    <col min="4" max="4" width="22.33203125" bestFit="1" customWidth="1"/>
    <col min="5" max="6" width="22.33203125" customWidth="1"/>
    <col min="7" max="7" width="18.1640625" bestFit="1" customWidth="1"/>
    <col min="8" max="8" width="13.5" customWidth="1"/>
  </cols>
  <sheetData>
    <row r="1" spans="1:8" ht="34" x14ac:dyDescent="0.2">
      <c r="A1" s="1"/>
      <c r="B1" s="2" t="s">
        <v>3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  <c r="H1" s="2" t="s">
        <v>10</v>
      </c>
    </row>
    <row r="2" spans="1:8" ht="17" x14ac:dyDescent="0.2">
      <c r="A2" s="2" t="s">
        <v>0</v>
      </c>
      <c r="B2" s="3">
        <v>0</v>
      </c>
      <c r="C2" s="3">
        <v>44.807000000000002</v>
      </c>
      <c r="D2" s="3">
        <v>83.75</v>
      </c>
      <c r="E2" s="3">
        <v>0</v>
      </c>
      <c r="F2" s="3">
        <v>0</v>
      </c>
      <c r="G2" s="3">
        <v>0</v>
      </c>
      <c r="H2" s="6" cm="1">
        <f t="array" ref="H2">SUM(B2:G2*B5:G5)</f>
        <v>25.711400000000001</v>
      </c>
    </row>
    <row r="3" spans="1:8" ht="17" x14ac:dyDescent="0.2">
      <c r="A3" s="2" t="s">
        <v>2</v>
      </c>
      <c r="B3" s="3">
        <v>1175</v>
      </c>
      <c r="C3" s="4">
        <v>44.213999999999999</v>
      </c>
      <c r="D3" s="3">
        <v>85.95</v>
      </c>
      <c r="E3" s="3">
        <f>-3000</f>
        <v>-3000</v>
      </c>
      <c r="F3" s="3">
        <f>-(48*5000000*34/1000000)</f>
        <v>-8160</v>
      </c>
      <c r="G3" s="3">
        <f>-10</f>
        <v>-10</v>
      </c>
      <c r="H3" s="6" cm="1">
        <f t="array" ref="H3">SUM(B3:G3*B5:G5)</f>
        <v>16.127800000000001</v>
      </c>
    </row>
    <row r="4" spans="1:8" ht="17" x14ac:dyDescent="0.2">
      <c r="A4" s="2" t="s">
        <v>1</v>
      </c>
      <c r="B4" s="3">
        <v>13161</v>
      </c>
      <c r="C4" s="3">
        <v>37.962000000000003</v>
      </c>
      <c r="D4" s="3">
        <v>82.25</v>
      </c>
      <c r="E4" s="3">
        <f>-3000</f>
        <v>-3000</v>
      </c>
      <c r="F4" s="3">
        <f>-(48*5000000*34/1000000)</f>
        <v>-8160</v>
      </c>
      <c r="G4" s="3">
        <f>-5</f>
        <v>-5</v>
      </c>
      <c r="H4" s="6" cm="1">
        <f t="array" ref="H4">SUM(B4:G4*B5:G5)</f>
        <v>26.623400000000004</v>
      </c>
    </row>
    <row r="5" spans="1:8" ht="17" x14ac:dyDescent="0.2">
      <c r="A5" s="2" t="s">
        <v>9</v>
      </c>
      <c r="B5" s="7">
        <v>1E-3</v>
      </c>
      <c r="C5" s="8">
        <v>0.2</v>
      </c>
      <c r="D5" s="7">
        <v>0.2</v>
      </c>
      <c r="E5" s="8">
        <v>2E-3</v>
      </c>
      <c r="F5" s="8">
        <v>5.0000000000000001E-4</v>
      </c>
      <c r="G5" s="8">
        <v>0.1</v>
      </c>
      <c r="H5" s="5"/>
    </row>
    <row r="6" spans="1:8" ht="34" x14ac:dyDescent="0.2">
      <c r="A6" s="9" t="s">
        <v>11</v>
      </c>
      <c r="B6">
        <f>(B2-AVERAGE(B$2:B$4))/(STDEV(B$2:B$4))</f>
        <v>-0.65613553133690172</v>
      </c>
      <c r="C6">
        <f t="shared" ref="C6:H6" si="0">(C2-AVERAGE(C$2:C$4))/(STDEV(C$2:C$4))</f>
        <v>0.6537659729305666</v>
      </c>
      <c r="D6">
        <f t="shared" si="0"/>
        <v>-0.12538039649079927</v>
      </c>
      <c r="E6">
        <f t="shared" si="0"/>
        <v>1.1547005383792517</v>
      </c>
      <c r="F6">
        <f t="shared" si="0"/>
        <v>1.1547005383792515</v>
      </c>
      <c r="G6">
        <f t="shared" si="0"/>
        <v>1</v>
      </c>
      <c r="H6">
        <f>SUM(B6*$B$9+C6*$C$9+D6*$D$9+E6*$E$9+F6*$F$9+G6*$G$9)</f>
        <v>5.5587410550565153E-2</v>
      </c>
    </row>
    <row r="7" spans="1:8" x14ac:dyDescent="0.2">
      <c r="B7">
        <f t="shared" ref="B7:H8" si="1">(B3-AVERAGE(B$2:B$4))/(STDEV(B$2:B$4))</f>
        <v>-0.49480198306942275</v>
      </c>
      <c r="C7">
        <f t="shared" si="1"/>
        <v>0.49740005926513459</v>
      </c>
      <c r="D7">
        <f t="shared" si="1"/>
        <v>1.0567776275653047</v>
      </c>
      <c r="E7">
        <f t="shared" si="1"/>
        <v>-0.57735026918962584</v>
      </c>
      <c r="F7">
        <f t="shared" si="1"/>
        <v>-0.57735026918962573</v>
      </c>
      <c r="G7">
        <f t="shared" si="1"/>
        <v>-1</v>
      </c>
      <c r="H7">
        <f t="shared" ref="H7:H8" si="2">SUM(B7*$B$9+C7*$C$9+D7*$D$9+E7*$E$9+F7*$F$9+G7*$G$9)</f>
        <v>1.1525777433652928</v>
      </c>
    </row>
    <row r="8" spans="1:8" x14ac:dyDescent="0.2">
      <c r="B8">
        <f t="shared" si="1"/>
        <v>1.1509375144063243</v>
      </c>
      <c r="C8">
        <f t="shared" si="1"/>
        <v>-1.1511660321956994</v>
      </c>
      <c r="D8">
        <f t="shared" si="1"/>
        <v>-0.93139723107450556</v>
      </c>
      <c r="E8">
        <f t="shared" si="1"/>
        <v>-0.57735026918962584</v>
      </c>
      <c r="F8">
        <f t="shared" si="1"/>
        <v>-0.57735026918962573</v>
      </c>
      <c r="G8">
        <f t="shared" si="1"/>
        <v>0</v>
      </c>
      <c r="H8">
        <f t="shared" si="2"/>
        <v>-1.2081651539158571</v>
      </c>
    </row>
    <row r="9" spans="1:8" ht="17" x14ac:dyDescent="0.2">
      <c r="A9" s="10" t="s">
        <v>12</v>
      </c>
      <c r="B9">
        <v>5</v>
      </c>
      <c r="C9">
        <v>1</v>
      </c>
      <c r="D9">
        <v>5</v>
      </c>
      <c r="E9">
        <v>1</v>
      </c>
      <c r="F9">
        <v>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Andersen</dc:creator>
  <cp:lastModifiedBy>Thomas Page</cp:lastModifiedBy>
  <dcterms:created xsi:type="dcterms:W3CDTF">2023-04-15T12:10:09Z</dcterms:created>
  <dcterms:modified xsi:type="dcterms:W3CDTF">2023-04-21T15:14:06Z</dcterms:modified>
</cp:coreProperties>
</file>