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e\Documents\GitHub\DDU\SQLite\"/>
    </mc:Choice>
  </mc:AlternateContent>
  <xr:revisionPtr revIDLastSave="0" documentId="13_ncr:1_{3E1FF84A-59D2-400F-A761-7F7F0E6C0E9E}" xr6:coauthVersionLast="47" xr6:coauthVersionMax="47" xr10:uidLastSave="{00000000-0000-0000-0000-000000000000}"/>
  <bookViews>
    <workbookView xWindow="-120" yWindow="-120" windowWidth="29040" windowHeight="15720" xr2:uid="{95B2BC52-7A92-454D-A9BC-280715162ABD}"/>
  </bookViews>
  <sheets>
    <sheet name="BurnDown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V5" i="1"/>
  <c r="V4" i="1"/>
  <c r="V3" i="1"/>
  <c r="J6" i="1"/>
  <c r="J7" i="1" s="1"/>
  <c r="J5" i="1"/>
  <c r="Q9" i="1"/>
  <c r="U2" i="1" s="1"/>
  <c r="U3" i="1" s="1"/>
  <c r="U4" i="1" s="1"/>
  <c r="U5" i="1" s="1"/>
  <c r="U6" i="1" s="1"/>
  <c r="U7" i="1" s="1"/>
  <c r="U8" i="1" s="1"/>
  <c r="J4" i="1"/>
  <c r="E10" i="1"/>
  <c r="D10" i="1"/>
  <c r="I3" i="1" s="1"/>
  <c r="I4" i="1" s="1"/>
  <c r="I5" i="1" s="1"/>
  <c r="I6" i="1" s="1"/>
  <c r="I7" i="1" s="1"/>
  <c r="I8" i="1" s="1"/>
  <c r="I9" i="1" s="1"/>
  <c r="I10" i="1" s="1"/>
  <c r="V6" i="1" l="1"/>
  <c r="V7" i="1" s="1"/>
  <c r="V8" i="1" s="1"/>
  <c r="J8" i="1"/>
  <c r="J9" i="1" s="1"/>
  <c r="J10" i="1" s="1"/>
</calcChain>
</file>

<file path=xl/sharedStrings.xml><?xml version="1.0" encoding="utf-8"?>
<sst xmlns="http://schemas.openxmlformats.org/spreadsheetml/2006/main" count="40" uniqueCount="28">
  <si>
    <t>TUI</t>
  </si>
  <si>
    <t>sql+pde</t>
  </si>
  <si>
    <t>dokum</t>
  </si>
  <si>
    <t>ændr Data</t>
  </si>
  <si>
    <t>Input</t>
  </si>
  <si>
    <t>mere sql</t>
  </si>
  <si>
    <t xml:space="preserve"> </t>
  </si>
  <si>
    <t>tasks</t>
  </si>
  <si>
    <t>Estimeret timer</t>
  </si>
  <si>
    <t>estimat</t>
  </si>
  <si>
    <t>antal timer projektet tager:</t>
  </si>
  <si>
    <t>total tid:</t>
  </si>
  <si>
    <t>reel</t>
  </si>
  <si>
    <t>Reelle timer</t>
  </si>
  <si>
    <t>(tables)</t>
  </si>
  <si>
    <t>slet profil</t>
  </si>
  <si>
    <t>kun et table, kunne ikke få flere til at virke</t>
  </si>
  <si>
    <t>start</t>
  </si>
  <si>
    <t>timer</t>
  </si>
  <si>
    <t>dag</t>
  </si>
  <si>
    <t>elevtid</t>
  </si>
  <si>
    <t xml:space="preserve"> +0,5 fordi det tog længere tid end forventet</t>
  </si>
  <si>
    <t>ideel</t>
  </si>
  <si>
    <t>15,5 timer for moduler og elevtid, og 16 timer fordi det tog længere tid</t>
  </si>
  <si>
    <t>arbedje</t>
  </si>
  <si>
    <t>timer I alt</t>
  </si>
  <si>
    <t>projektet skulle tage 15½ time, men endte med at tage ca 16, fordi det tog ekstra tid at få ændret data</t>
  </si>
  <si>
    <t>task er ikke i 100% kronogisk række følge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</si>
</sst>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quotePrefix="1"/>
    <xf numFmtId="0" fontId="0" fillId="0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BurnDownChart!$I$2</c:f>
              <c:strCache>
                <c:ptCount val="1"/>
                <c:pt idx="0">
                  <c:v>Estimeret timer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BurnDownChart!$H$3:$H$10</c:f>
              <c:strCache>
                <c:ptCount val="8"/>
                <c:pt idx="0">
                  <c:v>start</c:v>
                </c:pt>
                <c:pt idx="1">
                  <c:v>sql+pde</c:v>
                </c:pt>
                <c:pt idx="2">
                  <c:v>dokum</c:v>
                </c:pt>
                <c:pt idx="3">
                  <c:v>ændr Data</c:v>
                </c:pt>
                <c:pt idx="4">
                  <c:v>TUI</c:v>
                </c:pt>
                <c:pt idx="5">
                  <c:v>Input</c:v>
                </c:pt>
                <c:pt idx="6">
                  <c:v>mere sql</c:v>
                </c:pt>
                <c:pt idx="7">
                  <c:v>slet profil</c:v>
                </c:pt>
              </c:strCache>
            </c:strRef>
          </c:cat>
          <c:val>
            <c:numRef>
              <c:f>BurnDownChart!$I$3:$I$10</c:f>
              <c:numCache>
                <c:formatCode>General</c:formatCode>
                <c:ptCount val="8"/>
                <c:pt idx="0">
                  <c:v>15.5</c:v>
                </c:pt>
                <c:pt idx="1">
                  <c:v>13.5</c:v>
                </c:pt>
                <c:pt idx="2">
                  <c:v>11.5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D-4E9E-8E3E-2F6A0852AAB4}"/>
            </c:ext>
          </c:extLst>
        </c:ser>
        <c:ser>
          <c:idx val="1"/>
          <c:order val="1"/>
          <c:tx>
            <c:strRef>
              <c:f>BurnDownChart!$J$2</c:f>
              <c:strCache>
                <c:ptCount val="1"/>
                <c:pt idx="0">
                  <c:v>Reelle timer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BurnDownChart!$H$3:$H$10</c:f>
              <c:strCache>
                <c:ptCount val="8"/>
                <c:pt idx="0">
                  <c:v>start</c:v>
                </c:pt>
                <c:pt idx="1">
                  <c:v>sql+pde</c:v>
                </c:pt>
                <c:pt idx="2">
                  <c:v>dokum</c:v>
                </c:pt>
                <c:pt idx="3">
                  <c:v>ændr Data</c:v>
                </c:pt>
                <c:pt idx="4">
                  <c:v>TUI</c:v>
                </c:pt>
                <c:pt idx="5">
                  <c:v>Input</c:v>
                </c:pt>
                <c:pt idx="6">
                  <c:v>mere sql</c:v>
                </c:pt>
                <c:pt idx="7">
                  <c:v>slet profil</c:v>
                </c:pt>
              </c:strCache>
            </c:strRef>
          </c:cat>
          <c:val>
            <c:numRef>
              <c:f>BurnDownChart!$J$3:$J$10</c:f>
              <c:numCache>
                <c:formatCode>General</c:formatCode>
                <c:ptCount val="8"/>
                <c:pt idx="0">
                  <c:v>15.5</c:v>
                </c:pt>
                <c:pt idx="1">
                  <c:v>14.5</c:v>
                </c:pt>
                <c:pt idx="2">
                  <c:v>12.5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0D-4E9E-8E3E-2F6A0852AA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99016032"/>
        <c:axId val="499019360"/>
      </c:lineChart>
      <c:catAx>
        <c:axId val="49901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99019360"/>
        <c:crosses val="autoZero"/>
        <c:auto val="1"/>
        <c:lblAlgn val="ctr"/>
        <c:lblOffset val="100"/>
        <c:noMultiLvlLbl val="0"/>
      </c:catAx>
      <c:valAx>
        <c:axId val="499019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990160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</a:t>
            </a:r>
            <a:r>
              <a:rPr lang="en-US" baseline="0"/>
              <a:t>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BurnDownChart!$U$1</c:f>
              <c:strCache>
                <c:ptCount val="1"/>
                <c:pt idx="0">
                  <c:v>ideel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BurnDownChart!$T$2:$T$8</c:f>
              <c:strCache>
                <c:ptCount val="7"/>
                <c:pt idx="0">
                  <c:v>start</c:v>
                </c:pt>
                <c:pt idx="1">
                  <c:v>30/Sep</c:v>
                </c:pt>
                <c:pt idx="2">
                  <c:v>03/Oct</c:v>
                </c:pt>
                <c:pt idx="3">
                  <c:v>05/Oct</c:v>
                </c:pt>
                <c:pt idx="4">
                  <c:v>12/Oct</c:v>
                </c:pt>
                <c:pt idx="5">
                  <c:v>14/Oct</c:v>
                </c:pt>
                <c:pt idx="6">
                  <c:v>elevtid</c:v>
                </c:pt>
              </c:strCache>
            </c:strRef>
          </c:cat>
          <c:val>
            <c:numRef>
              <c:f>BurnDownChart!$U$2:$U$8</c:f>
              <c:numCache>
                <c:formatCode>General</c:formatCode>
                <c:ptCount val="7"/>
                <c:pt idx="0">
                  <c:v>15.5</c:v>
                </c:pt>
                <c:pt idx="1">
                  <c:v>12.5</c:v>
                </c:pt>
                <c:pt idx="2">
                  <c:v>8.5</c:v>
                </c:pt>
                <c:pt idx="3">
                  <c:v>7.5</c:v>
                </c:pt>
                <c:pt idx="4">
                  <c:v>5.5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C-41AC-AFD3-06078EAE257C}"/>
            </c:ext>
          </c:extLst>
        </c:ser>
        <c:ser>
          <c:idx val="1"/>
          <c:order val="1"/>
          <c:tx>
            <c:strRef>
              <c:f>BurnDownChart!$V$1</c:f>
              <c:strCache>
                <c:ptCount val="1"/>
                <c:pt idx="0">
                  <c:v>reel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BurnDownChart!$T$2:$T$8</c:f>
              <c:strCache>
                <c:ptCount val="7"/>
                <c:pt idx="0">
                  <c:v>start</c:v>
                </c:pt>
                <c:pt idx="1">
                  <c:v>30/Sep</c:v>
                </c:pt>
                <c:pt idx="2">
                  <c:v>03/Oct</c:v>
                </c:pt>
                <c:pt idx="3">
                  <c:v>05/Oct</c:v>
                </c:pt>
                <c:pt idx="4">
                  <c:v>12/Oct</c:v>
                </c:pt>
                <c:pt idx="5">
                  <c:v>14/Oct</c:v>
                </c:pt>
                <c:pt idx="6">
                  <c:v>elevtid</c:v>
                </c:pt>
              </c:strCache>
            </c:strRef>
          </c:cat>
          <c:val>
            <c:numRef>
              <c:f>BurnDownChart!$V$2:$V$8</c:f>
              <c:numCache>
                <c:formatCode>General</c:formatCode>
                <c:ptCount val="7"/>
                <c:pt idx="0">
                  <c:v>15.5</c:v>
                </c:pt>
                <c:pt idx="1">
                  <c:v>12.5</c:v>
                </c:pt>
                <c:pt idx="2">
                  <c:v>9.5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C-41AC-AFD3-06078EAE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868461615"/>
        <c:axId val="1868462031"/>
      </c:lineChart>
      <c:catAx>
        <c:axId val="186846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868462031"/>
        <c:crosses val="autoZero"/>
        <c:auto val="1"/>
        <c:lblAlgn val="ctr"/>
        <c:lblOffset val="100"/>
        <c:noMultiLvlLbl val="0"/>
      </c:catAx>
      <c:valAx>
        <c:axId val="1868462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86846161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12</xdr:row>
      <xdr:rowOff>85725</xdr:rowOff>
    </xdr:from>
    <xdr:to>
      <xdr:col>12</xdr:col>
      <xdr:colOff>276225</xdr:colOff>
      <xdr:row>33</xdr:row>
      <xdr:rowOff>85724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3C340ED-3A55-9E16-2CC7-D02A9AC63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300036</xdr:colOff>
      <xdr:row>12</xdr:row>
      <xdr:rowOff>90486</xdr:rowOff>
    </xdr:from>
    <xdr:to>
      <xdr:col>22</xdr:col>
      <xdr:colOff>419100</xdr:colOff>
      <xdr:row>33</xdr:row>
      <xdr:rowOff>85725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B2A5C0B-FB82-E2FB-6B88-BDB264509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23FF-022A-44D5-9419-B2CB482732F2}">
  <dimension ref="B1:W35"/>
  <sheetViews>
    <sheetView tabSelected="1" workbookViewId="0">
      <selection activeCell="F3" sqref="F3"/>
    </sheetView>
  </sheetViews>
  <sheetFormatPr defaultRowHeight="15" x14ac:dyDescent="0.25"/>
  <cols>
    <col min="4" max="4" width="10.5703125" bestFit="1" customWidth="1"/>
  </cols>
  <sheetData>
    <row r="1" spans="2:23" x14ac:dyDescent="0.25">
      <c r="D1" t="s">
        <v>10</v>
      </c>
      <c r="U1" t="s">
        <v>22</v>
      </c>
      <c r="V1" t="s">
        <v>12</v>
      </c>
    </row>
    <row r="2" spans="2:23" x14ac:dyDescent="0.25">
      <c r="C2" t="s">
        <v>7</v>
      </c>
      <c r="D2" t="s">
        <v>9</v>
      </c>
      <c r="E2" s="1" t="s">
        <v>12</v>
      </c>
      <c r="H2" t="s">
        <v>7</v>
      </c>
      <c r="I2" t="s">
        <v>8</v>
      </c>
      <c r="J2" t="s">
        <v>13</v>
      </c>
      <c r="P2" t="s">
        <v>19</v>
      </c>
      <c r="Q2" t="s">
        <v>18</v>
      </c>
      <c r="R2" t="s">
        <v>24</v>
      </c>
      <c r="T2" t="s">
        <v>17</v>
      </c>
      <c r="U2">
        <f>Q9</f>
        <v>15.5</v>
      </c>
      <c r="V2">
        <v>15.5</v>
      </c>
    </row>
    <row r="3" spans="2:23" x14ac:dyDescent="0.25">
      <c r="C3" t="s">
        <v>1</v>
      </c>
      <c r="D3">
        <v>2</v>
      </c>
      <c r="E3" s="1">
        <v>1</v>
      </c>
      <c r="H3" t="s">
        <v>17</v>
      </c>
      <c r="I3">
        <f>D10</f>
        <v>15.5</v>
      </c>
      <c r="J3">
        <v>15.5</v>
      </c>
      <c r="P3" s="6">
        <v>44834</v>
      </c>
      <c r="Q3">
        <v>3</v>
      </c>
      <c r="R3">
        <v>3</v>
      </c>
      <c r="T3" s="6">
        <v>44834</v>
      </c>
      <c r="U3">
        <f>U2-Q3</f>
        <v>12.5</v>
      </c>
      <c r="V3">
        <f>V2-R3</f>
        <v>12.5</v>
      </c>
    </row>
    <row r="4" spans="2:23" x14ac:dyDescent="0.25">
      <c r="C4" t="s">
        <v>2</v>
      </c>
      <c r="D4">
        <v>2</v>
      </c>
      <c r="E4" s="1">
        <v>2</v>
      </c>
      <c r="H4" t="s">
        <v>1</v>
      </c>
      <c r="I4">
        <f t="shared" ref="I4:J10" si="0">I3-D3</f>
        <v>13.5</v>
      </c>
      <c r="J4">
        <f>J3-E3</f>
        <v>14.5</v>
      </c>
      <c r="P4" s="6">
        <v>44837</v>
      </c>
      <c r="Q4">
        <v>4</v>
      </c>
      <c r="R4">
        <v>3</v>
      </c>
      <c r="T4" s="6">
        <v>44837</v>
      </c>
      <c r="U4">
        <f>U3-Q4</f>
        <v>8.5</v>
      </c>
      <c r="V4">
        <f t="shared" ref="V4:V8" si="1">V3-R4</f>
        <v>9.5</v>
      </c>
    </row>
    <row r="5" spans="2:23" x14ac:dyDescent="0.25">
      <c r="C5" t="s">
        <v>3</v>
      </c>
      <c r="D5">
        <v>2.5</v>
      </c>
      <c r="E5" s="1">
        <v>3</v>
      </c>
      <c r="H5" t="s">
        <v>2</v>
      </c>
      <c r="I5">
        <f t="shared" si="0"/>
        <v>11.5</v>
      </c>
      <c r="J5">
        <f>J4-E4</f>
        <v>12.5</v>
      </c>
      <c r="P5" s="6">
        <v>44839</v>
      </c>
      <c r="Q5">
        <v>1</v>
      </c>
      <c r="R5">
        <v>4</v>
      </c>
      <c r="T5" s="6">
        <v>44839</v>
      </c>
      <c r="U5">
        <f>U4-Q5</f>
        <v>7.5</v>
      </c>
      <c r="V5">
        <f>V4+0.5-R5</f>
        <v>6</v>
      </c>
      <c r="W5" t="s">
        <v>21</v>
      </c>
    </row>
    <row r="6" spans="2:23" x14ac:dyDescent="0.25">
      <c r="C6" t="s">
        <v>0</v>
      </c>
      <c r="D6">
        <v>4</v>
      </c>
      <c r="E6" s="1">
        <v>5</v>
      </c>
      <c r="H6" t="s">
        <v>3</v>
      </c>
      <c r="I6">
        <f t="shared" si="0"/>
        <v>9</v>
      </c>
      <c r="J6">
        <f>J5-E5+0.5</f>
        <v>10</v>
      </c>
      <c r="K6" t="s">
        <v>21</v>
      </c>
      <c r="P6" s="6">
        <v>44846</v>
      </c>
      <c r="Q6">
        <v>2</v>
      </c>
      <c r="R6">
        <v>1</v>
      </c>
      <c r="T6" s="6">
        <v>44846</v>
      </c>
      <c r="U6">
        <f>U5-Q6</f>
        <v>5.5</v>
      </c>
      <c r="V6">
        <f t="shared" si="1"/>
        <v>5</v>
      </c>
    </row>
    <row r="7" spans="2:23" x14ac:dyDescent="0.25">
      <c r="C7" t="s">
        <v>4</v>
      </c>
      <c r="D7">
        <v>2</v>
      </c>
      <c r="E7" s="1">
        <v>2</v>
      </c>
      <c r="H7" t="s">
        <v>0</v>
      </c>
      <c r="I7">
        <f t="shared" si="0"/>
        <v>5</v>
      </c>
      <c r="J7">
        <f>J6-E6</f>
        <v>5</v>
      </c>
      <c r="P7" s="6">
        <v>44848</v>
      </c>
      <c r="Q7">
        <v>3</v>
      </c>
      <c r="R7">
        <v>2</v>
      </c>
      <c r="T7" s="6">
        <v>44848</v>
      </c>
      <c r="U7">
        <f>U6-Q7</f>
        <v>2.5</v>
      </c>
      <c r="V7">
        <f t="shared" si="1"/>
        <v>3</v>
      </c>
    </row>
    <row r="8" spans="2:23" x14ac:dyDescent="0.25">
      <c r="B8" t="s">
        <v>14</v>
      </c>
      <c r="C8" t="s">
        <v>5</v>
      </c>
      <c r="D8">
        <v>1</v>
      </c>
      <c r="E8" s="1">
        <v>2</v>
      </c>
      <c r="F8" t="s">
        <v>16</v>
      </c>
      <c r="H8" t="s">
        <v>4</v>
      </c>
      <c r="I8">
        <f t="shared" si="0"/>
        <v>3</v>
      </c>
      <c r="J8">
        <f t="shared" si="0"/>
        <v>3</v>
      </c>
      <c r="P8" t="s">
        <v>20</v>
      </c>
      <c r="Q8">
        <v>2.5</v>
      </c>
      <c r="R8">
        <v>3</v>
      </c>
      <c r="T8" t="s">
        <v>20</v>
      </c>
      <c r="U8">
        <f>U7-Q8</f>
        <v>0</v>
      </c>
      <c r="V8">
        <f t="shared" si="1"/>
        <v>0</v>
      </c>
    </row>
    <row r="9" spans="2:23" x14ac:dyDescent="0.25">
      <c r="B9" t="s">
        <v>6</v>
      </c>
      <c r="C9" t="s">
        <v>15</v>
      </c>
      <c r="D9">
        <v>2</v>
      </c>
      <c r="E9" s="5">
        <v>1</v>
      </c>
      <c r="H9" t="s">
        <v>5</v>
      </c>
      <c r="I9">
        <f t="shared" si="0"/>
        <v>2</v>
      </c>
      <c r="J9">
        <f t="shared" si="0"/>
        <v>1</v>
      </c>
      <c r="P9" t="s">
        <v>25</v>
      </c>
      <c r="Q9">
        <f>SUM(Q3:Q8)</f>
        <v>15.5</v>
      </c>
      <c r="R9">
        <f>SUM(R3:R8)</f>
        <v>16</v>
      </c>
    </row>
    <row r="10" spans="2:23" x14ac:dyDescent="0.25">
      <c r="C10" s="2" t="s">
        <v>11</v>
      </c>
      <c r="D10" s="2">
        <f>SUM(D3:D9)</f>
        <v>15.5</v>
      </c>
      <c r="E10" s="2">
        <f>SUM(E3:E9)</f>
        <v>16</v>
      </c>
      <c r="H10" t="s">
        <v>15</v>
      </c>
      <c r="I10">
        <f t="shared" si="0"/>
        <v>0</v>
      </c>
      <c r="J10">
        <f t="shared" si="0"/>
        <v>0</v>
      </c>
    </row>
    <row r="11" spans="2:23" x14ac:dyDescent="0.25">
      <c r="C11" s="3" t="s">
        <v>23</v>
      </c>
      <c r="E11" s="4"/>
    </row>
    <row r="12" spans="2:23" x14ac:dyDescent="0.25">
      <c r="C12" s="3" t="s">
        <v>27</v>
      </c>
    </row>
    <row r="35" spans="2:2" x14ac:dyDescent="0.25">
      <c r="B35" t="s">
        <v>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D6D54EB0F58D42B5653B821CFA86E6" ma:contentTypeVersion="13" ma:contentTypeDescription="Opret et nyt dokument." ma:contentTypeScope="" ma:versionID="f54f46bf6f105d14b5309fdeb72334cb">
  <xsd:schema xmlns:xsd="http://www.w3.org/2001/XMLSchema" xmlns:xs="http://www.w3.org/2001/XMLSchema" xmlns:p="http://schemas.microsoft.com/office/2006/metadata/properties" xmlns:ns3="91d3119a-9dde-4e96-a76c-99538e591883" xmlns:ns4="a3fcb111-c9c6-4fbf-90dc-f7da47fbc1a1" targetNamespace="http://schemas.microsoft.com/office/2006/metadata/properties" ma:root="true" ma:fieldsID="a5d8926ea472c6b51e75d4b6deacb654" ns3:_="" ns4:_="">
    <xsd:import namespace="91d3119a-9dde-4e96-a76c-99538e591883"/>
    <xsd:import namespace="a3fcb111-c9c6-4fbf-90dc-f7da47fbc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3119a-9dde-4e96-a76c-99538e5918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cb111-c9c6-4fbf-90dc-f7da47fb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03D1FE-4B7C-4607-A685-63B28BBAD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d3119a-9dde-4e96-a76c-99538e591883"/>
    <ds:schemaRef ds:uri="a3fcb111-c9c6-4fbf-90dc-f7da47fbc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83156-92EA-4B6A-A4E0-34E26EED3FA5}">
  <ds:schemaRefs>
    <ds:schemaRef ds:uri="91d3119a-9dde-4e96-a76c-99538e591883"/>
    <ds:schemaRef ds:uri="http://purl.org/dc/dcmitype/"/>
    <ds:schemaRef ds:uri="http://schemas.microsoft.com/office/infopath/2007/PartnerControls"/>
    <ds:schemaRef ds:uri="http://schemas.microsoft.com/office/2006/documentManagement/types"/>
    <ds:schemaRef ds:uri="a3fcb111-c9c6-4fbf-90dc-f7da47fbc1a1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E45A540-DC44-488A-99FF-229327274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Tuff</dc:creator>
  <cp:lastModifiedBy>Alexander Tuff</cp:lastModifiedBy>
  <dcterms:created xsi:type="dcterms:W3CDTF">2022-10-12T09:36:27Z</dcterms:created>
  <dcterms:modified xsi:type="dcterms:W3CDTF">2022-10-14T13:07:08Z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0x01010068D6D54EB0F58D42B5653B821CFA86E6</vt:lpwstr>
  </property>
</Properties>
</file>