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rDeLorean\Desktop\Universidad\Formulacion de proyecto\Text WordNet\Proyecto\Documentos\"/>
    </mc:Choice>
  </mc:AlternateContent>
  <xr:revisionPtr revIDLastSave="0" documentId="8_{A2C1AB0C-5276-4813-9F91-58B048435BC1}" xr6:coauthVersionLast="47" xr6:coauthVersionMax="47" xr10:uidLastSave="{00000000-0000-0000-0000-000000000000}"/>
  <bookViews>
    <workbookView xWindow="-120" yWindow="-120" windowWidth="29040" windowHeight="15840" xr2:uid="{E1F0C0EF-5411-49B8-995E-5BB5CEE94DA6}"/>
  </bookViews>
  <sheets>
    <sheet name="E.M Sagrada Familia" sheetId="1" r:id="rId1"/>
    <sheet name="E.M Paillaco" sheetId="2" r:id="rId2"/>
    <sheet name="E.M Coquimbo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3" i="2" l="1"/>
  <c r="J23" i="2" s="1"/>
  <c r="K9" i="2"/>
  <c r="M9" i="2" s="1"/>
  <c r="L9" i="2"/>
  <c r="K16" i="2"/>
  <c r="L16" i="2"/>
  <c r="M16" i="2" s="1"/>
  <c r="K23" i="2"/>
  <c r="L23" i="2"/>
  <c r="L30" i="2" s="1"/>
  <c r="H2" i="2"/>
  <c r="L2" i="2"/>
  <c r="K2" i="2"/>
  <c r="I33" i="2"/>
  <c r="I32" i="2"/>
  <c r="E31" i="2"/>
  <c r="E30" i="2"/>
  <c r="H30" i="2" s="1"/>
  <c r="J30" i="2" s="1"/>
  <c r="E29" i="2"/>
  <c r="H29" i="2" s="1"/>
  <c r="J29" i="2" s="1"/>
  <c r="J28" i="2"/>
  <c r="H28" i="2"/>
  <c r="E28" i="2"/>
  <c r="H27" i="2"/>
  <c r="J27" i="2" s="1"/>
  <c r="E27" i="2"/>
  <c r="E26" i="2"/>
  <c r="H26" i="2" s="1"/>
  <c r="J26" i="2" s="1"/>
  <c r="E25" i="2"/>
  <c r="H25" i="2" s="1"/>
  <c r="J25" i="2" s="1"/>
  <c r="E24" i="2"/>
  <c r="H24" i="2" s="1"/>
  <c r="J24" i="2" s="1"/>
  <c r="E23" i="2"/>
  <c r="E22" i="2"/>
  <c r="H22" i="2" s="1"/>
  <c r="J22" i="2" s="1"/>
  <c r="H21" i="2"/>
  <c r="J21" i="2" s="1"/>
  <c r="E21" i="2"/>
  <c r="H20" i="2"/>
  <c r="J20" i="2" s="1"/>
  <c r="E20" i="2"/>
  <c r="E19" i="2"/>
  <c r="H19" i="2" s="1"/>
  <c r="J19" i="2" s="1"/>
  <c r="E18" i="2"/>
  <c r="H18" i="2" s="1"/>
  <c r="J18" i="2" s="1"/>
  <c r="E17" i="2"/>
  <c r="H17" i="2" s="1"/>
  <c r="J17" i="2" s="1"/>
  <c r="E16" i="2"/>
  <c r="H16" i="2" s="1"/>
  <c r="E15" i="2"/>
  <c r="H15" i="2" s="1"/>
  <c r="J15" i="2" s="1"/>
  <c r="J14" i="2"/>
  <c r="H14" i="2"/>
  <c r="E14" i="2"/>
  <c r="H13" i="2"/>
  <c r="J13" i="2" s="1"/>
  <c r="E13" i="2"/>
  <c r="E12" i="2"/>
  <c r="H12" i="2" s="1"/>
  <c r="J12" i="2" s="1"/>
  <c r="E11" i="2"/>
  <c r="H11" i="2" s="1"/>
  <c r="J11" i="2" s="1"/>
  <c r="E10" i="2"/>
  <c r="H10" i="2" s="1"/>
  <c r="J10" i="2" s="1"/>
  <c r="E9" i="2"/>
  <c r="H9" i="2" s="1"/>
  <c r="E8" i="2"/>
  <c r="H8" i="2" s="1"/>
  <c r="J8" i="2" s="1"/>
  <c r="H7" i="2"/>
  <c r="J7" i="2" s="1"/>
  <c r="E7" i="2"/>
  <c r="H6" i="2"/>
  <c r="J6" i="2" s="1"/>
  <c r="E6" i="2"/>
  <c r="E5" i="2"/>
  <c r="H5" i="2" s="1"/>
  <c r="J5" i="2" s="1"/>
  <c r="E4" i="2"/>
  <c r="H4" i="2" s="1"/>
  <c r="J4" i="2" s="1"/>
  <c r="E3" i="2"/>
  <c r="H3" i="2" s="1"/>
  <c r="J3" i="2" s="1"/>
  <c r="E2" i="2"/>
  <c r="M23" i="2" l="1"/>
  <c r="H33" i="2"/>
  <c r="H32" i="2"/>
  <c r="J2" i="2"/>
  <c r="J16" i="2"/>
  <c r="J9" i="2"/>
  <c r="J32" i="2" l="1"/>
  <c r="M2" i="2"/>
  <c r="K30" i="2"/>
  <c r="M30" i="2" s="1"/>
  <c r="M2" i="1" l="1"/>
  <c r="L9" i="1"/>
  <c r="L16" i="1"/>
  <c r="L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" i="1"/>
  <c r="H2" i="1"/>
  <c r="K2" i="1"/>
  <c r="I33" i="3"/>
  <c r="I32" i="3"/>
  <c r="E31" i="3"/>
  <c r="H30" i="3"/>
  <c r="J30" i="3" s="1"/>
  <c r="E30" i="3"/>
  <c r="E29" i="3"/>
  <c r="H29" i="3" s="1"/>
  <c r="J29" i="3" s="1"/>
  <c r="E28" i="3"/>
  <c r="H28" i="3" s="1"/>
  <c r="J28" i="3" s="1"/>
  <c r="E27" i="3"/>
  <c r="H27" i="3" s="1"/>
  <c r="J27" i="3" s="1"/>
  <c r="E26" i="3"/>
  <c r="H26" i="3" s="1"/>
  <c r="J26" i="3" s="1"/>
  <c r="E25" i="3"/>
  <c r="H25" i="3" s="1"/>
  <c r="J25" i="3" s="1"/>
  <c r="E24" i="3"/>
  <c r="H24" i="3" s="1"/>
  <c r="J24" i="3" s="1"/>
  <c r="L23" i="3"/>
  <c r="E23" i="3"/>
  <c r="H23" i="3" s="1"/>
  <c r="E22" i="3"/>
  <c r="H22" i="3" s="1"/>
  <c r="J22" i="3" s="1"/>
  <c r="E21" i="3"/>
  <c r="H21" i="3" s="1"/>
  <c r="J21" i="3" s="1"/>
  <c r="E20" i="3"/>
  <c r="H20" i="3" s="1"/>
  <c r="J20" i="3" s="1"/>
  <c r="E19" i="3"/>
  <c r="H19" i="3" s="1"/>
  <c r="J19" i="3" s="1"/>
  <c r="E18" i="3"/>
  <c r="H18" i="3" s="1"/>
  <c r="J18" i="3" s="1"/>
  <c r="E17" i="3"/>
  <c r="H17" i="3" s="1"/>
  <c r="J17" i="3" s="1"/>
  <c r="L16" i="3"/>
  <c r="H16" i="3"/>
  <c r="E16" i="3"/>
  <c r="E15" i="3"/>
  <c r="H15" i="3" s="1"/>
  <c r="J15" i="3" s="1"/>
  <c r="E14" i="3"/>
  <c r="H14" i="3" s="1"/>
  <c r="J14" i="3" s="1"/>
  <c r="E13" i="3"/>
  <c r="H13" i="3" s="1"/>
  <c r="J13" i="3" s="1"/>
  <c r="E12" i="3"/>
  <c r="H12" i="3" s="1"/>
  <c r="J12" i="3" s="1"/>
  <c r="E11" i="3"/>
  <c r="H11" i="3" s="1"/>
  <c r="J11" i="3" s="1"/>
  <c r="E10" i="3"/>
  <c r="H10" i="3" s="1"/>
  <c r="J10" i="3" s="1"/>
  <c r="L9" i="3"/>
  <c r="H9" i="3"/>
  <c r="E9" i="3"/>
  <c r="E8" i="3"/>
  <c r="H8" i="3" s="1"/>
  <c r="J8" i="3" s="1"/>
  <c r="E7" i="3"/>
  <c r="H7" i="3" s="1"/>
  <c r="J7" i="3" s="1"/>
  <c r="E6" i="3"/>
  <c r="H6" i="3" s="1"/>
  <c r="J6" i="3" s="1"/>
  <c r="E5" i="3"/>
  <c r="H5" i="3" s="1"/>
  <c r="J5" i="3" s="1"/>
  <c r="E4" i="3"/>
  <c r="H4" i="3" s="1"/>
  <c r="J4" i="3" s="1"/>
  <c r="E3" i="3"/>
  <c r="H3" i="3" s="1"/>
  <c r="J3" i="3" s="1"/>
  <c r="L2" i="3"/>
  <c r="L30" i="3" s="1"/>
  <c r="H2" i="3"/>
  <c r="E2" i="3"/>
  <c r="I28" i="1"/>
  <c r="E26" i="1"/>
  <c r="H26" i="1" s="1"/>
  <c r="E25" i="1"/>
  <c r="H25" i="1" s="1"/>
  <c r="E24" i="1"/>
  <c r="H24" i="1" s="1"/>
  <c r="L23" i="1"/>
  <c r="E23" i="1"/>
  <c r="H23" i="1" s="1"/>
  <c r="E22" i="1"/>
  <c r="H22" i="1" s="1"/>
  <c r="E21" i="1"/>
  <c r="H21" i="1" s="1"/>
  <c r="E20" i="1"/>
  <c r="H20" i="1" s="1"/>
  <c r="E19" i="1"/>
  <c r="H19" i="1" s="1"/>
  <c r="H18" i="1"/>
  <c r="E18" i="1"/>
  <c r="E17" i="1"/>
  <c r="H17" i="1" s="1"/>
  <c r="E16" i="1"/>
  <c r="H16" i="1" s="1"/>
  <c r="E15" i="1"/>
  <c r="H15" i="1" s="1"/>
  <c r="E14" i="1"/>
  <c r="H14" i="1" s="1"/>
  <c r="E13" i="1"/>
  <c r="H13" i="1" s="1"/>
  <c r="E12" i="1"/>
  <c r="H12" i="1" s="1"/>
  <c r="H11" i="1"/>
  <c r="E11" i="1"/>
  <c r="E10" i="1"/>
  <c r="H10" i="1" s="1"/>
  <c r="E9" i="1"/>
  <c r="H9" i="1" s="1"/>
  <c r="E8" i="1"/>
  <c r="H8" i="1" s="1"/>
  <c r="E7" i="1"/>
  <c r="H7" i="1" s="1"/>
  <c r="E6" i="1"/>
  <c r="H6" i="1" s="1"/>
  <c r="E5" i="1"/>
  <c r="H5" i="1" s="1"/>
  <c r="H4" i="1"/>
  <c r="E4" i="1"/>
  <c r="E3" i="1"/>
  <c r="H3" i="1" s="1"/>
  <c r="E2" i="1"/>
  <c r="K9" i="3" l="1"/>
  <c r="M9" i="3" s="1"/>
  <c r="K23" i="3"/>
  <c r="M23" i="3" s="1"/>
  <c r="J23" i="3"/>
  <c r="K16" i="3"/>
  <c r="M16" i="3" s="1"/>
  <c r="J2" i="3"/>
  <c r="J16" i="3"/>
  <c r="K2" i="3"/>
  <c r="H32" i="3"/>
  <c r="J32" i="3" s="1"/>
  <c r="J9" i="3"/>
  <c r="K16" i="1"/>
  <c r="M16" i="1" s="1"/>
  <c r="K9" i="1"/>
  <c r="M9" i="1" s="1"/>
  <c r="H28" i="1"/>
  <c r="J28" i="1" s="1"/>
  <c r="M2" i="3" l="1"/>
  <c r="K30" i="3"/>
  <c r="M30" i="3" s="1"/>
  <c r="H33" i="3"/>
  <c r="K23" i="1"/>
  <c r="M23" i="1" s="1"/>
</calcChain>
</file>

<file path=xl/sharedStrings.xml><?xml version="1.0" encoding="utf-8"?>
<sst xmlns="http://schemas.openxmlformats.org/spreadsheetml/2006/main" count="124" uniqueCount="21">
  <si>
    <t>Dia</t>
  </si>
  <si>
    <t>Mes</t>
  </si>
  <si>
    <t>T° máxima</t>
  </si>
  <si>
    <t>T° mínima</t>
  </si>
  <si>
    <t>T° media</t>
  </si>
  <si>
    <t>Latitud</t>
  </si>
  <si>
    <t>Ra (pag 21)</t>
  </si>
  <si>
    <t xml:space="preserve">Metodo Hargreaves </t>
  </si>
  <si>
    <t>Estación Sagrada Familia</t>
  </si>
  <si>
    <t>Diferencia</t>
  </si>
  <si>
    <t>Metodo Hargreaves 5 dias</t>
  </si>
  <si>
    <t>Estación Sagrada Familia 5 dias</t>
  </si>
  <si>
    <t>Octubre</t>
  </si>
  <si>
    <t xml:space="preserve">Metodo Hargreaves 7 dias </t>
  </si>
  <si>
    <t>abril</t>
  </si>
  <si>
    <t>mayo</t>
  </si>
  <si>
    <t>Estación Coquimbo</t>
  </si>
  <si>
    <t>Metodo Hargreaves 7 dias</t>
  </si>
  <si>
    <t>Estación Coquimbo 7 dias</t>
  </si>
  <si>
    <t>Estación Paillaco</t>
  </si>
  <si>
    <t>Estación Paillaco 7 dias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</si>
</sst>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2" fillId="2" borderId="1" xfId="0" applyFont="1" applyFill="1" applyBorder="1"/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1" fontId="2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9" fontId="2" fillId="2" borderId="1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9" fontId="2" fillId="2" borderId="1" xfId="1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0" fontId="2" fillId="2" borderId="0" xfId="0" applyFont="1" applyFill="1"/>
    <xf numFmtId="0" fontId="2" fillId="2" borderId="2" xfId="0" applyFont="1" applyFill="1" applyBorder="1" applyAlignment="1">
      <alignment horizontal="center"/>
    </xf>
    <xf numFmtId="0" fontId="2" fillId="2" borderId="2" xfId="0" applyFont="1" applyFill="1" applyBorder="1"/>
    <xf numFmtId="9" fontId="2" fillId="2" borderId="2" xfId="0" applyNumberFormat="1" applyFont="1" applyFill="1" applyBorder="1"/>
  </cellXfs>
  <cellStyles count="2">
    <cellStyle name="Normal" xfId="0" builtinId="0"/>
    <cellStyle name="Porcentaje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F9A8E-FDBE-4BA1-B2C9-2E4ED159147E}">
  <dimension ref="A1:M28"/>
  <sheetViews>
    <sheetView tabSelected="1" workbookViewId="0">
      <selection activeCell="L32" sqref="L32"/>
    </sheetView>
  </sheetViews>
  <sheetFormatPr baseColWidth="10" defaultRowHeight="15" x14ac:dyDescent="0.25"/>
  <cols>
    <col min="1" max="1" width="3.85546875" bestFit="1" customWidth="1"/>
    <col min="2" max="2" width="8.140625" bestFit="1" customWidth="1"/>
    <col min="3" max="3" width="10.140625" bestFit="1" customWidth="1"/>
    <col min="4" max="4" width="9.7109375" bestFit="1" customWidth="1"/>
    <col min="5" max="5" width="8.7109375" bestFit="1" customWidth="1"/>
    <col min="6" max="6" width="7.140625" bestFit="1" customWidth="1"/>
    <col min="7" max="7" width="10.5703125" bestFit="1" customWidth="1"/>
    <col min="8" max="8" width="18.85546875" bestFit="1" customWidth="1"/>
    <col min="9" max="9" width="22.7109375" bestFit="1" customWidth="1"/>
    <col min="10" max="10" width="10.140625" bestFit="1" customWidth="1"/>
    <col min="11" max="11" width="24" bestFit="1" customWidth="1"/>
    <col min="12" max="12" width="28.28515625" bestFit="1" customWidth="1"/>
    <col min="13" max="13" width="10.140625" bestFit="1" customWidth="1"/>
  </cols>
  <sheetData>
    <row r="1" spans="1:13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9</v>
      </c>
    </row>
    <row r="2" spans="1:13" x14ac:dyDescent="0.25">
      <c r="A2" s="3">
        <v>1</v>
      </c>
      <c r="B2" s="3" t="s">
        <v>12</v>
      </c>
      <c r="C2" s="3">
        <v>20</v>
      </c>
      <c r="D2" s="3">
        <v>5</v>
      </c>
      <c r="E2" s="3">
        <f>AVERAGE(C2:D2)</f>
        <v>12.5</v>
      </c>
      <c r="F2" s="4">
        <v>-34</v>
      </c>
      <c r="G2" s="3">
        <v>15</v>
      </c>
      <c r="H2" s="3">
        <f>0.0023*(E2+17)*G2*(C2-D2)^0.5</f>
        <v>3.9417288006025983</v>
      </c>
      <c r="I2" s="5">
        <v>3.43</v>
      </c>
      <c r="J2" s="6">
        <f>ABS(H2-I2)/I2</f>
        <v>0.14919207014653008</v>
      </c>
      <c r="K2" s="7">
        <f>SUM(H2:H8)</f>
        <v>26.665990934180755</v>
      </c>
      <c r="L2" s="7">
        <f>SUM(I2:I8)</f>
        <v>21.96</v>
      </c>
      <c r="M2" s="8">
        <f>ABS(K2-L2)/L2</f>
        <v>0.21429831212116365</v>
      </c>
    </row>
    <row r="3" spans="1:13" x14ac:dyDescent="0.25">
      <c r="A3" s="3">
        <v>2</v>
      </c>
      <c r="B3" s="3" t="s">
        <v>12</v>
      </c>
      <c r="C3" s="3">
        <v>15</v>
      </c>
      <c r="D3" s="3">
        <v>6</v>
      </c>
      <c r="E3" s="3">
        <f t="shared" ref="E3:E26" si="0">AVERAGE(C3:D3)</f>
        <v>10.5</v>
      </c>
      <c r="F3" s="4">
        <v>-34</v>
      </c>
      <c r="G3" s="3">
        <v>15</v>
      </c>
      <c r="H3" s="3">
        <f t="shared" ref="H2:H26" si="1">0.0023*(E3+17)*G3*(C3-D3)^0.5</f>
        <v>2.8462499999999999</v>
      </c>
      <c r="I3" s="5">
        <v>2.92</v>
      </c>
      <c r="J3" s="6">
        <f t="shared" ref="J3:J26" si="2">ABS(H3-I3)/I3</f>
        <v>2.5256849315068487E-2</v>
      </c>
      <c r="K3" s="7"/>
      <c r="L3" s="7"/>
      <c r="M3" s="8"/>
    </row>
    <row r="4" spans="1:13" x14ac:dyDescent="0.25">
      <c r="A4" s="3">
        <v>3</v>
      </c>
      <c r="B4" s="3" t="s">
        <v>12</v>
      </c>
      <c r="C4" s="3">
        <v>18</v>
      </c>
      <c r="D4" s="3">
        <v>3</v>
      </c>
      <c r="E4" s="3">
        <f t="shared" si="0"/>
        <v>10.5</v>
      </c>
      <c r="F4" s="4">
        <v>-34</v>
      </c>
      <c r="G4" s="3">
        <v>15</v>
      </c>
      <c r="H4" s="3">
        <f t="shared" si="1"/>
        <v>3.6744929497142866</v>
      </c>
      <c r="I4" s="5">
        <v>2.77</v>
      </c>
      <c r="J4" s="6">
        <f t="shared" si="2"/>
        <v>0.32653175079938146</v>
      </c>
      <c r="K4" s="7"/>
      <c r="L4" s="7"/>
      <c r="M4" s="8"/>
    </row>
    <row r="5" spans="1:13" x14ac:dyDescent="0.25">
      <c r="A5" s="3">
        <v>4</v>
      </c>
      <c r="B5" s="3" t="s">
        <v>12</v>
      </c>
      <c r="C5" s="3">
        <v>18</v>
      </c>
      <c r="D5" s="3">
        <v>5</v>
      </c>
      <c r="E5" s="3">
        <f t="shared" si="0"/>
        <v>11.5</v>
      </c>
      <c r="F5" s="4">
        <v>-34</v>
      </c>
      <c r="G5" s="3">
        <v>15</v>
      </c>
      <c r="H5" s="3">
        <f t="shared" si="1"/>
        <v>3.5451582915999671</v>
      </c>
      <c r="I5" s="5">
        <v>2.54</v>
      </c>
      <c r="J5" s="6">
        <f t="shared" si="2"/>
        <v>0.39573161086612874</v>
      </c>
      <c r="K5" s="7"/>
      <c r="L5" s="7"/>
      <c r="M5" s="8"/>
    </row>
    <row r="6" spans="1:13" x14ac:dyDescent="0.25">
      <c r="A6" s="3">
        <v>5</v>
      </c>
      <c r="B6" s="3" t="s">
        <v>12</v>
      </c>
      <c r="C6" s="3">
        <v>20</v>
      </c>
      <c r="D6" s="3">
        <v>8</v>
      </c>
      <c r="E6" s="3">
        <f t="shared" si="0"/>
        <v>14</v>
      </c>
      <c r="F6" s="4">
        <v>-34</v>
      </c>
      <c r="G6" s="3">
        <v>15</v>
      </c>
      <c r="H6" s="3">
        <f t="shared" si="1"/>
        <v>3.7048566773898286</v>
      </c>
      <c r="I6" s="5">
        <v>3.39</v>
      </c>
      <c r="J6" s="6">
        <f t="shared" si="2"/>
        <v>9.2878075926203091E-2</v>
      </c>
      <c r="K6" s="7"/>
      <c r="L6" s="7"/>
      <c r="M6" s="8"/>
    </row>
    <row r="7" spans="1:13" x14ac:dyDescent="0.25">
      <c r="A7" s="3">
        <v>6</v>
      </c>
      <c r="B7" s="3" t="s">
        <v>12</v>
      </c>
      <c r="C7" s="3">
        <v>23</v>
      </c>
      <c r="D7" s="3">
        <v>5</v>
      </c>
      <c r="E7" s="3">
        <f t="shared" si="0"/>
        <v>14</v>
      </c>
      <c r="F7" s="4">
        <v>-34</v>
      </c>
      <c r="G7" s="3">
        <v>15</v>
      </c>
      <c r="H7" s="3">
        <f t="shared" si="1"/>
        <v>4.5375042148740752</v>
      </c>
      <c r="I7" s="5">
        <v>3.42</v>
      </c>
      <c r="J7" s="6">
        <f t="shared" si="2"/>
        <v>0.32675561838423256</v>
      </c>
      <c r="K7" s="7"/>
      <c r="L7" s="7"/>
      <c r="M7" s="8"/>
    </row>
    <row r="8" spans="1:13" x14ac:dyDescent="0.25">
      <c r="A8" s="3">
        <v>7</v>
      </c>
      <c r="B8" s="3" t="s">
        <v>12</v>
      </c>
      <c r="C8" s="3">
        <v>23</v>
      </c>
      <c r="D8" s="3">
        <v>7</v>
      </c>
      <c r="E8" s="3">
        <f t="shared" si="0"/>
        <v>15</v>
      </c>
      <c r="F8" s="4">
        <v>-34</v>
      </c>
      <c r="G8" s="3">
        <v>15</v>
      </c>
      <c r="H8" s="3">
        <f t="shared" si="1"/>
        <v>4.4160000000000004</v>
      </c>
      <c r="I8" s="5">
        <v>3.49</v>
      </c>
      <c r="J8" s="6">
        <f t="shared" si="2"/>
        <v>0.26532951289398282</v>
      </c>
      <c r="K8" s="7"/>
      <c r="L8" s="7"/>
      <c r="M8" s="8"/>
    </row>
    <row r="9" spans="1:13" x14ac:dyDescent="0.25">
      <c r="A9" s="3">
        <v>8</v>
      </c>
      <c r="B9" s="3" t="s">
        <v>12</v>
      </c>
      <c r="C9" s="3">
        <v>17</v>
      </c>
      <c r="D9" s="3">
        <v>11</v>
      </c>
      <c r="E9" s="3">
        <f t="shared" si="0"/>
        <v>14</v>
      </c>
      <c r="F9" s="4">
        <v>-34</v>
      </c>
      <c r="G9" s="3">
        <v>15</v>
      </c>
      <c r="H9" s="3">
        <f t="shared" si="1"/>
        <v>2.619729279906609</v>
      </c>
      <c r="I9" s="5">
        <v>2.04</v>
      </c>
      <c r="J9" s="6">
        <f t="shared" si="2"/>
        <v>0.28418101956206321</v>
      </c>
      <c r="K9" s="7">
        <f>SUM(H9:H15)</f>
        <v>25.636010532841937</v>
      </c>
      <c r="L9" s="7">
        <f>SUM(I9:I15)</f>
        <v>21.279999999999998</v>
      </c>
      <c r="M9" s="8">
        <f>ABS(K9-L9)/L9</f>
        <v>0.20469974308467762</v>
      </c>
    </row>
    <row r="10" spans="1:13" x14ac:dyDescent="0.25">
      <c r="A10" s="3">
        <v>9</v>
      </c>
      <c r="B10" s="3" t="s">
        <v>12</v>
      </c>
      <c r="C10" s="3">
        <v>23</v>
      </c>
      <c r="D10" s="3">
        <v>5</v>
      </c>
      <c r="E10" s="3">
        <f t="shared" si="0"/>
        <v>14</v>
      </c>
      <c r="F10" s="4">
        <v>-34</v>
      </c>
      <c r="G10" s="3">
        <v>15</v>
      </c>
      <c r="H10" s="3">
        <f t="shared" si="1"/>
        <v>4.5375042148740752</v>
      </c>
      <c r="I10" s="5">
        <v>3.42</v>
      </c>
      <c r="J10" s="6">
        <f t="shared" si="2"/>
        <v>0.32675561838423256</v>
      </c>
      <c r="K10" s="7"/>
      <c r="L10" s="7"/>
      <c r="M10" s="8"/>
    </row>
    <row r="11" spans="1:13" x14ac:dyDescent="0.25">
      <c r="A11" s="3">
        <v>10</v>
      </c>
      <c r="B11" s="3" t="s">
        <v>12</v>
      </c>
      <c r="C11" s="3">
        <v>21</v>
      </c>
      <c r="D11" s="3">
        <v>11</v>
      </c>
      <c r="E11" s="3">
        <f t="shared" si="0"/>
        <v>16</v>
      </c>
      <c r="F11" s="4">
        <v>-34</v>
      </c>
      <c r="G11" s="3">
        <v>15</v>
      </c>
      <c r="H11" s="3">
        <f t="shared" si="1"/>
        <v>3.6002531161016997</v>
      </c>
      <c r="I11" s="5">
        <v>3.54</v>
      </c>
      <c r="J11" s="6">
        <f t="shared" si="2"/>
        <v>1.7020654266016864E-2</v>
      </c>
      <c r="K11" s="7"/>
      <c r="L11" s="7"/>
      <c r="M11" s="8"/>
    </row>
    <row r="12" spans="1:13" x14ac:dyDescent="0.25">
      <c r="A12" s="3">
        <v>11</v>
      </c>
      <c r="B12" s="3" t="s">
        <v>12</v>
      </c>
      <c r="C12" s="3">
        <v>27</v>
      </c>
      <c r="D12" s="3">
        <v>8</v>
      </c>
      <c r="E12" s="3">
        <f t="shared" si="0"/>
        <v>17.5</v>
      </c>
      <c r="F12" s="4">
        <v>-34</v>
      </c>
      <c r="G12" s="3">
        <v>15</v>
      </c>
      <c r="H12" s="3">
        <f t="shared" si="1"/>
        <v>5.1881794675492872</v>
      </c>
      <c r="I12" s="5">
        <v>3.54</v>
      </c>
      <c r="J12" s="6">
        <f t="shared" si="2"/>
        <v>0.46558742021166305</v>
      </c>
      <c r="K12" s="7"/>
      <c r="L12" s="7"/>
      <c r="M12" s="8"/>
    </row>
    <row r="13" spans="1:13" x14ac:dyDescent="0.25">
      <c r="A13" s="3">
        <v>12</v>
      </c>
      <c r="B13" s="3" t="s">
        <v>12</v>
      </c>
      <c r="C13" s="3">
        <v>19</v>
      </c>
      <c r="D13" s="3">
        <v>10</v>
      </c>
      <c r="E13" s="3">
        <f t="shared" si="0"/>
        <v>14.5</v>
      </c>
      <c r="F13" s="4">
        <v>-34</v>
      </c>
      <c r="G13" s="3">
        <v>15</v>
      </c>
      <c r="H13" s="3">
        <f t="shared" si="1"/>
        <v>3.2602500000000001</v>
      </c>
      <c r="I13" s="5">
        <v>2.42</v>
      </c>
      <c r="J13" s="6">
        <f t="shared" si="2"/>
        <v>0.34721074380165295</v>
      </c>
      <c r="K13" s="7"/>
      <c r="L13" s="7"/>
      <c r="M13" s="8"/>
    </row>
    <row r="14" spans="1:13" x14ac:dyDescent="0.25">
      <c r="A14" s="3">
        <v>13</v>
      </c>
      <c r="B14" s="3" t="s">
        <v>12</v>
      </c>
      <c r="C14" s="3">
        <v>21</v>
      </c>
      <c r="D14" s="3">
        <v>11</v>
      </c>
      <c r="E14" s="3">
        <f t="shared" si="0"/>
        <v>16</v>
      </c>
      <c r="F14" s="4">
        <v>-34</v>
      </c>
      <c r="G14" s="3">
        <v>15</v>
      </c>
      <c r="H14" s="3">
        <f t="shared" si="1"/>
        <v>3.6002531161016997</v>
      </c>
      <c r="I14" s="5">
        <v>3.16</v>
      </c>
      <c r="J14" s="6">
        <f t="shared" si="2"/>
        <v>0.13932060636129734</v>
      </c>
      <c r="K14" s="7"/>
      <c r="L14" s="7"/>
      <c r="M14" s="8"/>
    </row>
    <row r="15" spans="1:13" x14ac:dyDescent="0.25">
      <c r="A15" s="3">
        <v>14</v>
      </c>
      <c r="B15" s="3" t="s">
        <v>12</v>
      </c>
      <c r="C15" s="3">
        <v>16</v>
      </c>
      <c r="D15" s="3">
        <v>8</v>
      </c>
      <c r="E15" s="3">
        <f t="shared" si="0"/>
        <v>12</v>
      </c>
      <c r="F15" s="4">
        <v>-34</v>
      </c>
      <c r="G15" s="3">
        <v>15</v>
      </c>
      <c r="H15" s="3">
        <f t="shared" si="1"/>
        <v>2.8298413383085634</v>
      </c>
      <c r="I15" s="5">
        <v>3.16</v>
      </c>
      <c r="J15" s="6">
        <f t="shared" si="2"/>
        <v>0.10448058914285971</v>
      </c>
      <c r="K15" s="7"/>
      <c r="L15" s="7"/>
      <c r="M15" s="8"/>
    </row>
    <row r="16" spans="1:13" x14ac:dyDescent="0.25">
      <c r="A16" s="3">
        <v>15</v>
      </c>
      <c r="B16" s="3" t="s">
        <v>12</v>
      </c>
      <c r="C16" s="3">
        <v>18</v>
      </c>
      <c r="D16" s="3">
        <v>4</v>
      </c>
      <c r="E16" s="3">
        <f t="shared" si="0"/>
        <v>11</v>
      </c>
      <c r="F16" s="4">
        <v>-34</v>
      </c>
      <c r="G16" s="3">
        <v>15</v>
      </c>
      <c r="H16" s="3">
        <f t="shared" si="1"/>
        <v>3.6144410356236274</v>
      </c>
      <c r="I16" s="5">
        <v>3.44</v>
      </c>
      <c r="J16" s="6">
        <f t="shared" si="2"/>
        <v>5.0709603378961465E-2</v>
      </c>
      <c r="K16" s="7">
        <f>SUM(H16:H22)</f>
        <v>28.921199222270655</v>
      </c>
      <c r="L16" s="7">
        <f t="shared" ref="L16" si="3">SUM(I16:I22)</f>
        <v>22.960000000000004</v>
      </c>
      <c r="M16" s="8">
        <f>ABS(K16-L16)/L16</f>
        <v>0.25963411246823387</v>
      </c>
    </row>
    <row r="17" spans="1:13" x14ac:dyDescent="0.25">
      <c r="A17" s="3">
        <v>16</v>
      </c>
      <c r="B17" s="3" t="s">
        <v>12</v>
      </c>
      <c r="C17" s="3">
        <v>21</v>
      </c>
      <c r="D17" s="3">
        <v>5</v>
      </c>
      <c r="E17" s="3">
        <f t="shared" si="0"/>
        <v>13</v>
      </c>
      <c r="F17" s="4">
        <v>-34</v>
      </c>
      <c r="G17" s="3">
        <v>15</v>
      </c>
      <c r="H17" s="3">
        <f t="shared" si="1"/>
        <v>4.1400000000000006</v>
      </c>
      <c r="I17" s="5">
        <v>3.85</v>
      </c>
      <c r="J17" s="6">
        <f t="shared" si="2"/>
        <v>7.5324675324675447E-2</v>
      </c>
      <c r="K17" s="7"/>
      <c r="L17" s="7"/>
      <c r="M17" s="8"/>
    </row>
    <row r="18" spans="1:13" x14ac:dyDescent="0.25">
      <c r="A18" s="3">
        <v>17</v>
      </c>
      <c r="B18" s="3" t="s">
        <v>12</v>
      </c>
      <c r="C18" s="3">
        <v>21</v>
      </c>
      <c r="D18" s="3">
        <v>7</v>
      </c>
      <c r="E18" s="3">
        <f t="shared" si="0"/>
        <v>14</v>
      </c>
      <c r="F18" s="4">
        <v>-34</v>
      </c>
      <c r="G18" s="3">
        <v>15</v>
      </c>
      <c r="H18" s="3">
        <f t="shared" si="1"/>
        <v>4.0017025751547308</v>
      </c>
      <c r="I18" s="5">
        <v>3.35</v>
      </c>
      <c r="J18" s="6">
        <f t="shared" si="2"/>
        <v>0.1945380821357405</v>
      </c>
      <c r="K18" s="7"/>
      <c r="L18" s="7"/>
      <c r="M18" s="8"/>
    </row>
    <row r="19" spans="1:13" x14ac:dyDescent="0.25">
      <c r="A19" s="3">
        <v>18</v>
      </c>
      <c r="B19" s="3" t="s">
        <v>12</v>
      </c>
      <c r="C19" s="3">
        <v>26</v>
      </c>
      <c r="D19" s="3">
        <v>7</v>
      </c>
      <c r="E19" s="3">
        <f t="shared" si="0"/>
        <v>16.5</v>
      </c>
      <c r="F19" s="4">
        <v>-34</v>
      </c>
      <c r="G19" s="3">
        <v>15</v>
      </c>
      <c r="H19" s="3">
        <f t="shared" si="1"/>
        <v>5.0377974539971335</v>
      </c>
      <c r="I19" s="5">
        <v>3.89</v>
      </c>
      <c r="J19" s="6">
        <f t="shared" si="2"/>
        <v>0.29506361285273353</v>
      </c>
      <c r="K19" s="7"/>
      <c r="L19" s="7"/>
      <c r="M19" s="8"/>
    </row>
    <row r="20" spans="1:13" x14ac:dyDescent="0.25">
      <c r="A20" s="3">
        <v>19</v>
      </c>
      <c r="B20" s="3" t="s">
        <v>12</v>
      </c>
      <c r="C20" s="3">
        <v>30</v>
      </c>
      <c r="D20" s="3">
        <v>10</v>
      </c>
      <c r="E20" s="3">
        <f t="shared" si="0"/>
        <v>20</v>
      </c>
      <c r="F20" s="4">
        <v>-34</v>
      </c>
      <c r="G20" s="3">
        <v>15</v>
      </c>
      <c r="H20" s="3">
        <f t="shared" si="1"/>
        <v>5.7086815465569636</v>
      </c>
      <c r="I20" s="5">
        <v>4.4400000000000004</v>
      </c>
      <c r="J20" s="6">
        <f t="shared" si="2"/>
        <v>0.28573908706237905</v>
      </c>
      <c r="K20" s="7"/>
      <c r="L20" s="7"/>
      <c r="M20" s="8"/>
    </row>
    <row r="21" spans="1:13" x14ac:dyDescent="0.25">
      <c r="A21" s="3">
        <v>20</v>
      </c>
      <c r="B21" s="3" t="s">
        <v>12</v>
      </c>
      <c r="C21" s="3">
        <v>20</v>
      </c>
      <c r="D21" s="3">
        <v>10</v>
      </c>
      <c r="E21" s="3">
        <f t="shared" si="0"/>
        <v>15</v>
      </c>
      <c r="F21" s="4">
        <v>-34</v>
      </c>
      <c r="G21" s="3">
        <v>15</v>
      </c>
      <c r="H21" s="3">
        <f t="shared" si="1"/>
        <v>3.4911545368258912</v>
      </c>
      <c r="I21" s="5">
        <v>1.46</v>
      </c>
      <c r="J21" s="6">
        <f t="shared" si="2"/>
        <v>1.3912017375519803</v>
      </c>
      <c r="K21" s="7"/>
      <c r="L21" s="7"/>
      <c r="M21" s="8"/>
    </row>
    <row r="22" spans="1:13" x14ac:dyDescent="0.25">
      <c r="A22" s="3">
        <v>21</v>
      </c>
      <c r="B22" s="3" t="s">
        <v>12</v>
      </c>
      <c r="C22" s="3">
        <v>17</v>
      </c>
      <c r="D22" s="3">
        <v>9</v>
      </c>
      <c r="E22" s="3">
        <f t="shared" si="0"/>
        <v>13</v>
      </c>
      <c r="F22" s="4">
        <v>-34</v>
      </c>
      <c r="G22" s="3">
        <v>15</v>
      </c>
      <c r="H22" s="3">
        <f t="shared" si="1"/>
        <v>2.9274220741123074</v>
      </c>
      <c r="I22" s="5">
        <v>2.5299999999999998</v>
      </c>
      <c r="J22" s="6">
        <f t="shared" si="2"/>
        <v>0.15708382375980537</v>
      </c>
      <c r="K22" s="7"/>
      <c r="L22" s="7"/>
      <c r="M22" s="8"/>
    </row>
    <row r="23" spans="1:13" x14ac:dyDescent="0.25">
      <c r="A23" s="3">
        <v>22</v>
      </c>
      <c r="B23" s="3" t="s">
        <v>12</v>
      </c>
      <c r="C23" s="3">
        <v>20</v>
      </c>
      <c r="D23" s="3">
        <v>8</v>
      </c>
      <c r="E23" s="3">
        <f t="shared" si="0"/>
        <v>14</v>
      </c>
      <c r="F23" s="4">
        <v>-34</v>
      </c>
      <c r="G23" s="3">
        <v>15</v>
      </c>
      <c r="H23" s="3">
        <f t="shared" si="1"/>
        <v>3.7048566773898286</v>
      </c>
      <c r="I23" s="5">
        <v>3.62</v>
      </c>
      <c r="J23" s="6">
        <f t="shared" si="2"/>
        <v>2.3441071102162567E-2</v>
      </c>
      <c r="K23" s="7">
        <f>SUM(K2:K22)</f>
        <v>81.22320068929335</v>
      </c>
      <c r="L23" s="7">
        <f>SUM(L2:L22)</f>
        <v>66.2</v>
      </c>
      <c r="M23" s="8">
        <f>ABS(K23-L23)/L23</f>
        <v>0.22693656630352488</v>
      </c>
    </row>
    <row r="24" spans="1:13" x14ac:dyDescent="0.25">
      <c r="A24" s="3">
        <v>23</v>
      </c>
      <c r="B24" s="3" t="s">
        <v>12</v>
      </c>
      <c r="C24" s="3">
        <v>21</v>
      </c>
      <c r="D24" s="3">
        <v>5</v>
      </c>
      <c r="E24" s="3">
        <f t="shared" si="0"/>
        <v>13</v>
      </c>
      <c r="F24" s="4">
        <v>-34</v>
      </c>
      <c r="G24" s="3">
        <v>15</v>
      </c>
      <c r="H24" s="3">
        <f t="shared" si="1"/>
        <v>4.1400000000000006</v>
      </c>
      <c r="I24" s="5">
        <v>4.01</v>
      </c>
      <c r="J24" s="6">
        <f t="shared" si="2"/>
        <v>3.241895261845406E-2</v>
      </c>
      <c r="K24" s="7"/>
      <c r="L24" s="7"/>
      <c r="M24" s="8"/>
    </row>
    <row r="25" spans="1:13" x14ac:dyDescent="0.25">
      <c r="A25" s="3">
        <v>24</v>
      </c>
      <c r="B25" s="3" t="s">
        <v>12</v>
      </c>
      <c r="C25" s="3">
        <v>26</v>
      </c>
      <c r="D25" s="3">
        <v>7</v>
      </c>
      <c r="E25" s="3">
        <f t="shared" si="0"/>
        <v>16.5</v>
      </c>
      <c r="F25" s="4">
        <v>-34</v>
      </c>
      <c r="G25" s="3">
        <v>15</v>
      </c>
      <c r="H25" s="3">
        <f t="shared" si="1"/>
        <v>5.0377974539971335</v>
      </c>
      <c r="I25" s="5">
        <v>4.4800000000000004</v>
      </c>
      <c r="J25" s="6">
        <f t="shared" si="2"/>
        <v>0.12450836026721719</v>
      </c>
      <c r="K25" s="7"/>
      <c r="L25" s="7"/>
      <c r="M25" s="8"/>
    </row>
    <row r="26" spans="1:13" x14ac:dyDescent="0.25">
      <c r="A26" s="3">
        <v>25</v>
      </c>
      <c r="B26" s="3" t="s">
        <v>12</v>
      </c>
      <c r="C26" s="3">
        <v>27</v>
      </c>
      <c r="D26" s="3">
        <v>10</v>
      </c>
      <c r="E26" s="3">
        <f t="shared" si="0"/>
        <v>18.5</v>
      </c>
      <c r="F26" s="4">
        <v>-34</v>
      </c>
      <c r="G26" s="3">
        <v>15</v>
      </c>
      <c r="H26" s="3">
        <f t="shared" si="1"/>
        <v>5.0497736149752299</v>
      </c>
      <c r="I26" s="5">
        <v>5.07</v>
      </c>
      <c r="J26" s="6">
        <f t="shared" si="2"/>
        <v>3.9894250541953379E-3</v>
      </c>
      <c r="K26" s="7"/>
      <c r="L26" s="7"/>
      <c r="M26" s="8"/>
    </row>
    <row r="27" spans="1:13" x14ac:dyDescent="0.25">
      <c r="A27" s="3"/>
      <c r="B27" s="3"/>
      <c r="C27" s="3"/>
      <c r="D27" s="3"/>
      <c r="E27" s="3"/>
      <c r="F27" s="4"/>
      <c r="G27" s="3"/>
      <c r="H27" s="3"/>
      <c r="I27" s="5"/>
      <c r="J27" s="6"/>
      <c r="K27" s="7"/>
      <c r="L27" s="7"/>
      <c r="M27" s="8"/>
    </row>
    <row r="28" spans="1:13" x14ac:dyDescent="0.25">
      <c r="A28" s="3"/>
      <c r="B28" s="3"/>
      <c r="C28" s="3"/>
      <c r="D28" s="3"/>
      <c r="E28" s="3"/>
      <c r="F28" s="4"/>
      <c r="G28" s="3"/>
      <c r="H28" s="3">
        <f>SUM(H2:H27)</f>
        <v>99.155628435655501</v>
      </c>
      <c r="I28" s="5">
        <f>SUM(I2:I26)</f>
        <v>83.38</v>
      </c>
      <c r="J28" s="6">
        <f>(H28/I28)-1</f>
        <v>0.18920158833839662</v>
      </c>
      <c r="K28" s="7"/>
      <c r="L28" s="7"/>
      <c r="M28" s="8"/>
    </row>
  </sheetData>
  <mergeCells count="12">
    <mergeCell ref="K16:K22"/>
    <mergeCell ref="L16:L22"/>
    <mergeCell ref="M16:M22"/>
    <mergeCell ref="K23:K28"/>
    <mergeCell ref="L23:L28"/>
    <mergeCell ref="M23:M28"/>
    <mergeCell ref="K2:K8"/>
    <mergeCell ref="L2:L8"/>
    <mergeCell ref="M2:M8"/>
    <mergeCell ref="K9:K15"/>
    <mergeCell ref="L9:L15"/>
    <mergeCell ref="M9:M1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B2669-E7E7-4070-BB8F-D9700A206EAF}">
  <dimension ref="A1:M33"/>
  <sheetViews>
    <sheetView workbookViewId="0">
      <selection activeCell="F2" sqref="F2:F31"/>
    </sheetView>
  </sheetViews>
  <sheetFormatPr baseColWidth="10" defaultRowHeight="15" x14ac:dyDescent="0.25"/>
  <cols>
    <col min="1" max="1" width="3.85546875" bestFit="1" customWidth="1"/>
    <col min="2" max="2" width="5.85546875" bestFit="1" customWidth="1"/>
    <col min="3" max="3" width="10.140625" bestFit="1" customWidth="1"/>
    <col min="4" max="4" width="9.7109375" bestFit="1" customWidth="1"/>
    <col min="5" max="5" width="8" bestFit="1" customWidth="1"/>
    <col min="6" max="6" width="7.140625" bestFit="1" customWidth="1"/>
    <col min="7" max="7" width="10.5703125" bestFit="1" customWidth="1"/>
    <col min="8" max="8" width="18.85546875" bestFit="1" customWidth="1"/>
    <col min="9" max="9" width="14.28515625" bestFit="1" customWidth="1"/>
    <col min="10" max="10" width="10.140625" bestFit="1" customWidth="1"/>
    <col min="11" max="11" width="24.42578125" bestFit="1" customWidth="1"/>
    <col min="12" max="12" width="19.85546875" bestFit="1" customWidth="1"/>
    <col min="13" max="13" width="10.140625" bestFit="1" customWidth="1"/>
  </cols>
  <sheetData>
    <row r="1" spans="1:13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3" t="s">
        <v>7</v>
      </c>
      <c r="I1" s="3" t="s">
        <v>19</v>
      </c>
      <c r="J1" s="3" t="s">
        <v>9</v>
      </c>
      <c r="K1" s="3" t="s">
        <v>13</v>
      </c>
      <c r="L1" s="3" t="s">
        <v>20</v>
      </c>
      <c r="M1" s="3" t="s">
        <v>9</v>
      </c>
    </row>
    <row r="2" spans="1:13" x14ac:dyDescent="0.25">
      <c r="A2" s="3">
        <v>25</v>
      </c>
      <c r="B2" s="3" t="s">
        <v>14</v>
      </c>
      <c r="C2" s="3">
        <v>9.3000000000000007</v>
      </c>
      <c r="D2" s="3">
        <v>6.1</v>
      </c>
      <c r="E2" s="3">
        <f>AVERAGE(C2:D2)</f>
        <v>7.7</v>
      </c>
      <c r="F2" s="4">
        <v>-40</v>
      </c>
      <c r="G2" s="3">
        <v>9.1</v>
      </c>
      <c r="H2" s="3">
        <f>0.0023*(E2+17)*G2*(C2-D2)^0.5</f>
        <v>0.92478583871683517</v>
      </c>
      <c r="I2" s="5">
        <v>0.9</v>
      </c>
      <c r="J2" s="6">
        <f>ABS(H2-I2)/I2</f>
        <v>2.75398207964835E-2</v>
      </c>
      <c r="K2" s="7">
        <f>SUM(H2:H8)</f>
        <v>9.2045390967115459</v>
      </c>
      <c r="L2" s="7">
        <f>SUM(I2:I8)</f>
        <v>7.2299999999999986</v>
      </c>
      <c r="M2" s="8">
        <f>ABS(K2-L2)/L2</f>
        <v>0.27310360950367185</v>
      </c>
    </row>
    <row r="3" spans="1:13" x14ac:dyDescent="0.25">
      <c r="A3" s="3">
        <v>26</v>
      </c>
      <c r="B3" s="3" t="s">
        <v>14</v>
      </c>
      <c r="C3" s="3">
        <v>10</v>
      </c>
      <c r="D3" s="3">
        <v>5.0999999999999996</v>
      </c>
      <c r="E3" s="3">
        <f t="shared" ref="E3:E31" si="0">AVERAGE(C3:D3)</f>
        <v>7.55</v>
      </c>
      <c r="F3" s="4">
        <v>-40</v>
      </c>
      <c r="G3" s="3">
        <v>9.1</v>
      </c>
      <c r="H3" s="3">
        <f t="shared" ref="H3:H30" si="1">0.0023*(E3+17)*G3*(C3-D3)^0.5</f>
        <v>1.1374145114785661</v>
      </c>
      <c r="I3" s="5">
        <v>1.06</v>
      </c>
      <c r="J3" s="6">
        <f t="shared" ref="J3:J30" si="2">ABS(H3-I3)/I3</f>
        <v>7.3032557998647205E-2</v>
      </c>
      <c r="K3" s="7"/>
      <c r="L3" s="7"/>
      <c r="M3" s="8"/>
    </row>
    <row r="4" spans="1:13" x14ac:dyDescent="0.25">
      <c r="A4" s="3">
        <v>27</v>
      </c>
      <c r="B4" s="3" t="s">
        <v>14</v>
      </c>
      <c r="C4" s="3">
        <v>10.1</v>
      </c>
      <c r="D4" s="3">
        <v>3.7</v>
      </c>
      <c r="E4" s="3">
        <f t="shared" si="0"/>
        <v>6.9</v>
      </c>
      <c r="F4" s="4">
        <v>-40</v>
      </c>
      <c r="G4" s="3">
        <v>9.1</v>
      </c>
      <c r="H4" s="3">
        <f t="shared" si="1"/>
        <v>1.2654853336904384</v>
      </c>
      <c r="I4" s="5">
        <v>1.5</v>
      </c>
      <c r="J4" s="6">
        <f t="shared" si="2"/>
        <v>0.15634311087304109</v>
      </c>
      <c r="K4" s="7"/>
      <c r="L4" s="7"/>
      <c r="M4" s="8"/>
    </row>
    <row r="5" spans="1:13" x14ac:dyDescent="0.25">
      <c r="A5" s="3">
        <v>28</v>
      </c>
      <c r="B5" s="3" t="s">
        <v>14</v>
      </c>
      <c r="C5" s="3">
        <v>10.6</v>
      </c>
      <c r="D5" s="3">
        <v>3.3</v>
      </c>
      <c r="E5" s="3">
        <f t="shared" si="0"/>
        <v>6.9499999999999993</v>
      </c>
      <c r="F5" s="4">
        <v>-40</v>
      </c>
      <c r="G5" s="3">
        <v>9.1</v>
      </c>
      <c r="H5" s="3">
        <f t="shared" si="1"/>
        <v>1.3543664161357607</v>
      </c>
      <c r="I5" s="5">
        <v>1.05</v>
      </c>
      <c r="J5" s="6">
        <f t="shared" si="2"/>
        <v>0.28987277727215299</v>
      </c>
      <c r="K5" s="7"/>
      <c r="L5" s="7"/>
      <c r="M5" s="8"/>
    </row>
    <row r="6" spans="1:13" x14ac:dyDescent="0.25">
      <c r="A6" s="3">
        <v>29</v>
      </c>
      <c r="B6" s="3" t="s">
        <v>14</v>
      </c>
      <c r="C6" s="3">
        <v>9.9</v>
      </c>
      <c r="D6" s="3">
        <v>0.3</v>
      </c>
      <c r="E6" s="3">
        <f t="shared" si="0"/>
        <v>5.1000000000000005</v>
      </c>
      <c r="F6" s="4">
        <v>-40</v>
      </c>
      <c r="G6" s="3">
        <v>9.1</v>
      </c>
      <c r="H6" s="3">
        <f t="shared" si="1"/>
        <v>1.4331680525906234</v>
      </c>
      <c r="I6" s="5">
        <v>0.97</v>
      </c>
      <c r="J6" s="6">
        <f t="shared" si="2"/>
        <v>0.47749283772229223</v>
      </c>
      <c r="K6" s="7"/>
      <c r="L6" s="7"/>
      <c r="M6" s="8"/>
    </row>
    <row r="7" spans="1:13" x14ac:dyDescent="0.25">
      <c r="A7" s="3">
        <v>30</v>
      </c>
      <c r="B7" s="3" t="s">
        <v>14</v>
      </c>
      <c r="C7" s="3">
        <v>11.2</v>
      </c>
      <c r="D7" s="3">
        <v>2.9</v>
      </c>
      <c r="E7" s="3">
        <f t="shared" si="0"/>
        <v>7.05</v>
      </c>
      <c r="F7" s="4">
        <v>-40</v>
      </c>
      <c r="G7" s="3">
        <v>9.1</v>
      </c>
      <c r="H7" s="3">
        <f t="shared" si="1"/>
        <v>1.4501848215226483</v>
      </c>
      <c r="I7" s="5">
        <v>0.81</v>
      </c>
      <c r="J7" s="6">
        <f t="shared" si="2"/>
        <v>0.79035163150944221</v>
      </c>
      <c r="K7" s="7"/>
      <c r="L7" s="7"/>
      <c r="M7" s="8"/>
    </row>
    <row r="8" spans="1:13" x14ac:dyDescent="0.25">
      <c r="A8" s="3">
        <v>1</v>
      </c>
      <c r="B8" s="3" t="s">
        <v>14</v>
      </c>
      <c r="C8" s="3">
        <v>13.8</v>
      </c>
      <c r="D8" s="3">
        <v>5</v>
      </c>
      <c r="E8" s="3">
        <f t="shared" si="0"/>
        <v>9.4</v>
      </c>
      <c r="F8" s="4">
        <v>-40</v>
      </c>
      <c r="G8" s="3">
        <v>9.1</v>
      </c>
      <c r="H8" s="3">
        <f t="shared" si="1"/>
        <v>1.6391341225766729</v>
      </c>
      <c r="I8" s="5">
        <v>0.94</v>
      </c>
      <c r="J8" s="6">
        <f t="shared" si="2"/>
        <v>0.74375970486880105</v>
      </c>
      <c r="K8" s="7"/>
      <c r="L8" s="7"/>
      <c r="M8" s="8"/>
    </row>
    <row r="9" spans="1:13" x14ac:dyDescent="0.25">
      <c r="A9" s="3">
        <v>2</v>
      </c>
      <c r="B9" s="3" t="s">
        <v>14</v>
      </c>
      <c r="C9" s="3">
        <v>13.5</v>
      </c>
      <c r="D9" s="3">
        <v>7.5</v>
      </c>
      <c r="E9" s="3">
        <f t="shared" si="0"/>
        <v>10.5</v>
      </c>
      <c r="F9" s="4">
        <v>-40</v>
      </c>
      <c r="G9" s="3">
        <v>9.1</v>
      </c>
      <c r="H9" s="3">
        <f t="shared" si="1"/>
        <v>1.4098650587024275</v>
      </c>
      <c r="I9" s="5">
        <v>0.85</v>
      </c>
      <c r="J9" s="6">
        <f t="shared" si="2"/>
        <v>0.65866477494403242</v>
      </c>
      <c r="K9" s="7">
        <f t="shared" ref="K9:L9" si="3">SUM(H9:H15)</f>
        <v>8.8097916561346477</v>
      </c>
      <c r="L9" s="7">
        <f t="shared" si="3"/>
        <v>7.59</v>
      </c>
      <c r="M9" s="8">
        <f t="shared" ref="M9" si="4">ABS(K9-L9)/L9</f>
        <v>0.16071036312709458</v>
      </c>
    </row>
    <row r="10" spans="1:13" x14ac:dyDescent="0.25">
      <c r="A10" s="3">
        <v>3</v>
      </c>
      <c r="B10" s="3" t="s">
        <v>15</v>
      </c>
      <c r="C10" s="3">
        <v>14.8</v>
      </c>
      <c r="D10" s="3">
        <v>7.7</v>
      </c>
      <c r="E10" s="3">
        <f t="shared" si="0"/>
        <v>11.25</v>
      </c>
      <c r="F10" s="4">
        <v>-40</v>
      </c>
      <c r="G10" s="3">
        <v>6.4</v>
      </c>
      <c r="H10" s="3">
        <f t="shared" si="1"/>
        <v>1.1080399946572326</v>
      </c>
      <c r="I10" s="5">
        <v>0.81</v>
      </c>
      <c r="J10" s="6">
        <f t="shared" si="2"/>
        <v>0.36795061068794138</v>
      </c>
      <c r="K10" s="7"/>
      <c r="L10" s="7"/>
      <c r="M10" s="8"/>
    </row>
    <row r="11" spans="1:13" x14ac:dyDescent="0.25">
      <c r="A11" s="3">
        <v>4</v>
      </c>
      <c r="B11" s="3" t="s">
        <v>15</v>
      </c>
      <c r="C11" s="3">
        <v>17.2</v>
      </c>
      <c r="D11" s="3">
        <v>9.6999999999999993</v>
      </c>
      <c r="E11" s="3">
        <f t="shared" si="0"/>
        <v>13.45</v>
      </c>
      <c r="F11" s="4">
        <v>-40</v>
      </c>
      <c r="G11" s="3">
        <v>6.4</v>
      </c>
      <c r="H11" s="3">
        <f t="shared" si="1"/>
        <v>1.227511978075978</v>
      </c>
      <c r="I11" s="5">
        <v>0.97</v>
      </c>
      <c r="J11" s="6">
        <f t="shared" si="2"/>
        <v>0.2654762660577093</v>
      </c>
      <c r="K11" s="7"/>
      <c r="L11" s="7"/>
      <c r="M11" s="8"/>
    </row>
    <row r="12" spans="1:13" x14ac:dyDescent="0.25">
      <c r="A12" s="3">
        <v>5</v>
      </c>
      <c r="B12" s="3" t="s">
        <v>15</v>
      </c>
      <c r="C12" s="3">
        <v>15.9</v>
      </c>
      <c r="D12" s="3">
        <v>9.1999999999999993</v>
      </c>
      <c r="E12" s="3">
        <f t="shared" si="0"/>
        <v>12.55</v>
      </c>
      <c r="F12" s="4">
        <v>-40</v>
      </c>
      <c r="G12" s="3">
        <v>6.4</v>
      </c>
      <c r="H12" s="3">
        <f t="shared" si="1"/>
        <v>1.1259074597226899</v>
      </c>
      <c r="I12" s="5">
        <v>1.04</v>
      </c>
      <c r="J12" s="6">
        <f t="shared" si="2"/>
        <v>8.2603326656432566E-2</v>
      </c>
      <c r="K12" s="7"/>
      <c r="L12" s="7"/>
      <c r="M12" s="8"/>
    </row>
    <row r="13" spans="1:13" x14ac:dyDescent="0.25">
      <c r="A13" s="3">
        <v>6</v>
      </c>
      <c r="B13" s="3" t="s">
        <v>15</v>
      </c>
      <c r="C13" s="3">
        <v>17.600000000000001</v>
      </c>
      <c r="D13" s="3">
        <v>7.2</v>
      </c>
      <c r="E13" s="3">
        <f t="shared" si="0"/>
        <v>12.4</v>
      </c>
      <c r="F13" s="4">
        <v>-40</v>
      </c>
      <c r="G13" s="3">
        <v>6.4</v>
      </c>
      <c r="H13" s="3">
        <f t="shared" si="1"/>
        <v>1.3956348644862668</v>
      </c>
      <c r="I13" s="5">
        <v>1.2</v>
      </c>
      <c r="J13" s="6">
        <f t="shared" si="2"/>
        <v>0.16302905373855575</v>
      </c>
      <c r="K13" s="7"/>
      <c r="L13" s="7"/>
      <c r="M13" s="8"/>
    </row>
    <row r="14" spans="1:13" x14ac:dyDescent="0.25">
      <c r="A14" s="3">
        <v>7</v>
      </c>
      <c r="B14" s="3" t="s">
        <v>15</v>
      </c>
      <c r="C14" s="3">
        <v>17.399999999999999</v>
      </c>
      <c r="D14" s="3">
        <v>8.1</v>
      </c>
      <c r="E14" s="3">
        <f t="shared" si="0"/>
        <v>12.75</v>
      </c>
      <c r="F14" s="4">
        <v>-40</v>
      </c>
      <c r="G14" s="3">
        <v>6.4</v>
      </c>
      <c r="H14" s="3">
        <f t="shared" si="1"/>
        <v>1.3354765125302654</v>
      </c>
      <c r="I14" s="5">
        <v>1.47</v>
      </c>
      <c r="J14" s="6">
        <f t="shared" si="2"/>
        <v>9.1512576510023494E-2</v>
      </c>
      <c r="K14" s="7"/>
      <c r="L14" s="7"/>
      <c r="M14" s="8"/>
    </row>
    <row r="15" spans="1:13" x14ac:dyDescent="0.25">
      <c r="A15" s="3">
        <v>8</v>
      </c>
      <c r="B15" s="3" t="s">
        <v>15</v>
      </c>
      <c r="C15" s="3">
        <v>16.7</v>
      </c>
      <c r="D15" s="3">
        <v>9.1999999999999993</v>
      </c>
      <c r="E15" s="3">
        <f t="shared" si="0"/>
        <v>12.95</v>
      </c>
      <c r="F15" s="4">
        <v>-40</v>
      </c>
      <c r="G15" s="3">
        <v>6.4</v>
      </c>
      <c r="H15" s="3">
        <f t="shared" si="1"/>
        <v>1.2073557879597878</v>
      </c>
      <c r="I15" s="5">
        <v>1.25</v>
      </c>
      <c r="J15" s="6">
        <f t="shared" si="2"/>
        <v>3.4115369632169747E-2</v>
      </c>
      <c r="K15" s="7"/>
      <c r="L15" s="7"/>
      <c r="M15" s="8"/>
    </row>
    <row r="16" spans="1:13" x14ac:dyDescent="0.25">
      <c r="A16" s="3">
        <v>9</v>
      </c>
      <c r="B16" s="3" t="s">
        <v>15</v>
      </c>
      <c r="C16" s="3">
        <v>9.6</v>
      </c>
      <c r="D16" s="3">
        <v>0</v>
      </c>
      <c r="E16" s="3">
        <f t="shared" si="0"/>
        <v>4.8</v>
      </c>
      <c r="F16" s="4">
        <v>-40</v>
      </c>
      <c r="G16" s="3">
        <v>6.4</v>
      </c>
      <c r="H16" s="3">
        <f t="shared" si="1"/>
        <v>0.99425989109166046</v>
      </c>
      <c r="I16" s="5">
        <v>1.17</v>
      </c>
      <c r="J16" s="6">
        <f t="shared" si="2"/>
        <v>0.15020522128917904</v>
      </c>
      <c r="K16" s="7">
        <f t="shared" ref="K16:L16" si="5">SUM(H16:H22)</f>
        <v>7.6603415793210843</v>
      </c>
      <c r="L16" s="7">
        <f t="shared" si="5"/>
        <v>7.85</v>
      </c>
      <c r="M16" s="8">
        <f t="shared" ref="M16" si="6">ABS(K16-L16)/L16</f>
        <v>2.4160308366740813E-2</v>
      </c>
    </row>
    <row r="17" spans="1:13" x14ac:dyDescent="0.25">
      <c r="A17" s="3">
        <v>10</v>
      </c>
      <c r="B17" s="3" t="s">
        <v>15</v>
      </c>
      <c r="C17" s="3">
        <v>11.5</v>
      </c>
      <c r="D17" s="3">
        <v>5.2</v>
      </c>
      <c r="E17" s="3">
        <f t="shared" si="0"/>
        <v>8.35</v>
      </c>
      <c r="F17" s="4">
        <v>-40</v>
      </c>
      <c r="G17" s="3">
        <v>6.4</v>
      </c>
      <c r="H17" s="3">
        <f t="shared" si="1"/>
        <v>0.93660408666373018</v>
      </c>
      <c r="I17" s="5">
        <v>0.8</v>
      </c>
      <c r="J17" s="6">
        <f t="shared" si="2"/>
        <v>0.17075510832966267</v>
      </c>
      <c r="K17" s="7"/>
      <c r="L17" s="7"/>
      <c r="M17" s="8"/>
    </row>
    <row r="18" spans="1:13" x14ac:dyDescent="0.25">
      <c r="A18" s="3">
        <v>11</v>
      </c>
      <c r="B18" s="3" t="s">
        <v>15</v>
      </c>
      <c r="C18" s="3">
        <v>11.4</v>
      </c>
      <c r="D18" s="3">
        <v>4.5</v>
      </c>
      <c r="E18" s="3">
        <f t="shared" si="0"/>
        <v>7.95</v>
      </c>
      <c r="F18" s="4">
        <v>-40</v>
      </c>
      <c r="G18" s="3">
        <v>6.4</v>
      </c>
      <c r="H18" s="3">
        <f t="shared" si="1"/>
        <v>0.96472360565210602</v>
      </c>
      <c r="I18" s="5">
        <v>0.97</v>
      </c>
      <c r="J18" s="6">
        <f t="shared" si="2"/>
        <v>5.4395818019525293E-3</v>
      </c>
      <c r="K18" s="7"/>
      <c r="L18" s="7"/>
      <c r="M18" s="8"/>
    </row>
    <row r="19" spans="1:13" x14ac:dyDescent="0.25">
      <c r="A19" s="3">
        <v>12</v>
      </c>
      <c r="B19" s="3" t="s">
        <v>15</v>
      </c>
      <c r="C19" s="3">
        <v>11.9</v>
      </c>
      <c r="D19" s="3">
        <v>4.5999999999999996</v>
      </c>
      <c r="E19" s="3">
        <f t="shared" si="0"/>
        <v>8.25</v>
      </c>
      <c r="F19" s="4">
        <v>-40</v>
      </c>
      <c r="G19" s="3">
        <v>6.4</v>
      </c>
      <c r="H19" s="3">
        <f t="shared" si="1"/>
        <v>1.0042240604167976</v>
      </c>
      <c r="I19" s="5">
        <v>0.85</v>
      </c>
      <c r="J19" s="6">
        <f t="shared" si="2"/>
        <v>0.1814400710785854</v>
      </c>
      <c r="K19" s="7"/>
      <c r="L19" s="7"/>
      <c r="M19" s="8"/>
    </row>
    <row r="20" spans="1:13" x14ac:dyDescent="0.25">
      <c r="A20" s="3">
        <v>13</v>
      </c>
      <c r="B20" s="3" t="s">
        <v>15</v>
      </c>
      <c r="C20" s="3">
        <v>10.7</v>
      </c>
      <c r="D20" s="3">
        <v>2.4</v>
      </c>
      <c r="E20" s="3">
        <f t="shared" si="0"/>
        <v>6.55</v>
      </c>
      <c r="F20" s="4">
        <v>-40</v>
      </c>
      <c r="G20" s="3">
        <v>6.4</v>
      </c>
      <c r="H20" s="3">
        <f t="shared" si="1"/>
        <v>0.99870624979960954</v>
      </c>
      <c r="I20" s="5">
        <v>0.81</v>
      </c>
      <c r="J20" s="6">
        <f t="shared" si="2"/>
        <v>0.23297067876494995</v>
      </c>
      <c r="K20" s="7"/>
      <c r="L20" s="7"/>
      <c r="M20" s="8"/>
    </row>
    <row r="21" spans="1:13" x14ac:dyDescent="0.25">
      <c r="A21" s="3">
        <v>14</v>
      </c>
      <c r="B21" s="3" t="s">
        <v>15</v>
      </c>
      <c r="C21" s="3">
        <v>11.9</v>
      </c>
      <c r="D21" s="3">
        <v>0.1</v>
      </c>
      <c r="E21" s="3">
        <f t="shared" si="0"/>
        <v>6</v>
      </c>
      <c r="F21" s="4">
        <v>-40</v>
      </c>
      <c r="G21" s="3">
        <v>6.4</v>
      </c>
      <c r="H21" s="3">
        <f t="shared" si="1"/>
        <v>1.162991792094854</v>
      </c>
      <c r="I21" s="5">
        <v>0.66</v>
      </c>
      <c r="J21" s="6">
        <f t="shared" si="2"/>
        <v>0.76210877590129389</v>
      </c>
      <c r="K21" s="7"/>
      <c r="L21" s="7"/>
      <c r="M21" s="8"/>
    </row>
    <row r="22" spans="1:13" x14ac:dyDescent="0.25">
      <c r="A22" s="3">
        <v>15</v>
      </c>
      <c r="B22" s="3" t="s">
        <v>15</v>
      </c>
      <c r="C22" s="3">
        <v>18.3</v>
      </c>
      <c r="D22" s="3">
        <v>2.7</v>
      </c>
      <c r="E22" s="3">
        <f t="shared" si="0"/>
        <v>10.5</v>
      </c>
      <c r="F22" s="4">
        <v>-40</v>
      </c>
      <c r="G22" s="3">
        <v>6.4</v>
      </c>
      <c r="H22" s="3">
        <f t="shared" si="1"/>
        <v>1.5988318936023265</v>
      </c>
      <c r="I22" s="5">
        <v>2.59</v>
      </c>
      <c r="J22" s="6">
        <f t="shared" si="2"/>
        <v>0.38269038857053028</v>
      </c>
      <c r="K22" s="7"/>
      <c r="L22" s="7"/>
      <c r="M22" s="8"/>
    </row>
    <row r="23" spans="1:13" x14ac:dyDescent="0.25">
      <c r="A23" s="3">
        <v>16</v>
      </c>
      <c r="B23" s="3" t="s">
        <v>15</v>
      </c>
      <c r="C23" s="3">
        <v>19.600000000000001</v>
      </c>
      <c r="D23" s="3">
        <v>13.6</v>
      </c>
      <c r="E23" s="3">
        <f t="shared" si="0"/>
        <v>16.600000000000001</v>
      </c>
      <c r="F23" s="4">
        <v>-40</v>
      </c>
      <c r="G23" s="3">
        <v>6.4</v>
      </c>
      <c r="H23" s="3">
        <f t="shared" si="1"/>
        <v>1.2114980308626178</v>
      </c>
      <c r="I23" s="5">
        <v>4.53</v>
      </c>
      <c r="J23" s="6">
        <f t="shared" si="2"/>
        <v>0.73256114108992987</v>
      </c>
      <c r="K23" s="7">
        <f t="shared" ref="K23:L23" si="7">SUM(H23:H29)</f>
        <v>6.9715440383470471</v>
      </c>
      <c r="L23" s="7">
        <f t="shared" si="7"/>
        <v>10.85</v>
      </c>
      <c r="M23" s="8">
        <f t="shared" ref="M23" si="8">ABS(K23-L23)/L23</f>
        <v>0.35746137895418917</v>
      </c>
    </row>
    <row r="24" spans="1:13" x14ac:dyDescent="0.25">
      <c r="A24" s="3">
        <v>17</v>
      </c>
      <c r="B24" s="3" t="s">
        <v>15</v>
      </c>
      <c r="C24" s="3">
        <v>15.6</v>
      </c>
      <c r="D24" s="3">
        <v>7.6</v>
      </c>
      <c r="E24" s="3">
        <f t="shared" si="0"/>
        <v>11.6</v>
      </c>
      <c r="F24" s="4">
        <v>-40</v>
      </c>
      <c r="G24" s="3">
        <v>6.4</v>
      </c>
      <c r="H24" s="3">
        <f t="shared" si="1"/>
        <v>1.1907451921011483</v>
      </c>
      <c r="I24" s="5">
        <v>1.24</v>
      </c>
      <c r="J24" s="6">
        <f t="shared" si="2"/>
        <v>3.9721619273267519E-2</v>
      </c>
      <c r="K24" s="7"/>
      <c r="L24" s="7"/>
      <c r="M24" s="8"/>
    </row>
    <row r="25" spans="1:13" x14ac:dyDescent="0.25">
      <c r="A25" s="3">
        <v>18</v>
      </c>
      <c r="B25" s="3" t="s">
        <v>15</v>
      </c>
      <c r="C25" s="3">
        <v>14.5</v>
      </c>
      <c r="D25" s="3">
        <v>4.7</v>
      </c>
      <c r="E25" s="3">
        <f t="shared" si="0"/>
        <v>9.6</v>
      </c>
      <c r="F25" s="4">
        <v>-40</v>
      </c>
      <c r="G25" s="3">
        <v>6.4</v>
      </c>
      <c r="H25" s="3">
        <f t="shared" si="1"/>
        <v>1.2257516442163969</v>
      </c>
      <c r="I25" s="5">
        <v>1.46</v>
      </c>
      <c r="J25" s="6">
        <f t="shared" si="2"/>
        <v>0.16044407930383769</v>
      </c>
      <c r="K25" s="7"/>
      <c r="L25" s="7"/>
      <c r="M25" s="8"/>
    </row>
    <row r="26" spans="1:13" x14ac:dyDescent="0.25">
      <c r="A26" s="3">
        <v>19</v>
      </c>
      <c r="B26" s="3" t="s">
        <v>15</v>
      </c>
      <c r="C26" s="3">
        <v>15.1</v>
      </c>
      <c r="D26" s="3">
        <v>6.4</v>
      </c>
      <c r="E26" s="3">
        <f t="shared" si="0"/>
        <v>10.75</v>
      </c>
      <c r="F26" s="4">
        <v>-40</v>
      </c>
      <c r="G26" s="3">
        <v>6.4</v>
      </c>
      <c r="H26" s="3">
        <f t="shared" si="1"/>
        <v>1.2048429028217742</v>
      </c>
      <c r="I26" s="5">
        <v>1.18</v>
      </c>
      <c r="J26" s="6">
        <f t="shared" si="2"/>
        <v>2.1053307476079881E-2</v>
      </c>
      <c r="K26" s="7"/>
      <c r="L26" s="7"/>
      <c r="M26" s="8"/>
    </row>
    <row r="27" spans="1:13" x14ac:dyDescent="0.25">
      <c r="A27" s="3">
        <v>20</v>
      </c>
      <c r="B27" s="3" t="s">
        <v>15</v>
      </c>
      <c r="C27" s="3">
        <v>12.3</v>
      </c>
      <c r="D27" s="3">
        <v>9.4</v>
      </c>
      <c r="E27" s="3">
        <f t="shared" si="0"/>
        <v>10.850000000000001</v>
      </c>
      <c r="F27" s="4">
        <v>-40</v>
      </c>
      <c r="G27" s="3">
        <v>6.4</v>
      </c>
      <c r="H27" s="3">
        <f t="shared" si="1"/>
        <v>0.69812309994842614</v>
      </c>
      <c r="I27" s="5">
        <v>0.76</v>
      </c>
      <c r="J27" s="6">
        <f t="shared" si="2"/>
        <v>8.1416973752070881E-2</v>
      </c>
      <c r="K27" s="7"/>
      <c r="L27" s="7"/>
      <c r="M27" s="8"/>
    </row>
    <row r="28" spans="1:13" x14ac:dyDescent="0.25">
      <c r="A28" s="3">
        <v>21</v>
      </c>
      <c r="B28" s="3" t="s">
        <v>15</v>
      </c>
      <c r="C28" s="3">
        <v>11.6</v>
      </c>
      <c r="D28" s="3">
        <v>9.3000000000000007</v>
      </c>
      <c r="E28" s="3">
        <f t="shared" si="0"/>
        <v>10.45</v>
      </c>
      <c r="F28" s="4">
        <v>-40</v>
      </c>
      <c r="G28" s="3">
        <v>6.4</v>
      </c>
      <c r="H28" s="3">
        <f t="shared" si="1"/>
        <v>0.61279339668504895</v>
      </c>
      <c r="I28" s="5">
        <v>0.73</v>
      </c>
      <c r="J28" s="6">
        <f t="shared" si="2"/>
        <v>0.16055699084239866</v>
      </c>
      <c r="K28" s="7"/>
      <c r="L28" s="7"/>
      <c r="M28" s="8"/>
    </row>
    <row r="29" spans="1:13" x14ac:dyDescent="0.25">
      <c r="A29" s="3">
        <v>22</v>
      </c>
      <c r="B29" s="3" t="s">
        <v>15</v>
      </c>
      <c r="C29" s="3">
        <v>9.9</v>
      </c>
      <c r="D29" s="3">
        <v>4.5</v>
      </c>
      <c r="E29" s="3">
        <f t="shared" si="0"/>
        <v>7.2</v>
      </c>
      <c r="F29" s="4">
        <v>-40</v>
      </c>
      <c r="G29" s="3">
        <v>6.4</v>
      </c>
      <c r="H29" s="3">
        <f t="shared" si="1"/>
        <v>0.82778977171163448</v>
      </c>
      <c r="I29" s="5">
        <v>0.95</v>
      </c>
      <c r="J29" s="6">
        <f t="shared" si="2"/>
        <v>0.12864234556670051</v>
      </c>
      <c r="K29" s="7"/>
      <c r="L29" s="7"/>
      <c r="M29" s="8"/>
    </row>
    <row r="30" spans="1:13" x14ac:dyDescent="0.25">
      <c r="A30" s="3">
        <v>23</v>
      </c>
      <c r="B30" s="3" t="s">
        <v>15</v>
      </c>
      <c r="C30" s="3">
        <v>7.1</v>
      </c>
      <c r="D30" s="3">
        <v>4.5999999999999996</v>
      </c>
      <c r="E30" s="3">
        <f t="shared" si="0"/>
        <v>5.85</v>
      </c>
      <c r="F30" s="4">
        <v>-40</v>
      </c>
      <c r="G30" s="3">
        <v>6.4</v>
      </c>
      <c r="H30" s="3">
        <f t="shared" si="1"/>
        <v>0.53181920777647751</v>
      </c>
      <c r="I30" s="5">
        <v>0.54</v>
      </c>
      <c r="J30" s="6">
        <f t="shared" si="2"/>
        <v>1.5149615228745418E-2</v>
      </c>
      <c r="K30" s="9">
        <f>SUM(K2:K29)</f>
        <v>32.646216370514324</v>
      </c>
      <c r="L30" s="9">
        <f>SUM(L2:L29)</f>
        <v>33.519999999999996</v>
      </c>
      <c r="M30" s="8">
        <f>ABS(K30-L30)/L30</f>
        <v>2.6067530712579716E-2</v>
      </c>
    </row>
    <row r="31" spans="1:13" x14ac:dyDescent="0.25">
      <c r="A31" s="3">
        <v>24</v>
      </c>
      <c r="B31" s="3" t="s">
        <v>15</v>
      </c>
      <c r="C31" s="3">
        <v>6.7</v>
      </c>
      <c r="D31" s="3">
        <v>4.8</v>
      </c>
      <c r="E31" s="3">
        <f t="shared" si="0"/>
        <v>5.75</v>
      </c>
      <c r="F31" s="4">
        <v>-40</v>
      </c>
      <c r="G31" s="3">
        <v>6.4</v>
      </c>
      <c r="H31" s="3"/>
      <c r="I31" s="5"/>
      <c r="J31" s="6"/>
      <c r="K31" s="9"/>
      <c r="L31" s="9"/>
      <c r="M31" s="8"/>
    </row>
    <row r="32" spans="1:13" x14ac:dyDescent="0.25">
      <c r="A32" s="10"/>
      <c r="B32" s="10"/>
      <c r="C32" s="10"/>
      <c r="D32" s="10"/>
      <c r="E32" s="10"/>
      <c r="F32" s="10"/>
      <c r="G32" s="10"/>
      <c r="H32" s="11">
        <f>SUM(H2:H31)</f>
        <v>33.17803557829081</v>
      </c>
      <c r="I32" s="12">
        <f>SUM(I2:I31)</f>
        <v>34.06</v>
      </c>
      <c r="J32" s="13">
        <f>AVERAGE(J2:J30)</f>
        <v>0.25678966612196236</v>
      </c>
      <c r="K32" s="9"/>
      <c r="L32" s="9"/>
      <c r="M32" s="8"/>
    </row>
    <row r="33" spans="1:13" x14ac:dyDescent="0.25">
      <c r="A33" s="10"/>
      <c r="B33" s="10"/>
      <c r="C33" s="10"/>
      <c r="D33" s="10"/>
      <c r="E33" s="10"/>
      <c r="F33" s="10"/>
      <c r="G33" s="10"/>
      <c r="H33" s="3">
        <f>AVERAGE(H2:H31)</f>
        <v>1.1440701923548555</v>
      </c>
      <c r="I33" s="3">
        <f>AVERAGE(I2:I31)</f>
        <v>1.1744827586206896</v>
      </c>
      <c r="J33" s="1"/>
      <c r="K33" s="9"/>
      <c r="L33" s="9"/>
      <c r="M33" s="8"/>
    </row>
  </sheetData>
  <mergeCells count="15">
    <mergeCell ref="K30:K33"/>
    <mergeCell ref="L30:L33"/>
    <mergeCell ref="M30:M33"/>
    <mergeCell ref="K16:K22"/>
    <mergeCell ref="L16:L22"/>
    <mergeCell ref="M16:M22"/>
    <mergeCell ref="K23:K29"/>
    <mergeCell ref="L23:L29"/>
    <mergeCell ref="M23:M29"/>
    <mergeCell ref="K2:K8"/>
    <mergeCell ref="L2:L8"/>
    <mergeCell ref="M2:M8"/>
    <mergeCell ref="K9:K15"/>
    <mergeCell ref="L9:L15"/>
    <mergeCell ref="M9:M1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EBBA6-9B17-420A-9E52-2D5F99AAE603}">
  <dimension ref="A1:M33"/>
  <sheetViews>
    <sheetView workbookViewId="0">
      <selection activeCell="G35" sqref="G35"/>
    </sheetView>
  </sheetViews>
  <sheetFormatPr baseColWidth="10" defaultRowHeight="15" x14ac:dyDescent="0.25"/>
  <cols>
    <col min="1" max="1" width="3.85546875" bestFit="1" customWidth="1"/>
    <col min="2" max="2" width="5.85546875" bestFit="1" customWidth="1"/>
    <col min="3" max="3" width="10.140625" bestFit="1" customWidth="1"/>
    <col min="4" max="4" width="9.7109375" bestFit="1" customWidth="1"/>
    <col min="5" max="5" width="8.7109375" bestFit="1" customWidth="1"/>
    <col min="6" max="6" width="7.140625" bestFit="1" customWidth="1"/>
    <col min="7" max="7" width="10.5703125" bestFit="1" customWidth="1"/>
    <col min="8" max="8" width="18.85546875" bestFit="1" customWidth="1"/>
    <col min="9" max="9" width="18" bestFit="1" customWidth="1"/>
    <col min="10" max="10" width="10.140625" bestFit="1" customWidth="1"/>
    <col min="11" max="11" width="24" bestFit="1" customWidth="1"/>
    <col min="12" max="12" width="23.5703125" bestFit="1" customWidth="1"/>
    <col min="13" max="13" width="10.140625" bestFit="1" customWidth="1"/>
  </cols>
  <sheetData>
    <row r="1" spans="1:13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3" t="s">
        <v>7</v>
      </c>
      <c r="I1" s="3" t="s">
        <v>16</v>
      </c>
      <c r="J1" s="3" t="s">
        <v>9</v>
      </c>
      <c r="K1" s="3" t="s">
        <v>17</v>
      </c>
      <c r="L1" s="3" t="s">
        <v>18</v>
      </c>
      <c r="M1" s="3" t="s">
        <v>9</v>
      </c>
    </row>
    <row r="2" spans="1:13" x14ac:dyDescent="0.25">
      <c r="A2" s="3">
        <v>23</v>
      </c>
      <c r="B2" s="3" t="s">
        <v>14</v>
      </c>
      <c r="C2" s="3">
        <v>23.3</v>
      </c>
      <c r="D2" s="3">
        <v>3.7</v>
      </c>
      <c r="E2" s="3">
        <f>AVERAGE(C2:D2)</f>
        <v>13.5</v>
      </c>
      <c r="F2" s="4">
        <v>-30</v>
      </c>
      <c r="G2" s="3">
        <v>11.1</v>
      </c>
      <c r="H2" s="3">
        <f t="shared" ref="H2:H30" si="0">0.0023*(E2+17)*G2*(C2-D2)^0.5</f>
        <v>3.4472969079570159</v>
      </c>
      <c r="I2" s="5">
        <v>3.88</v>
      </c>
      <c r="J2" s="6">
        <f>ABS(H2-I2)/I2</f>
        <v>0.11152141547499587</v>
      </c>
      <c r="K2" s="7">
        <f>SUM(H2:H8)</f>
        <v>27.02587895264994</v>
      </c>
      <c r="L2" s="7">
        <f>SUM(I2:I8)</f>
        <v>23.69</v>
      </c>
      <c r="M2" s="8">
        <f>ABS(K2-L2)/L2</f>
        <v>0.14081380129379226</v>
      </c>
    </row>
    <row r="3" spans="1:13" x14ac:dyDescent="0.25">
      <c r="A3" s="3">
        <v>24</v>
      </c>
      <c r="B3" s="3" t="s">
        <v>14</v>
      </c>
      <c r="C3" s="3">
        <v>28.4</v>
      </c>
      <c r="D3" s="3">
        <v>5.3</v>
      </c>
      <c r="E3" s="3">
        <f t="shared" ref="E3:E31" si="1">AVERAGE(C3:D3)</f>
        <v>16.849999999999998</v>
      </c>
      <c r="F3" s="4">
        <v>-30</v>
      </c>
      <c r="G3" s="3">
        <v>11.1</v>
      </c>
      <c r="H3" s="3">
        <f t="shared" si="0"/>
        <v>4.1535120787960595</v>
      </c>
      <c r="I3" s="5">
        <v>2.99</v>
      </c>
      <c r="J3" s="6">
        <f t="shared" ref="J3:J30" si="2">ABS(H3-I3)/I3</f>
        <v>0.38913447451373218</v>
      </c>
      <c r="K3" s="7"/>
      <c r="L3" s="7"/>
      <c r="M3" s="8"/>
    </row>
    <row r="4" spans="1:13" x14ac:dyDescent="0.25">
      <c r="A4" s="3">
        <v>25</v>
      </c>
      <c r="B4" s="3" t="s">
        <v>14</v>
      </c>
      <c r="C4" s="3">
        <v>21.4</v>
      </c>
      <c r="D4" s="3">
        <v>4.0999999999999996</v>
      </c>
      <c r="E4" s="3">
        <f t="shared" si="1"/>
        <v>12.75</v>
      </c>
      <c r="F4" s="4">
        <v>-30</v>
      </c>
      <c r="G4" s="3">
        <v>11.1</v>
      </c>
      <c r="H4" s="3">
        <f t="shared" si="0"/>
        <v>3.1590815449348759</v>
      </c>
      <c r="I4" s="5">
        <v>3.68</v>
      </c>
      <c r="J4" s="6">
        <f t="shared" si="2"/>
        <v>0.14155392800682723</v>
      </c>
      <c r="K4" s="7"/>
      <c r="L4" s="7"/>
      <c r="M4" s="8"/>
    </row>
    <row r="5" spans="1:13" x14ac:dyDescent="0.25">
      <c r="A5" s="3">
        <v>26</v>
      </c>
      <c r="B5" s="3" t="s">
        <v>14</v>
      </c>
      <c r="C5" s="3">
        <v>25.4</v>
      </c>
      <c r="D5" s="3">
        <v>3.9</v>
      </c>
      <c r="E5" s="3">
        <f t="shared" si="1"/>
        <v>14.649999999999999</v>
      </c>
      <c r="F5" s="4">
        <v>-30</v>
      </c>
      <c r="G5" s="3">
        <v>11.1</v>
      </c>
      <c r="H5" s="3">
        <f t="shared" si="0"/>
        <v>3.7466554740068339</v>
      </c>
      <c r="I5" s="5">
        <v>2.69</v>
      </c>
      <c r="J5" s="6">
        <f t="shared" si="2"/>
        <v>0.39280872639659253</v>
      </c>
      <c r="K5" s="7"/>
      <c r="L5" s="7"/>
      <c r="M5" s="8"/>
    </row>
    <row r="6" spans="1:13" x14ac:dyDescent="0.25">
      <c r="A6" s="3">
        <v>27</v>
      </c>
      <c r="B6" s="3" t="s">
        <v>14</v>
      </c>
      <c r="C6" s="3">
        <v>33</v>
      </c>
      <c r="D6" s="3">
        <v>4.7</v>
      </c>
      <c r="E6" s="3">
        <f t="shared" si="1"/>
        <v>18.850000000000001</v>
      </c>
      <c r="F6" s="4">
        <v>-30</v>
      </c>
      <c r="G6" s="3">
        <v>11.1</v>
      </c>
      <c r="H6" s="3">
        <f t="shared" si="0"/>
        <v>4.8689262081420033</v>
      </c>
      <c r="I6" s="5">
        <v>3.2</v>
      </c>
      <c r="J6" s="6">
        <f t="shared" si="2"/>
        <v>0.52153944004437591</v>
      </c>
      <c r="K6" s="7"/>
      <c r="L6" s="7"/>
      <c r="M6" s="8"/>
    </row>
    <row r="7" spans="1:13" x14ac:dyDescent="0.25">
      <c r="A7" s="3">
        <v>28</v>
      </c>
      <c r="B7" s="3" t="s">
        <v>14</v>
      </c>
      <c r="C7" s="3">
        <v>23.4</v>
      </c>
      <c r="D7" s="3">
        <v>2.5</v>
      </c>
      <c r="E7" s="3">
        <f t="shared" si="1"/>
        <v>12.95</v>
      </c>
      <c r="F7" s="4">
        <v>-30</v>
      </c>
      <c r="G7" s="3">
        <v>11.1</v>
      </c>
      <c r="H7" s="3">
        <f t="shared" si="0"/>
        <v>3.4955923850074431</v>
      </c>
      <c r="I7" s="5">
        <v>3.63</v>
      </c>
      <c r="J7" s="6">
        <f t="shared" si="2"/>
        <v>3.7026891182522545E-2</v>
      </c>
      <c r="K7" s="7"/>
      <c r="L7" s="7"/>
      <c r="M7" s="8"/>
    </row>
    <row r="8" spans="1:13" x14ac:dyDescent="0.25">
      <c r="A8" s="3">
        <v>29</v>
      </c>
      <c r="B8" s="3" t="s">
        <v>14</v>
      </c>
      <c r="C8" s="3">
        <v>28.3</v>
      </c>
      <c r="D8" s="3">
        <v>4.7</v>
      </c>
      <c r="E8" s="3">
        <f t="shared" si="1"/>
        <v>16.5</v>
      </c>
      <c r="F8" s="4">
        <v>-30</v>
      </c>
      <c r="G8" s="3">
        <v>11.1</v>
      </c>
      <c r="H8" s="3">
        <f t="shared" si="0"/>
        <v>4.1548143538057136</v>
      </c>
      <c r="I8" s="5">
        <v>3.62</v>
      </c>
      <c r="J8" s="6">
        <f t="shared" si="2"/>
        <v>0.14773877176953412</v>
      </c>
      <c r="K8" s="7"/>
      <c r="L8" s="7"/>
      <c r="M8" s="8"/>
    </row>
    <row r="9" spans="1:13" x14ac:dyDescent="0.25">
      <c r="A9" s="3">
        <v>30</v>
      </c>
      <c r="B9" s="3" t="s">
        <v>14</v>
      </c>
      <c r="C9" s="3">
        <v>28</v>
      </c>
      <c r="D9" s="3">
        <v>3.8</v>
      </c>
      <c r="E9" s="3">
        <f t="shared" si="1"/>
        <v>15.9</v>
      </c>
      <c r="F9" s="4">
        <v>-30</v>
      </c>
      <c r="G9" s="3">
        <v>11.1</v>
      </c>
      <c r="H9" s="3">
        <f t="shared" si="0"/>
        <v>4.1319437033979289</v>
      </c>
      <c r="I9" s="5">
        <v>3.02</v>
      </c>
      <c r="J9" s="6">
        <f t="shared" si="2"/>
        <v>0.36819327927083739</v>
      </c>
      <c r="K9" s="7">
        <f>SUM(H9:H15)</f>
        <v>20.894650354002877</v>
      </c>
      <c r="L9" s="7">
        <f>SUM(I9:I15)</f>
        <v>20.72</v>
      </c>
      <c r="M9" s="8">
        <f>ABS(K9-L9)/L9</f>
        <v>8.429071139135054E-3</v>
      </c>
    </row>
    <row r="10" spans="1:13" x14ac:dyDescent="0.25">
      <c r="A10" s="3">
        <v>1</v>
      </c>
      <c r="B10" s="3" t="s">
        <v>15</v>
      </c>
      <c r="C10" s="3">
        <v>26.2</v>
      </c>
      <c r="D10" s="3">
        <v>4.4000000000000004</v>
      </c>
      <c r="E10" s="3">
        <f t="shared" si="1"/>
        <v>15.3</v>
      </c>
      <c r="F10" s="4">
        <v>-30</v>
      </c>
      <c r="G10" s="3">
        <v>8.6999999999999993</v>
      </c>
      <c r="H10" s="3">
        <f t="shared" si="0"/>
        <v>3.0177124719184554</v>
      </c>
      <c r="I10" s="5">
        <v>3.7</v>
      </c>
      <c r="J10" s="6">
        <f t="shared" si="2"/>
        <v>0.18440203461663371</v>
      </c>
      <c r="K10" s="7"/>
      <c r="L10" s="7"/>
      <c r="M10" s="8"/>
    </row>
    <row r="11" spans="1:13" x14ac:dyDescent="0.25">
      <c r="A11" s="3">
        <v>2</v>
      </c>
      <c r="B11" s="3" t="s">
        <v>15</v>
      </c>
      <c r="C11" s="3">
        <v>29</v>
      </c>
      <c r="D11" s="3">
        <v>3.7</v>
      </c>
      <c r="E11" s="3">
        <f t="shared" si="1"/>
        <v>16.350000000000001</v>
      </c>
      <c r="F11" s="4">
        <v>-30</v>
      </c>
      <c r="G11" s="3">
        <v>8.6999999999999993</v>
      </c>
      <c r="H11" s="3">
        <f t="shared" si="0"/>
        <v>3.3566278026648892</v>
      </c>
      <c r="I11" s="5">
        <v>2.83</v>
      </c>
      <c r="J11" s="6">
        <f t="shared" si="2"/>
        <v>0.18608756277911279</v>
      </c>
      <c r="K11" s="7"/>
      <c r="L11" s="7"/>
      <c r="M11" s="8"/>
    </row>
    <row r="12" spans="1:13" x14ac:dyDescent="0.25">
      <c r="A12" s="3">
        <v>3</v>
      </c>
      <c r="B12" s="3" t="s">
        <v>15</v>
      </c>
      <c r="C12" s="3">
        <v>22.5</v>
      </c>
      <c r="D12" s="3">
        <v>3.1</v>
      </c>
      <c r="E12" s="3">
        <f t="shared" si="1"/>
        <v>12.8</v>
      </c>
      <c r="F12" s="4">
        <v>-30</v>
      </c>
      <c r="G12" s="3">
        <v>8.6999999999999993</v>
      </c>
      <c r="H12" s="3">
        <f t="shared" si="0"/>
        <v>2.6264202468755071</v>
      </c>
      <c r="I12" s="5">
        <v>3.12</v>
      </c>
      <c r="J12" s="6">
        <f t="shared" si="2"/>
        <v>0.15819863882195287</v>
      </c>
      <c r="K12" s="7"/>
      <c r="L12" s="7"/>
      <c r="M12" s="8"/>
    </row>
    <row r="13" spans="1:13" x14ac:dyDescent="0.25">
      <c r="A13" s="3">
        <v>4</v>
      </c>
      <c r="B13" s="3" t="s">
        <v>15</v>
      </c>
      <c r="C13" s="3">
        <v>25</v>
      </c>
      <c r="D13" s="3">
        <v>2.9</v>
      </c>
      <c r="E13" s="3">
        <f t="shared" si="1"/>
        <v>13.95</v>
      </c>
      <c r="F13" s="4">
        <v>-30</v>
      </c>
      <c r="G13" s="3">
        <v>8.6999999999999993</v>
      </c>
      <c r="H13" s="3">
        <f t="shared" si="0"/>
        <v>2.9114134153473503</v>
      </c>
      <c r="I13" s="5">
        <v>2.86</v>
      </c>
      <c r="J13" s="6">
        <f t="shared" si="2"/>
        <v>1.7976718652919735E-2</v>
      </c>
      <c r="K13" s="7"/>
      <c r="L13" s="7"/>
      <c r="M13" s="8"/>
    </row>
    <row r="14" spans="1:13" x14ac:dyDescent="0.25">
      <c r="A14" s="3">
        <v>5</v>
      </c>
      <c r="B14" s="3" t="s">
        <v>15</v>
      </c>
      <c r="C14" s="3">
        <v>24.4</v>
      </c>
      <c r="D14" s="3">
        <v>4.0999999999999996</v>
      </c>
      <c r="E14" s="3">
        <f t="shared" si="1"/>
        <v>14.25</v>
      </c>
      <c r="F14" s="4">
        <v>-30</v>
      </c>
      <c r="G14" s="3">
        <v>8.6999999999999993</v>
      </c>
      <c r="H14" s="3">
        <f t="shared" si="0"/>
        <v>2.8173780665579606</v>
      </c>
      <c r="I14" s="5">
        <v>2.63</v>
      </c>
      <c r="J14" s="6">
        <f t="shared" si="2"/>
        <v>7.1246413139909037E-2</v>
      </c>
      <c r="K14" s="7"/>
      <c r="L14" s="7"/>
      <c r="M14" s="8"/>
    </row>
    <row r="15" spans="1:13" x14ac:dyDescent="0.25">
      <c r="A15" s="3">
        <v>6</v>
      </c>
      <c r="B15" s="3" t="s">
        <v>15</v>
      </c>
      <c r="C15" s="3">
        <v>17.8</v>
      </c>
      <c r="D15" s="3">
        <v>5</v>
      </c>
      <c r="E15" s="3">
        <f t="shared" si="1"/>
        <v>11.4</v>
      </c>
      <c r="F15" s="4">
        <v>-30</v>
      </c>
      <c r="G15" s="3">
        <v>8.6999999999999993</v>
      </c>
      <c r="H15" s="3">
        <f t="shared" si="0"/>
        <v>2.0331546472407842</v>
      </c>
      <c r="I15" s="5">
        <v>2.56</v>
      </c>
      <c r="J15" s="6">
        <f t="shared" si="2"/>
        <v>0.20579896592156868</v>
      </c>
      <c r="K15" s="7"/>
      <c r="L15" s="7"/>
      <c r="M15" s="8"/>
    </row>
    <row r="16" spans="1:13" x14ac:dyDescent="0.25">
      <c r="A16" s="3">
        <v>7</v>
      </c>
      <c r="B16" s="3" t="s">
        <v>15</v>
      </c>
      <c r="C16" s="3">
        <v>15.9</v>
      </c>
      <c r="D16" s="3">
        <v>4.9000000000000004</v>
      </c>
      <c r="E16" s="3">
        <f t="shared" si="1"/>
        <v>10.4</v>
      </c>
      <c r="F16" s="4">
        <v>-30</v>
      </c>
      <c r="G16" s="3">
        <v>8.6999999999999993</v>
      </c>
      <c r="H16" s="3">
        <f t="shared" si="0"/>
        <v>1.8184191403073162</v>
      </c>
      <c r="I16" s="5">
        <v>1.92</v>
      </c>
      <c r="J16" s="6">
        <f t="shared" si="2"/>
        <v>5.29066977566061E-2</v>
      </c>
      <c r="K16" s="7">
        <f>SUM(H16:H22)</f>
        <v>19.930215774072259</v>
      </c>
      <c r="L16" s="7">
        <f>SUM(I16:I22)</f>
        <v>17.39</v>
      </c>
      <c r="M16" s="8">
        <f>ABS(K16-L16)/L16</f>
        <v>0.14607336251134323</v>
      </c>
    </row>
    <row r="17" spans="1:13" x14ac:dyDescent="0.25">
      <c r="A17" s="3">
        <v>8</v>
      </c>
      <c r="B17" s="3" t="s">
        <v>15</v>
      </c>
      <c r="C17" s="3">
        <v>28.1</v>
      </c>
      <c r="D17" s="3">
        <v>3.1</v>
      </c>
      <c r="E17" s="3">
        <f t="shared" si="1"/>
        <v>15.600000000000001</v>
      </c>
      <c r="F17" s="4">
        <v>-30</v>
      </c>
      <c r="G17" s="3">
        <v>8.6999999999999993</v>
      </c>
      <c r="H17" s="3">
        <f t="shared" si="0"/>
        <v>3.2616299999999998</v>
      </c>
      <c r="I17" s="5">
        <v>1.8</v>
      </c>
      <c r="J17" s="6">
        <f t="shared" si="2"/>
        <v>0.8120166666666665</v>
      </c>
      <c r="K17" s="7"/>
      <c r="L17" s="7"/>
      <c r="M17" s="8"/>
    </row>
    <row r="18" spans="1:13" x14ac:dyDescent="0.25">
      <c r="A18" s="3">
        <v>9</v>
      </c>
      <c r="B18" s="3" t="s">
        <v>15</v>
      </c>
      <c r="C18" s="3">
        <v>31.2</v>
      </c>
      <c r="D18" s="3">
        <v>4.5999999999999996</v>
      </c>
      <c r="E18" s="3">
        <f t="shared" si="1"/>
        <v>17.899999999999999</v>
      </c>
      <c r="F18" s="4">
        <v>-30</v>
      </c>
      <c r="G18" s="3">
        <v>8.6999999999999993</v>
      </c>
      <c r="H18" s="3">
        <f t="shared" si="0"/>
        <v>3.6017480847925216</v>
      </c>
      <c r="I18" s="5">
        <v>2.88</v>
      </c>
      <c r="J18" s="6">
        <f t="shared" si="2"/>
        <v>0.25060697388629227</v>
      </c>
      <c r="K18" s="7"/>
      <c r="L18" s="7"/>
      <c r="M18" s="8"/>
    </row>
    <row r="19" spans="1:13" x14ac:dyDescent="0.25">
      <c r="A19" s="3">
        <v>10</v>
      </c>
      <c r="B19" s="3" t="s">
        <v>15</v>
      </c>
      <c r="C19" s="3">
        <v>24.2</v>
      </c>
      <c r="D19" s="3">
        <v>5</v>
      </c>
      <c r="E19" s="3">
        <f t="shared" si="1"/>
        <v>14.6</v>
      </c>
      <c r="F19" s="4">
        <v>-30</v>
      </c>
      <c r="G19" s="3">
        <v>8.6999999999999993</v>
      </c>
      <c r="H19" s="3">
        <f t="shared" si="0"/>
        <v>2.7706698933714926</v>
      </c>
      <c r="I19" s="5">
        <v>3.18</v>
      </c>
      <c r="J19" s="6">
        <f t="shared" si="2"/>
        <v>0.12872015931714073</v>
      </c>
      <c r="K19" s="7"/>
      <c r="L19" s="7"/>
      <c r="M19" s="8"/>
    </row>
    <row r="20" spans="1:13" x14ac:dyDescent="0.25">
      <c r="A20" s="3">
        <v>11</v>
      </c>
      <c r="B20" s="3" t="s">
        <v>15</v>
      </c>
      <c r="C20" s="3">
        <v>23.4</v>
      </c>
      <c r="D20" s="3">
        <v>2</v>
      </c>
      <c r="E20" s="3">
        <f t="shared" si="1"/>
        <v>12.7</v>
      </c>
      <c r="F20" s="4">
        <v>-30</v>
      </c>
      <c r="G20" s="3">
        <v>8.6999999999999993</v>
      </c>
      <c r="H20" s="3">
        <f t="shared" si="0"/>
        <v>2.7492258870585005</v>
      </c>
      <c r="I20" s="5">
        <v>2.42</v>
      </c>
      <c r="J20" s="6">
        <f t="shared" si="2"/>
        <v>0.13604375498285146</v>
      </c>
      <c r="K20" s="7"/>
      <c r="L20" s="7"/>
      <c r="M20" s="8"/>
    </row>
    <row r="21" spans="1:13" x14ac:dyDescent="0.25">
      <c r="A21" s="3">
        <v>12</v>
      </c>
      <c r="B21" s="3" t="s">
        <v>15</v>
      </c>
      <c r="C21" s="3">
        <v>22.7</v>
      </c>
      <c r="D21" s="3">
        <v>4.5</v>
      </c>
      <c r="E21" s="3">
        <f t="shared" si="1"/>
        <v>13.6</v>
      </c>
      <c r="F21" s="4">
        <v>-30</v>
      </c>
      <c r="G21" s="3">
        <v>8.6999999999999993</v>
      </c>
      <c r="H21" s="3">
        <f t="shared" si="0"/>
        <v>2.6121866711579398</v>
      </c>
      <c r="I21" s="5">
        <v>2.33</v>
      </c>
      <c r="J21" s="6">
        <f t="shared" si="2"/>
        <v>0.12111015929525309</v>
      </c>
      <c r="K21" s="7"/>
      <c r="L21" s="7"/>
      <c r="M21" s="8"/>
    </row>
    <row r="22" spans="1:13" x14ac:dyDescent="0.25">
      <c r="A22" s="3">
        <v>13</v>
      </c>
      <c r="B22" s="3" t="s">
        <v>15</v>
      </c>
      <c r="C22" s="3">
        <v>26.7</v>
      </c>
      <c r="D22" s="3">
        <v>2.1</v>
      </c>
      <c r="E22" s="3">
        <f t="shared" si="1"/>
        <v>14.4</v>
      </c>
      <c r="F22" s="4">
        <v>-30</v>
      </c>
      <c r="G22" s="3">
        <v>8.6999999999999993</v>
      </c>
      <c r="H22" s="3">
        <f t="shared" si="0"/>
        <v>3.1163360973844907</v>
      </c>
      <c r="I22" s="5">
        <v>2.86</v>
      </c>
      <c r="J22" s="6">
        <f t="shared" si="2"/>
        <v>8.9628006078493291E-2</v>
      </c>
      <c r="K22" s="7"/>
      <c r="L22" s="7"/>
      <c r="M22" s="8"/>
    </row>
    <row r="23" spans="1:13" x14ac:dyDescent="0.25">
      <c r="A23" s="3">
        <v>14</v>
      </c>
      <c r="B23" s="3" t="s">
        <v>15</v>
      </c>
      <c r="C23" s="3">
        <v>22.3</v>
      </c>
      <c r="D23" s="3">
        <v>1.2</v>
      </c>
      <c r="E23" s="3">
        <f t="shared" si="1"/>
        <v>11.75</v>
      </c>
      <c r="F23" s="4">
        <v>-30</v>
      </c>
      <c r="G23" s="3">
        <v>8.6999999999999993</v>
      </c>
      <c r="H23" s="3">
        <f t="shared" si="0"/>
        <v>2.6425679615757991</v>
      </c>
      <c r="I23" s="5">
        <v>2.63</v>
      </c>
      <c r="J23" s="6">
        <f t="shared" si="2"/>
        <v>4.7786926143723206E-3</v>
      </c>
      <c r="K23" s="7">
        <f>SUM(H23:H29)</f>
        <v>19.732536364573527</v>
      </c>
      <c r="L23" s="7">
        <f>SUM(I23:I29)</f>
        <v>16.899999999999999</v>
      </c>
      <c r="M23" s="8">
        <f>ABS(K23-L23)/L23</f>
        <v>0.16760570204577091</v>
      </c>
    </row>
    <row r="24" spans="1:13" x14ac:dyDescent="0.25">
      <c r="A24" s="3">
        <v>15</v>
      </c>
      <c r="B24" s="3" t="s">
        <v>15</v>
      </c>
      <c r="C24" s="3">
        <v>22.8</v>
      </c>
      <c r="D24" s="3">
        <v>2.2999999999999998</v>
      </c>
      <c r="E24" s="3">
        <f t="shared" si="1"/>
        <v>12.55</v>
      </c>
      <c r="F24" s="4">
        <v>-30</v>
      </c>
      <c r="G24" s="3">
        <v>8.6999999999999993</v>
      </c>
      <c r="H24" s="3">
        <f t="shared" si="0"/>
        <v>2.6772042414737665</v>
      </c>
      <c r="I24" s="5">
        <v>2.25</v>
      </c>
      <c r="J24" s="6">
        <f t="shared" si="2"/>
        <v>0.18986855176611842</v>
      </c>
      <c r="K24" s="7"/>
      <c r="L24" s="7"/>
      <c r="M24" s="8"/>
    </row>
    <row r="25" spans="1:13" x14ac:dyDescent="0.25">
      <c r="A25" s="3">
        <v>16</v>
      </c>
      <c r="B25" s="3" t="s">
        <v>15</v>
      </c>
      <c r="C25" s="3">
        <v>25.1</v>
      </c>
      <c r="D25" s="3">
        <v>0.1</v>
      </c>
      <c r="E25" s="3">
        <f t="shared" si="1"/>
        <v>12.600000000000001</v>
      </c>
      <c r="F25" s="4">
        <v>-30</v>
      </c>
      <c r="G25" s="3">
        <v>8.6999999999999993</v>
      </c>
      <c r="H25" s="3">
        <f t="shared" si="0"/>
        <v>2.9614799999999999</v>
      </c>
      <c r="I25" s="5">
        <v>2.2000000000000002</v>
      </c>
      <c r="J25" s="6">
        <f t="shared" si="2"/>
        <v>0.34612727272727256</v>
      </c>
      <c r="K25" s="7"/>
      <c r="L25" s="7"/>
      <c r="M25" s="8"/>
    </row>
    <row r="26" spans="1:13" x14ac:dyDescent="0.25">
      <c r="A26" s="3">
        <v>17</v>
      </c>
      <c r="B26" s="3" t="s">
        <v>15</v>
      </c>
      <c r="C26" s="3">
        <v>28.1</v>
      </c>
      <c r="D26" s="3">
        <v>1.4</v>
      </c>
      <c r="E26" s="3">
        <f t="shared" si="1"/>
        <v>14.75</v>
      </c>
      <c r="F26" s="4">
        <v>-30</v>
      </c>
      <c r="G26" s="3">
        <v>8.6999999999999993</v>
      </c>
      <c r="H26" s="3">
        <f t="shared" si="0"/>
        <v>3.2828153007787191</v>
      </c>
      <c r="I26" s="5">
        <v>2.4700000000000002</v>
      </c>
      <c r="J26" s="6">
        <f t="shared" si="2"/>
        <v>0.32907502055818577</v>
      </c>
      <c r="K26" s="7"/>
      <c r="L26" s="7"/>
      <c r="M26" s="8"/>
    </row>
    <row r="27" spans="1:13" x14ac:dyDescent="0.25">
      <c r="A27" s="3">
        <v>18</v>
      </c>
      <c r="B27" s="3" t="s">
        <v>15</v>
      </c>
      <c r="C27" s="3">
        <v>19.100000000000001</v>
      </c>
      <c r="D27" s="3">
        <v>4.5</v>
      </c>
      <c r="E27" s="3">
        <f t="shared" si="1"/>
        <v>11.8</v>
      </c>
      <c r="F27" s="4">
        <v>-30</v>
      </c>
      <c r="G27" s="3">
        <v>8.6999999999999993</v>
      </c>
      <c r="H27" s="3">
        <f t="shared" si="0"/>
        <v>2.2019933561621845</v>
      </c>
      <c r="I27" s="5">
        <v>3.51</v>
      </c>
      <c r="J27" s="6">
        <f t="shared" si="2"/>
        <v>0.37265146548085909</v>
      </c>
      <c r="K27" s="7"/>
      <c r="L27" s="7"/>
      <c r="M27" s="8"/>
    </row>
    <row r="28" spans="1:13" x14ac:dyDescent="0.25">
      <c r="A28" s="3">
        <v>19</v>
      </c>
      <c r="B28" s="3" t="s">
        <v>15</v>
      </c>
      <c r="C28" s="3">
        <v>23.4</v>
      </c>
      <c r="D28" s="3">
        <v>1.6</v>
      </c>
      <c r="E28" s="3">
        <f t="shared" si="1"/>
        <v>12.5</v>
      </c>
      <c r="F28" s="4">
        <v>-30</v>
      </c>
      <c r="G28" s="3">
        <v>8.6999999999999993</v>
      </c>
      <c r="H28" s="3">
        <f t="shared" si="0"/>
        <v>2.7561151059317162</v>
      </c>
      <c r="I28" s="5">
        <v>2.12</v>
      </c>
      <c r="J28" s="6">
        <f t="shared" si="2"/>
        <v>0.30005429525080946</v>
      </c>
      <c r="K28" s="7"/>
      <c r="L28" s="7"/>
      <c r="M28" s="8"/>
    </row>
    <row r="29" spans="1:13" x14ac:dyDescent="0.25">
      <c r="A29" s="3">
        <v>20</v>
      </c>
      <c r="B29" s="3" t="s">
        <v>15</v>
      </c>
      <c r="C29" s="3">
        <v>28</v>
      </c>
      <c r="D29" s="3">
        <v>5.2</v>
      </c>
      <c r="E29" s="3">
        <f t="shared" si="1"/>
        <v>16.600000000000001</v>
      </c>
      <c r="F29" s="4">
        <v>-30</v>
      </c>
      <c r="G29" s="3">
        <v>8.6999999999999993</v>
      </c>
      <c r="H29" s="3">
        <f t="shared" si="0"/>
        <v>3.2103603986513409</v>
      </c>
      <c r="I29" s="5">
        <v>1.72</v>
      </c>
      <c r="J29" s="6">
        <f t="shared" si="2"/>
        <v>0.86648860386705873</v>
      </c>
      <c r="K29" s="7"/>
      <c r="L29" s="7"/>
      <c r="M29" s="8"/>
    </row>
    <row r="30" spans="1:13" x14ac:dyDescent="0.25">
      <c r="A30" s="3">
        <v>21</v>
      </c>
      <c r="B30" s="3" t="s">
        <v>15</v>
      </c>
      <c r="C30" s="3">
        <v>26.7</v>
      </c>
      <c r="D30" s="3">
        <v>0</v>
      </c>
      <c r="E30" s="3">
        <f t="shared" si="1"/>
        <v>13.35</v>
      </c>
      <c r="F30" s="4">
        <v>-30</v>
      </c>
      <c r="G30" s="3">
        <v>8.6999999999999993</v>
      </c>
      <c r="H30" s="3">
        <f t="shared" si="0"/>
        <v>3.1380612402719414</v>
      </c>
      <c r="I30" s="5">
        <v>2.67</v>
      </c>
      <c r="J30" s="6">
        <f t="shared" si="2"/>
        <v>0.17530383530784327</v>
      </c>
      <c r="K30" s="9">
        <f>SUM(K2:K29)</f>
        <v>87.58328144529861</v>
      </c>
      <c r="L30" s="9">
        <f>SUM(L2:L29)</f>
        <v>78.699999999999989</v>
      </c>
      <c r="M30" s="8">
        <f>ABS(K30-L30)/L30</f>
        <v>0.11287524072806382</v>
      </c>
    </row>
    <row r="31" spans="1:13" x14ac:dyDescent="0.25">
      <c r="A31" s="3">
        <v>22</v>
      </c>
      <c r="B31" s="3" t="s">
        <v>15</v>
      </c>
      <c r="C31" s="3">
        <v>27.6</v>
      </c>
      <c r="D31" s="3">
        <v>3</v>
      </c>
      <c r="E31" s="3">
        <f t="shared" si="1"/>
        <v>15.3</v>
      </c>
      <c r="F31" s="4">
        <v>-30</v>
      </c>
      <c r="G31" s="3">
        <v>8.6999999999999993</v>
      </c>
      <c r="H31" s="3"/>
      <c r="I31" s="5"/>
      <c r="J31" s="6"/>
      <c r="K31" s="9"/>
      <c r="L31" s="9"/>
      <c r="M31" s="8"/>
    </row>
    <row r="32" spans="1:13" x14ac:dyDescent="0.25">
      <c r="A32" s="10"/>
      <c r="B32" s="10"/>
      <c r="C32" s="10"/>
      <c r="D32" s="10"/>
      <c r="E32" s="10"/>
      <c r="F32" s="10"/>
      <c r="G32" s="10"/>
      <c r="H32" s="11">
        <f>SUM(H2:H30)</f>
        <v>90.721342685570519</v>
      </c>
      <c r="I32" s="12">
        <f>SUM(I2:I31)</f>
        <v>81.370000000000019</v>
      </c>
      <c r="J32" s="13">
        <f>ABS(H32-I32)/I32</f>
        <v>0.11492371495109376</v>
      </c>
      <c r="K32" s="9"/>
      <c r="L32" s="9"/>
      <c r="M32" s="8"/>
    </row>
    <row r="33" spans="1:13" x14ac:dyDescent="0.25">
      <c r="A33" s="10"/>
      <c r="B33" s="10"/>
      <c r="C33" s="10"/>
      <c r="D33" s="10"/>
      <c r="E33" s="10"/>
      <c r="F33" s="10"/>
      <c r="G33" s="10"/>
      <c r="H33" s="3">
        <f>AVERAGE(H2:H32)</f>
        <v>6.0480895123713676</v>
      </c>
      <c r="I33" s="3">
        <f>AVERAGE(I2:I31)</f>
        <v>2.805862068965518</v>
      </c>
      <c r="J33" s="1"/>
      <c r="K33" s="9"/>
      <c r="L33" s="9"/>
      <c r="M33" s="8"/>
    </row>
  </sheetData>
  <mergeCells count="15">
    <mergeCell ref="K30:K33"/>
    <mergeCell ref="L30:L33"/>
    <mergeCell ref="M30:M33"/>
    <mergeCell ref="K16:K22"/>
    <mergeCell ref="L16:L22"/>
    <mergeCell ref="M16:M22"/>
    <mergeCell ref="K23:K29"/>
    <mergeCell ref="L23:L29"/>
    <mergeCell ref="M23:M29"/>
    <mergeCell ref="K2:K8"/>
    <mergeCell ref="L2:L8"/>
    <mergeCell ref="M2:M8"/>
    <mergeCell ref="K9:K15"/>
    <mergeCell ref="L9:L15"/>
    <mergeCell ref="M9:M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E.M Sagrada Familia</vt:lpstr>
      <vt:lpstr>E.M Paillaco</vt:lpstr>
      <vt:lpstr>E.M Coquimbo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SrDeLorean</dc:creator>
  <cp:lastModifiedBy>SrDeLorean</cp:lastModifiedBy>
  <dcterms:created xsi:type="dcterms:W3CDTF">2022-07-18T22:20:09Z</dcterms:created>
  <dcterms:modified xsi:type="dcterms:W3CDTF">2022-07-18T22:47:53Z</dcterms:modified>
</cp:coreProperties>
</file>