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1715" windowHeight="82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6" i="1" l="1"/>
  <c r="O8" i="1"/>
  <c r="N6" i="1"/>
  <c r="N11" i="1"/>
  <c r="M6" i="1"/>
  <c r="M8" i="1"/>
  <c r="M11" i="1"/>
  <c r="M5" i="1"/>
  <c r="L5" i="1"/>
  <c r="K8" i="1"/>
  <c r="K9" i="1"/>
  <c r="K13" i="1"/>
  <c r="K5" i="1"/>
  <c r="J7" i="1"/>
  <c r="J11" i="1"/>
  <c r="J12" i="1"/>
  <c r="J13" i="1"/>
  <c r="J5" i="1"/>
</calcChain>
</file>

<file path=xl/sharedStrings.xml><?xml version="1.0" encoding="utf-8"?>
<sst xmlns="http://schemas.openxmlformats.org/spreadsheetml/2006/main" count="34" uniqueCount="19">
  <si>
    <t>soir TAP</t>
  </si>
  <si>
    <t>mat</t>
  </si>
  <si>
    <t>élém</t>
  </si>
  <si>
    <t>2 h</t>
  </si>
  <si>
    <t>3 h 15</t>
  </si>
  <si>
    <t>M. Berthelot</t>
  </si>
  <si>
    <t>x</t>
  </si>
  <si>
    <t>P. Doumer</t>
  </si>
  <si>
    <t>La Genette</t>
  </si>
  <si>
    <t>Lavoisier</t>
  </si>
  <si>
    <t>Le Prieuré</t>
  </si>
  <si>
    <t>P. Loti</t>
  </si>
  <si>
    <t>B. Palissy</t>
  </si>
  <si>
    <t>R. Bouchet</t>
  </si>
  <si>
    <t>Rey/Valin</t>
  </si>
  <si>
    <t>matin</t>
  </si>
  <si>
    <t>elem</t>
  </si>
  <si>
    <t>grd périscolaire 15 h 45 à 19 h</t>
  </si>
  <si>
    <t>petit périscolaire 17 h à 19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</si>
</sst>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0" fontId="2" fillId="0" borderId="3" xfId="0" applyNumberFormat="1" applyFont="1" applyFill="1" applyBorder="1" applyAlignment="1" applyProtection="1">
      <alignment horizontal="center"/>
    </xf>
    <xf numFmtId="0" fontId="2" fillId="0" borderId="4" xfId="0" applyNumberFormat="1" applyFont="1" applyFill="1" applyBorder="1" applyAlignment="1" applyProtection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0" fillId="0" borderId="6" xfId="0" applyBorder="1"/>
    <xf numFmtId="0" fontId="2" fillId="0" borderId="6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/>
    </xf>
    <xf numFmtId="0" fontId="2" fillId="0" borderId="10" xfId="0" applyNumberFormat="1" applyFont="1" applyFill="1" applyBorder="1" applyAlignment="1" applyProtection="1">
      <alignment horizontal="center"/>
    </xf>
    <xf numFmtId="0" fontId="2" fillId="0" borderId="9" xfId="0" applyNumberFormat="1" applyFont="1" applyFill="1" applyBorder="1" applyAlignment="1" applyProtection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15" xfId="0" applyNumberFormat="1" applyFont="1" applyFill="1" applyBorder="1" applyAlignment="1" applyProtection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8" fontId="2" fillId="0" borderId="17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/>
    <xf numFmtId="0" fontId="2" fillId="0" borderId="18" xfId="0" applyNumberFormat="1" applyFont="1" applyFill="1" applyBorder="1" applyAlignment="1" applyProtection="1"/>
    <xf numFmtId="0" fontId="2" fillId="0" borderId="19" xfId="0" applyNumberFormat="1" applyFont="1" applyFill="1" applyBorder="1" applyAlignment="1" applyProtection="1">
      <alignment horizontal="center"/>
    </xf>
    <xf numFmtId="0" fontId="2" fillId="0" borderId="20" xfId="0" applyNumberFormat="1" applyFont="1" applyFill="1" applyBorder="1" applyAlignment="1" applyProtection="1"/>
    <xf numFmtId="0" fontId="2" fillId="0" borderId="21" xfId="0" applyNumberFormat="1" applyFont="1" applyFill="1" applyBorder="1" applyAlignment="1" applyProtection="1"/>
    <xf numFmtId="0" fontId="2" fillId="0" borderId="22" xfId="0" applyNumberFormat="1" applyFont="1" applyFill="1" applyBorder="1" applyAlignment="1" applyProtection="1"/>
    <xf numFmtId="0" fontId="2" fillId="0" borderId="23" xfId="0" applyNumberFormat="1" applyFont="1" applyFill="1" applyBorder="1" applyAlignment="1" applyProtection="1"/>
    <xf numFmtId="1" fontId="0" fillId="0" borderId="21" xfId="0" applyNumberFormat="1" applyBorder="1"/>
    <xf numFmtId="1" fontId="0" fillId="0" borderId="18" xfId="0" applyNumberFormat="1" applyBorder="1"/>
    <xf numFmtId="1" fontId="0" fillId="0" borderId="24" xfId="0" applyNumberFormat="1" applyBorder="1"/>
    <xf numFmtId="0" fontId="2" fillId="0" borderId="25" xfId="0" applyNumberFormat="1" applyFont="1" applyFill="1" applyBorder="1" applyAlignment="1" applyProtection="1"/>
    <xf numFmtId="0" fontId="2" fillId="0" borderId="26" xfId="0" applyNumberFormat="1" applyFont="1" applyFill="1" applyBorder="1" applyAlignment="1" applyProtection="1">
      <alignment horizontal="center"/>
    </xf>
    <xf numFmtId="0" fontId="2" fillId="0" borderId="27" xfId="0" applyNumberFormat="1" applyFont="1" applyFill="1" applyBorder="1" applyAlignment="1" applyProtection="1"/>
    <xf numFmtId="0" fontId="2" fillId="0" borderId="28" xfId="0" applyNumberFormat="1" applyFont="1" applyFill="1" applyBorder="1" applyAlignment="1" applyProtection="1"/>
    <xf numFmtId="0" fontId="2" fillId="0" borderId="29" xfId="0" applyNumberFormat="1" applyFont="1" applyFill="1" applyBorder="1" applyAlignment="1" applyProtection="1"/>
    <xf numFmtId="0" fontId="2" fillId="2" borderId="30" xfId="0" applyNumberFormat="1" applyFont="1" applyFill="1" applyBorder="1" applyAlignment="1" applyProtection="1"/>
    <xf numFmtId="1" fontId="0" fillId="0" borderId="28" xfId="0" applyNumberFormat="1" applyBorder="1"/>
    <xf numFmtId="1" fontId="0" fillId="0" borderId="25" xfId="0" applyNumberFormat="1" applyBorder="1"/>
    <xf numFmtId="1" fontId="0" fillId="0" borderId="31" xfId="0" applyNumberFormat="1" applyBorder="1"/>
    <xf numFmtId="0" fontId="2" fillId="0" borderId="30" xfId="0" applyNumberFormat="1" applyFont="1" applyFill="1" applyBorder="1" applyAlignment="1" applyProtection="1"/>
    <xf numFmtId="0" fontId="2" fillId="2" borderId="27" xfId="0" applyNumberFormat="1" applyFont="1" applyFill="1" applyBorder="1" applyAlignment="1" applyProtection="1"/>
    <xf numFmtId="0" fontId="2" fillId="0" borderId="26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2" fillId="0" borderId="33" xfId="0" applyNumberFormat="1" applyFont="1" applyFill="1" applyBorder="1" applyAlignment="1" applyProtection="1"/>
    <xf numFmtId="0" fontId="2" fillId="0" borderId="34" xfId="0" applyNumberFormat="1" applyFont="1" applyFill="1" applyBorder="1" applyAlignment="1" applyProtection="1">
      <alignment horizontal="center"/>
    </xf>
    <xf numFmtId="0" fontId="2" fillId="0" borderId="35" xfId="0" applyNumberFormat="1" applyFont="1" applyFill="1" applyBorder="1" applyAlignment="1" applyProtection="1"/>
    <xf numFmtId="0" fontId="2" fillId="0" borderId="36" xfId="0" applyNumberFormat="1" applyFont="1" applyFill="1" applyBorder="1" applyAlignment="1" applyProtection="1"/>
    <xf numFmtId="0" fontId="2" fillId="0" borderId="37" xfId="0" applyNumberFormat="1" applyFont="1" applyFill="1" applyBorder="1" applyAlignment="1" applyProtection="1"/>
    <xf numFmtId="0" fontId="2" fillId="0" borderId="38" xfId="0" applyNumberFormat="1" applyFont="1" applyFill="1" applyBorder="1" applyAlignment="1" applyProtection="1"/>
    <xf numFmtId="1" fontId="0" fillId="0" borderId="36" xfId="0" applyNumberFormat="1" applyBorder="1"/>
    <xf numFmtId="1" fontId="0" fillId="0" borderId="33" xfId="0" applyNumberFormat="1" applyBorder="1"/>
    <xf numFmtId="1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R26" sqref="R26"/>
    </sheetView>
  </sheetViews>
  <sheetFormatPr baseColWidth="10" defaultRowHeight="15" x14ac:dyDescent="0.25"/>
  <cols>
    <col min="2" max="2" width="14" hidden="1" customWidth="1"/>
    <col min="3" max="3" width="15.5703125" hidden="1" customWidth="1"/>
    <col min="4" max="4" width="8.42578125" hidden="1" customWidth="1"/>
    <col min="5" max="5" width="8.140625" hidden="1" customWidth="1"/>
    <col min="6" max="6" width="7.140625" hidden="1" customWidth="1"/>
    <col min="7" max="7" width="8.28515625" hidden="1" customWidth="1"/>
    <col min="8" max="8" width="8.140625" hidden="1" customWidth="1"/>
    <col min="9" max="9" width="9" hidden="1" customWidth="1"/>
    <col min="10" max="10" width="8" customWidth="1"/>
    <col min="11" max="11" width="8.28515625" customWidth="1"/>
    <col min="12" max="12" width="14.140625" customWidth="1"/>
    <col min="13" max="13" width="14.28515625" customWidth="1"/>
    <col min="14" max="14" width="14.140625" customWidth="1"/>
    <col min="15" max="15" width="14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</row>
    <row r="3" spans="1:15" x14ac:dyDescent="0.25">
      <c r="A3" s="20"/>
      <c r="B3" s="10" t="s">
        <v>0</v>
      </c>
      <c r="C3" s="11"/>
      <c r="D3" s="12" t="s">
        <v>1</v>
      </c>
      <c r="E3" s="13"/>
      <c r="F3" s="14"/>
      <c r="G3" s="12" t="s">
        <v>2</v>
      </c>
      <c r="H3" s="13"/>
      <c r="I3" s="14"/>
      <c r="J3" s="15" t="s">
        <v>15</v>
      </c>
      <c r="K3" s="16"/>
      <c r="L3" s="17" t="s">
        <v>18</v>
      </c>
      <c r="M3" s="18"/>
      <c r="N3" s="17" t="s">
        <v>17</v>
      </c>
      <c r="O3" s="16"/>
    </row>
    <row r="4" spans="1:15" x14ac:dyDescent="0.25">
      <c r="A4" s="21"/>
      <c r="B4" s="22"/>
      <c r="C4" s="23"/>
      <c r="D4" s="3"/>
      <c r="E4" s="4" t="s">
        <v>3</v>
      </c>
      <c r="F4" s="5" t="s">
        <v>4</v>
      </c>
      <c r="G4" s="24"/>
      <c r="H4" s="6" t="s">
        <v>3</v>
      </c>
      <c r="I4" s="7" t="s">
        <v>4</v>
      </c>
      <c r="J4" s="4" t="s">
        <v>1</v>
      </c>
      <c r="K4" s="4" t="s">
        <v>16</v>
      </c>
      <c r="L4" s="9" t="s">
        <v>1</v>
      </c>
      <c r="M4" s="4" t="s">
        <v>2</v>
      </c>
      <c r="N4" s="8" t="s">
        <v>1</v>
      </c>
      <c r="O4" s="19" t="s">
        <v>2</v>
      </c>
    </row>
    <row r="5" spans="1:15" x14ac:dyDescent="0.25">
      <c r="A5" s="25" t="s">
        <v>5</v>
      </c>
      <c r="B5" s="26"/>
      <c r="C5" s="26" t="s">
        <v>6</v>
      </c>
      <c r="D5" s="27">
        <v>153</v>
      </c>
      <c r="E5" s="28">
        <v>54</v>
      </c>
      <c r="F5" s="29">
        <v>90</v>
      </c>
      <c r="G5" s="27">
        <v>175</v>
      </c>
      <c r="H5" s="30">
        <v>94</v>
      </c>
      <c r="I5" s="30">
        <v>204</v>
      </c>
      <c r="J5" s="32">
        <f>SUM(D5/20)</f>
        <v>7.65</v>
      </c>
      <c r="K5" s="31">
        <f>SUM(G5/20)</f>
        <v>8.75</v>
      </c>
      <c r="L5" s="32">
        <f>SUM(E5/8)</f>
        <v>6.75</v>
      </c>
      <c r="M5" s="31">
        <f>SUM(H5/8)</f>
        <v>11.75</v>
      </c>
      <c r="N5" s="32">
        <v>12</v>
      </c>
      <c r="O5" s="33">
        <v>25</v>
      </c>
    </row>
    <row r="6" spans="1:15" x14ac:dyDescent="0.25">
      <c r="A6" s="34" t="s">
        <v>7</v>
      </c>
      <c r="B6" s="35" t="s">
        <v>6</v>
      </c>
      <c r="C6" s="35"/>
      <c r="D6" s="36">
        <v>194</v>
      </c>
      <c r="E6" s="37">
        <v>195</v>
      </c>
      <c r="F6" s="38">
        <v>317</v>
      </c>
      <c r="G6" s="36">
        <v>194</v>
      </c>
      <c r="H6" s="39"/>
      <c r="I6" s="39"/>
      <c r="J6" s="41">
        <v>11</v>
      </c>
      <c r="K6" s="40">
        <v>11</v>
      </c>
      <c r="L6" s="41">
        <v>27</v>
      </c>
      <c r="M6" s="40">
        <f>SUM(H6/8)</f>
        <v>0</v>
      </c>
      <c r="N6" s="41">
        <f>SUM(F6/8)</f>
        <v>39.625</v>
      </c>
      <c r="O6" s="42">
        <f>SUM(I6/8)</f>
        <v>0</v>
      </c>
    </row>
    <row r="7" spans="1:15" x14ac:dyDescent="0.25">
      <c r="A7" s="34" t="s">
        <v>8</v>
      </c>
      <c r="B7" s="35"/>
      <c r="C7" s="35" t="s">
        <v>6</v>
      </c>
      <c r="D7" s="36">
        <v>51</v>
      </c>
      <c r="E7" s="37">
        <v>111</v>
      </c>
      <c r="F7" s="38">
        <v>194</v>
      </c>
      <c r="G7" s="36">
        <v>131</v>
      </c>
      <c r="H7" s="43">
        <v>91</v>
      </c>
      <c r="I7" s="43">
        <v>282</v>
      </c>
      <c r="J7" s="41">
        <f>SUM(D7/20)</f>
        <v>2.5499999999999998</v>
      </c>
      <c r="K7" s="40">
        <v>8</v>
      </c>
      <c r="L7" s="41">
        <v>15</v>
      </c>
      <c r="M7" s="40">
        <v>12</v>
      </c>
      <c r="N7" s="41">
        <v>27</v>
      </c>
      <c r="O7" s="42">
        <v>35</v>
      </c>
    </row>
    <row r="8" spans="1:15" x14ac:dyDescent="0.25">
      <c r="A8" s="34" t="s">
        <v>9</v>
      </c>
      <c r="B8" s="35"/>
      <c r="C8" s="35" t="s">
        <v>6</v>
      </c>
      <c r="D8" s="36">
        <v>204</v>
      </c>
      <c r="E8" s="37">
        <v>109</v>
      </c>
      <c r="F8" s="38">
        <v>294</v>
      </c>
      <c r="G8" s="44"/>
      <c r="H8" s="39"/>
      <c r="I8" s="39"/>
      <c r="J8" s="41">
        <v>11</v>
      </c>
      <c r="K8" s="40">
        <f>SUM(G8/20)</f>
        <v>0</v>
      </c>
      <c r="L8" s="41">
        <v>18</v>
      </c>
      <c r="M8" s="40">
        <f>SUM(H8/8)</f>
        <v>0</v>
      </c>
      <c r="N8" s="41">
        <v>35</v>
      </c>
      <c r="O8" s="42">
        <f>SUM(I8/8)</f>
        <v>0</v>
      </c>
    </row>
    <row r="9" spans="1:15" x14ac:dyDescent="0.25">
      <c r="A9" s="34" t="s">
        <v>10</v>
      </c>
      <c r="B9" s="35" t="s">
        <v>6</v>
      </c>
      <c r="C9" s="35"/>
      <c r="D9" s="36">
        <v>203</v>
      </c>
      <c r="E9" s="37">
        <v>104</v>
      </c>
      <c r="F9" s="38">
        <v>168</v>
      </c>
      <c r="G9" s="36">
        <v>305</v>
      </c>
      <c r="H9" s="43">
        <v>173</v>
      </c>
      <c r="I9" s="43">
        <v>275</v>
      </c>
      <c r="J9" s="41">
        <v>12</v>
      </c>
      <c r="K9" s="40">
        <f>SUM(G9/20)</f>
        <v>15.25</v>
      </c>
      <c r="L9" s="41">
        <v>14</v>
      </c>
      <c r="M9" s="40">
        <v>25</v>
      </c>
      <c r="N9" s="41">
        <v>22</v>
      </c>
      <c r="O9" s="42">
        <v>38</v>
      </c>
    </row>
    <row r="10" spans="1:15" x14ac:dyDescent="0.25">
      <c r="A10" s="34" t="s">
        <v>11</v>
      </c>
      <c r="B10" s="35" t="s">
        <v>6</v>
      </c>
      <c r="C10" s="35"/>
      <c r="D10" s="36">
        <v>53</v>
      </c>
      <c r="E10" s="37">
        <v>72</v>
      </c>
      <c r="F10" s="38">
        <v>82</v>
      </c>
      <c r="G10" s="36">
        <v>161</v>
      </c>
      <c r="H10" s="43">
        <v>131</v>
      </c>
      <c r="I10" s="43">
        <v>209</v>
      </c>
      <c r="J10" s="41">
        <v>4</v>
      </c>
      <c r="K10" s="40">
        <v>9</v>
      </c>
      <c r="L10" s="41">
        <v>12</v>
      </c>
      <c r="M10" s="40">
        <v>18</v>
      </c>
      <c r="N10" s="41">
        <v>16</v>
      </c>
      <c r="O10" s="42">
        <v>31</v>
      </c>
    </row>
    <row r="11" spans="1:15" x14ac:dyDescent="0.25">
      <c r="A11" s="34" t="s">
        <v>12</v>
      </c>
      <c r="B11" s="35" t="s">
        <v>6</v>
      </c>
      <c r="C11" s="35"/>
      <c r="D11" s="36">
        <v>291</v>
      </c>
      <c r="E11" s="37">
        <v>192</v>
      </c>
      <c r="F11" s="38">
        <v>294</v>
      </c>
      <c r="G11" s="36">
        <v>542</v>
      </c>
      <c r="H11" s="43">
        <v>306</v>
      </c>
      <c r="I11" s="43">
        <v>555</v>
      </c>
      <c r="J11" s="41">
        <f>SUM(D11/20)</f>
        <v>14.55</v>
      </c>
      <c r="K11" s="40">
        <v>28</v>
      </c>
      <c r="L11" s="41">
        <v>25</v>
      </c>
      <c r="M11" s="40">
        <f>SUM(H11/8)</f>
        <v>38.25</v>
      </c>
      <c r="N11" s="41">
        <f>SUM(F11/8)</f>
        <v>36.75</v>
      </c>
      <c r="O11" s="42">
        <v>66</v>
      </c>
    </row>
    <row r="12" spans="1:15" x14ac:dyDescent="0.25">
      <c r="A12" s="34" t="s">
        <v>13</v>
      </c>
      <c r="B12" s="35"/>
      <c r="C12" s="35" t="s">
        <v>6</v>
      </c>
      <c r="D12" s="45">
        <v>133</v>
      </c>
      <c r="E12" s="46">
        <v>96</v>
      </c>
      <c r="F12" s="38">
        <v>253</v>
      </c>
      <c r="G12" s="45">
        <v>167</v>
      </c>
      <c r="H12" s="43">
        <v>177</v>
      </c>
      <c r="I12" s="43">
        <v>635</v>
      </c>
      <c r="J12" s="41">
        <f>SUM(D12/20)</f>
        <v>6.65</v>
      </c>
      <c r="K12" s="40">
        <v>10</v>
      </c>
      <c r="L12" s="41">
        <v>13</v>
      </c>
      <c r="M12" s="40">
        <v>23</v>
      </c>
      <c r="N12" s="41">
        <v>31</v>
      </c>
      <c r="O12" s="42">
        <v>61</v>
      </c>
    </row>
    <row r="13" spans="1:15" x14ac:dyDescent="0.25">
      <c r="A13" s="47" t="s">
        <v>14</v>
      </c>
      <c r="B13" s="48" t="s">
        <v>6</v>
      </c>
      <c r="C13" s="48"/>
      <c r="D13" s="49">
        <v>39</v>
      </c>
      <c r="E13" s="50">
        <v>82</v>
      </c>
      <c r="F13" s="51">
        <v>182</v>
      </c>
      <c r="G13" s="49">
        <v>115</v>
      </c>
      <c r="H13" s="52">
        <v>157</v>
      </c>
      <c r="I13" s="52">
        <v>350</v>
      </c>
      <c r="J13" s="54">
        <f>SUM(D13/20)</f>
        <v>1.95</v>
      </c>
      <c r="K13" s="53">
        <f>SUM(G13/20)</f>
        <v>5.75</v>
      </c>
      <c r="L13" s="54">
        <v>11</v>
      </c>
      <c r="M13" s="53">
        <v>19</v>
      </c>
      <c r="N13" s="54">
        <v>26</v>
      </c>
      <c r="O13" s="55">
        <v>44</v>
      </c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mergeCells count="8">
    <mergeCell ref="L3:M3"/>
    <mergeCell ref="J3:K3"/>
    <mergeCell ref="N3:O3"/>
    <mergeCell ref="A1:I1"/>
    <mergeCell ref="B3:C3"/>
    <mergeCell ref="D3:F3"/>
    <mergeCell ref="G3:I3"/>
    <mergeCell ref="A3:A4"/>
  </mergeCells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MAIRIE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MEHEUST Eva</dc:creator>
  <cp:lastModifiedBy>MEHEUST Eva</cp:lastModifiedBy>
  <cp:lastPrinted>2016-04-26T08:24:33Z</cp:lastPrinted>
  <dcterms:created xsi:type="dcterms:W3CDTF">2016-04-26T08:00:32Z</dcterms:created>
  <dcterms:modified xsi:type="dcterms:W3CDTF">2016-04-26T08:53:14Z</dcterms:modified>
</cp:coreProperties>
</file>