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wnloads\00 - FEDE\Udemy\Excel\Día 13\14 - Solución al Proyecto del Día 13\"/>
    </mc:Choice>
  </mc:AlternateContent>
  <xr:revisionPtr revIDLastSave="0" documentId="8_{7B4E5A89-10DE-4184-96CA-831B8A757DD4}" xr6:coauthVersionLast="47" xr6:coauthVersionMax="47" xr10:uidLastSave="{00000000-0000-0000-0000-000000000000}"/>
  <bookViews>
    <workbookView xWindow="-120" yWindow="-120" windowWidth="24240" windowHeight="13020" xr2:uid="{BE76B957-E6F6-4002-9FEC-85D8807C13D2}"/>
  </bookViews>
  <sheets>
    <sheet name="Búsqueda de Pacientes" sheetId="1" r:id="rId1"/>
    <sheet name="BD Pacientes" sheetId="2" r:id="rId2"/>
    <sheet name="Especialidades" sheetId="3" r:id="rId3"/>
    <sheet name="Pla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5" i="1"/>
  <c r="H13" i="1"/>
  <c r="E13" i="1"/>
  <c r="E15" i="1"/>
  <c r="B13" i="1"/>
  <c r="H9" i="1"/>
  <c r="E9" i="1"/>
  <c r="B9" i="1"/>
  <c r="H7" i="1"/>
  <c r="E7" i="1"/>
  <c r="B7" i="1"/>
</calcChain>
</file>

<file path=xl/sharedStrings.xml><?xml version="1.0" encoding="utf-8"?>
<sst xmlns="http://schemas.openxmlformats.org/spreadsheetml/2006/main" count="766" uniqueCount="548">
  <si>
    <t>CENTRO MÉDICO SALUD SA</t>
  </si>
  <si>
    <t>Número de Asociado:</t>
  </si>
  <si>
    <t>INFORMACIÓN BÁSICA</t>
  </si>
  <si>
    <t>Nombre:</t>
  </si>
  <si>
    <t>Apellido:</t>
  </si>
  <si>
    <t>Fecha de Nacimiento:</t>
  </si>
  <si>
    <t>Teléfono:</t>
  </si>
  <si>
    <t>Dirección:</t>
  </si>
  <si>
    <t>Email:</t>
  </si>
  <si>
    <t>INFORMACIÓN DE PLAN DE SALUD</t>
  </si>
  <si>
    <t>Especialidad:</t>
  </si>
  <si>
    <t>Médico:</t>
  </si>
  <si>
    <t>Edificio:</t>
  </si>
  <si>
    <t>Plan:</t>
  </si>
  <si>
    <t>Descuento aplicado:</t>
  </si>
  <si>
    <t>FACTURACIÓN</t>
  </si>
  <si>
    <t>Precio sin descuento:</t>
  </si>
  <si>
    <t>Precio final:</t>
  </si>
  <si>
    <t>Número de Socio</t>
  </si>
  <si>
    <t>Fecha de Nacimiento</t>
  </si>
  <si>
    <t>Dirección</t>
  </si>
  <si>
    <t>Email</t>
  </si>
  <si>
    <t>Teléfono</t>
  </si>
  <si>
    <t>Especialidad</t>
  </si>
  <si>
    <t>Plan</t>
  </si>
  <si>
    <t>Autopista Inventada 5251</t>
  </si>
  <si>
    <t>zeusbarton@email.com</t>
  </si>
  <si>
    <t>(888) 993 3912</t>
  </si>
  <si>
    <t>Neurocirugía</t>
  </si>
  <si>
    <t>Básico</t>
  </si>
  <si>
    <t>Autopista Ficticia 7602</t>
  </si>
  <si>
    <t>gagepatrick@email.com</t>
  </si>
  <si>
    <t>(888) 857 4290</t>
  </si>
  <si>
    <t>Familiar</t>
  </si>
  <si>
    <t>Calle Ficticia 6461</t>
  </si>
  <si>
    <t>noelbowen@email.com</t>
  </si>
  <si>
    <t>(888) 374 1268</t>
  </si>
  <si>
    <t>Cirugía</t>
  </si>
  <si>
    <t>Ruta Falsa 7484</t>
  </si>
  <si>
    <t>fletcherfisher@email.com</t>
  </si>
  <si>
    <t>(888) 192 8633</t>
  </si>
  <si>
    <t>Nutrición</t>
  </si>
  <si>
    <t>Premium</t>
  </si>
  <si>
    <t>Ruta Inventada 2449</t>
  </si>
  <si>
    <t>dianariddle@email.com</t>
  </si>
  <si>
    <t>(888) 461 1182</t>
  </si>
  <si>
    <t>Autopista Falsa 684</t>
  </si>
  <si>
    <t>lunearandolph@email.com</t>
  </si>
  <si>
    <t>(888) 676 1327</t>
  </si>
  <si>
    <t>Boulevard Ficticio 5474</t>
  </si>
  <si>
    <t>christinebond@email.com</t>
  </si>
  <si>
    <t>(888) 925 2397</t>
  </si>
  <si>
    <t>Traumatología</t>
  </si>
  <si>
    <t>Autopista Imaginaria 993</t>
  </si>
  <si>
    <t>zahirblevins@email.com</t>
  </si>
  <si>
    <t>(888) 946 8889</t>
  </si>
  <si>
    <t>Autopista Falsa 6105</t>
  </si>
  <si>
    <t>masonryan@email.com</t>
  </si>
  <si>
    <t>(888) 543 7440</t>
  </si>
  <si>
    <t>Neonatología</t>
  </si>
  <si>
    <t>Autopista Imaginaria 7599</t>
  </si>
  <si>
    <t>cobybuckley@email.com</t>
  </si>
  <si>
    <t>(888) 166 2892</t>
  </si>
  <si>
    <t>Clínica Médica</t>
  </si>
  <si>
    <t>Ruta Ficticia 3120</t>
  </si>
  <si>
    <t>meghanmarshall@email.com</t>
  </si>
  <si>
    <t>(888) 611 6834</t>
  </si>
  <si>
    <t>Avenida Ficticia 7315</t>
  </si>
  <si>
    <t>amerysmith@email.com</t>
  </si>
  <si>
    <t>(888) 729 5829</t>
  </si>
  <si>
    <t>Camino Inventado 5070</t>
  </si>
  <si>
    <t>brandonellison@email.com</t>
  </si>
  <si>
    <t>(888) 459 8652</t>
  </si>
  <si>
    <t>Camino Ficticio 8013</t>
  </si>
  <si>
    <t>kitrairwin@email.com</t>
  </si>
  <si>
    <t>(888) 269 8888</t>
  </si>
  <si>
    <t>Premium Platino</t>
  </si>
  <si>
    <t>Autopista Ficticia 2344</t>
  </si>
  <si>
    <t>gregorybridges@email.com</t>
  </si>
  <si>
    <t>(888) 514 4892</t>
  </si>
  <si>
    <t>Dermatología</t>
  </si>
  <si>
    <t>Autopista Inventada 4596</t>
  </si>
  <si>
    <t>bradycurry@email.com</t>
  </si>
  <si>
    <t>(888) 380 4012</t>
  </si>
  <si>
    <t>Obstetricia</t>
  </si>
  <si>
    <t>Camino Imaginario 6515</t>
  </si>
  <si>
    <t>cademoody@email.com</t>
  </si>
  <si>
    <t>(888) 244 8982</t>
  </si>
  <si>
    <t>Camino Imaginario 1111</t>
  </si>
  <si>
    <t>channingmosley@email.com</t>
  </si>
  <si>
    <t>(888) 767 6006</t>
  </si>
  <si>
    <t>Camino Inventado 3924</t>
  </si>
  <si>
    <t>russellhaynes@email.com</t>
  </si>
  <si>
    <t>(888) 972 5436</t>
  </si>
  <si>
    <t>Autopista Inventada 8163</t>
  </si>
  <si>
    <t>jamesonpickett@email.com</t>
  </si>
  <si>
    <t>(888) 641 1105</t>
  </si>
  <si>
    <t>Calle Ficticia 7030</t>
  </si>
  <si>
    <t>martenaholden@email.com</t>
  </si>
  <si>
    <t>(888) 884 8417</t>
  </si>
  <si>
    <t>Calle Falsa 3645</t>
  </si>
  <si>
    <t>vaughancalhoun@email.com</t>
  </si>
  <si>
    <t>(888) 388 6615</t>
  </si>
  <si>
    <t>Avenida Falsa 3342</t>
  </si>
  <si>
    <t>hilaryoconnor@email.com</t>
  </si>
  <si>
    <t>(888) 135 7067</t>
  </si>
  <si>
    <t>Avenida Falsa 8332</t>
  </si>
  <si>
    <t>arianabrooks@email.com</t>
  </si>
  <si>
    <t>(888) 984 5388</t>
  </si>
  <si>
    <t>Calle Falsa 6446</t>
  </si>
  <si>
    <t>kanemoran@email.com</t>
  </si>
  <si>
    <t>(888) 302 7456</t>
  </si>
  <si>
    <t>Camino Inventado 8346</t>
  </si>
  <si>
    <t>nathaniellamb@email.com</t>
  </si>
  <si>
    <t>(888) 571 8846</t>
  </si>
  <si>
    <t>Autopista Imaginaria 1507</t>
  </si>
  <si>
    <t>honoratocaldwell@email.com</t>
  </si>
  <si>
    <t>(888) 253 7121</t>
  </si>
  <si>
    <t>Boulevard Falso 1297</t>
  </si>
  <si>
    <t>giljones@email.com</t>
  </si>
  <si>
    <t>(888) 381 5144</t>
  </si>
  <si>
    <t>Ruta Imaginaria 1025</t>
  </si>
  <si>
    <t>lionelmercado@email.com</t>
  </si>
  <si>
    <t>(888) 982 7869</t>
  </si>
  <si>
    <t>Boulevard Falso 5426</t>
  </si>
  <si>
    <t>leandramason@email.com</t>
  </si>
  <si>
    <t>(888) 382 6499</t>
  </si>
  <si>
    <t>Ruta Ficticia 8513</t>
  </si>
  <si>
    <t>chandalucas@email.com</t>
  </si>
  <si>
    <t>(888) 536 5997</t>
  </si>
  <si>
    <t>Ruta Inventada 3636</t>
  </si>
  <si>
    <t>kaneboyd@email.com</t>
  </si>
  <si>
    <t>(888) 833 8704</t>
  </si>
  <si>
    <t>Ruta Ficticia 4973</t>
  </si>
  <si>
    <t>zahirbuckner@email.com</t>
  </si>
  <si>
    <t>(888) 563 1533</t>
  </si>
  <si>
    <t>Avenida Imaginaria 6391</t>
  </si>
  <si>
    <t>marvinpratt@email.com</t>
  </si>
  <si>
    <t>(888) 987 3257</t>
  </si>
  <si>
    <t>Avenida Inventada 4937</t>
  </si>
  <si>
    <t>lesleyavila@email.com</t>
  </si>
  <si>
    <t>(888) 970 6334</t>
  </si>
  <si>
    <t>Ruta Ficticia 3519</t>
  </si>
  <si>
    <t>simonebullock@email.com</t>
  </si>
  <si>
    <t>(888) 737 2404</t>
  </si>
  <si>
    <t>Boulevard Falso 2116</t>
  </si>
  <si>
    <t>rebeccagarrett@email.com</t>
  </si>
  <si>
    <t>(888) 331 6684</t>
  </si>
  <si>
    <t>Autopista Inventada 8335</t>
  </si>
  <si>
    <t>kitrarivera@email.com</t>
  </si>
  <si>
    <t>(888) 393 7417</t>
  </si>
  <si>
    <t>Hematología</t>
  </si>
  <si>
    <t>Boulevard Ficticio 8102</t>
  </si>
  <si>
    <t>heidihanson@email.com</t>
  </si>
  <si>
    <t>(888) 793 2539</t>
  </si>
  <si>
    <t>Autopista Imaginaria 582</t>
  </si>
  <si>
    <t>amalsweeney@email.com</t>
  </si>
  <si>
    <t>(888) 689 7288</t>
  </si>
  <si>
    <t>Ruta Falsa 503</t>
  </si>
  <si>
    <t>denisehewitt@email.com</t>
  </si>
  <si>
    <t>(888) 291 1375</t>
  </si>
  <si>
    <t>Avenida Falsa 7756</t>
  </si>
  <si>
    <t>mosesdonaldson@email.com</t>
  </si>
  <si>
    <t>(888) 409 4613</t>
  </si>
  <si>
    <t>Camino Imaginario 6672</t>
  </si>
  <si>
    <t>oliviasherman@email.com</t>
  </si>
  <si>
    <t>(888) 692 5620</t>
  </si>
  <si>
    <t>Calle Inventada 2494</t>
  </si>
  <si>
    <t>quinnnash@email.com</t>
  </si>
  <si>
    <t>(888) 759 5460</t>
  </si>
  <si>
    <t>Avenida Inventada 2001</t>
  </si>
  <si>
    <t>fultonrusso@email.com</t>
  </si>
  <si>
    <t>(888) 426 5523</t>
  </si>
  <si>
    <t>Camino Falso 3421</t>
  </si>
  <si>
    <t>quailwolf@email.com</t>
  </si>
  <si>
    <t>(888) 599 4244</t>
  </si>
  <si>
    <t>Ruta Inventada 6677</t>
  </si>
  <si>
    <t>vedalamb@email.com</t>
  </si>
  <si>
    <t>(888) 759 8617</t>
  </si>
  <si>
    <t>Calle Imaginaria 2546</t>
  </si>
  <si>
    <t>ivyacevedo@email.com</t>
  </si>
  <si>
    <t>(888) 476 2212</t>
  </si>
  <si>
    <t>Boulevard Inventado 7349</t>
  </si>
  <si>
    <t>lylerogers@email.com</t>
  </si>
  <si>
    <t>(888) 416 2887</t>
  </si>
  <si>
    <t>Ruta Inventada 7254</t>
  </si>
  <si>
    <t>azaliarandall@email.com</t>
  </si>
  <si>
    <t>(888) 197 4303</t>
  </si>
  <si>
    <t>Autopista Falsa 5323</t>
  </si>
  <si>
    <t>cherokeeortega@email.com</t>
  </si>
  <si>
    <t>(888) 964 3291</t>
  </si>
  <si>
    <t>Boulevard Imaginario 7859</t>
  </si>
  <si>
    <t>autumncooley@email.com</t>
  </si>
  <si>
    <t>(888) 288 4063</t>
  </si>
  <si>
    <t>Autopista Falsa 4784</t>
  </si>
  <si>
    <t>ulysseshenry@email.com</t>
  </si>
  <si>
    <t>(888) 378 4597</t>
  </si>
  <si>
    <t>Avenida Imaginaria 689</t>
  </si>
  <si>
    <t>jordangarner@email.com</t>
  </si>
  <si>
    <t>(888) 168 1321</t>
  </si>
  <si>
    <t>Boulevard Ficticio 6728</t>
  </si>
  <si>
    <t>anastasiamorse@email.com</t>
  </si>
  <si>
    <t>(888) 951 5757</t>
  </si>
  <si>
    <t>Boulevard Falso 3000</t>
  </si>
  <si>
    <t>aquilageorge@email.com</t>
  </si>
  <si>
    <t>(888) 300 6190</t>
  </si>
  <si>
    <t>Ruta Inventada 8491</t>
  </si>
  <si>
    <t>fallonleon@email.com</t>
  </si>
  <si>
    <t>(888) 613 6104</t>
  </si>
  <si>
    <t>Camino Imaginario 3653</t>
  </si>
  <si>
    <t>marnyburke@email.com</t>
  </si>
  <si>
    <t>(888) 443 2139</t>
  </si>
  <si>
    <t>Camino Inventado 8609</t>
  </si>
  <si>
    <t>callumcalhoun@email.com</t>
  </si>
  <si>
    <t>(888) 966 5238</t>
  </si>
  <si>
    <t>Avenida Falsa 2822</t>
  </si>
  <si>
    <t>guypreston@email.com</t>
  </si>
  <si>
    <t>(888) 372 3135</t>
  </si>
  <si>
    <t>Avenida Ficticia 4984</t>
  </si>
  <si>
    <t>loiscrane@email.com</t>
  </si>
  <si>
    <t>(888) 750 6930</t>
  </si>
  <si>
    <t>Ruta Falsa 2367</t>
  </si>
  <si>
    <t>chasehodge@email.com</t>
  </si>
  <si>
    <t>(888) 443 1297</t>
  </si>
  <si>
    <t>Camino Falso 7610</t>
  </si>
  <si>
    <t>ronandominguez@email.com</t>
  </si>
  <si>
    <t>(888) 298 6476</t>
  </si>
  <si>
    <t>Boulevard Imaginario 7090</t>
  </si>
  <si>
    <t>kailane@email.com</t>
  </si>
  <si>
    <t>(888) 670 4998</t>
  </si>
  <si>
    <t>Camino Imaginario 4737</t>
  </si>
  <si>
    <t>cailinwhitfield@email.com</t>
  </si>
  <si>
    <t>(888) 597 5752</t>
  </si>
  <si>
    <t>Ruta Imaginaria 6445</t>
  </si>
  <si>
    <t>iramaddox@email.com</t>
  </si>
  <si>
    <t>(888) 897 1420</t>
  </si>
  <si>
    <t>Cardiología</t>
  </si>
  <si>
    <t>Calle Imaginaria 7203</t>
  </si>
  <si>
    <t>seanwyatt@email.com</t>
  </si>
  <si>
    <t>(888) 765 5098</t>
  </si>
  <si>
    <t>Boulevard Falso 5057</t>
  </si>
  <si>
    <t>garrisonbuckley@email.com</t>
  </si>
  <si>
    <t>(888) 740 7743</t>
  </si>
  <si>
    <t>Camino Imaginario 5634</t>
  </si>
  <si>
    <t>eltonharding@email.com</t>
  </si>
  <si>
    <t>(888) 634 4567</t>
  </si>
  <si>
    <t>Calle Ficticia 2494</t>
  </si>
  <si>
    <t>sachanavarro@email.com</t>
  </si>
  <si>
    <t>(888) 206 8414</t>
  </si>
  <si>
    <t>Avenida Inventada 3114</t>
  </si>
  <si>
    <t>salvadorbenton@email.com</t>
  </si>
  <si>
    <t>(888) 531 2351</t>
  </si>
  <si>
    <t>Avenida Imaginaria 8114</t>
  </si>
  <si>
    <t>arieltrevino@email.com</t>
  </si>
  <si>
    <t>(888) 571 2080</t>
  </si>
  <si>
    <t>Ruta Inventada 3662</t>
  </si>
  <si>
    <t>paulbender@email.com</t>
  </si>
  <si>
    <t>(888) 742 8477</t>
  </si>
  <si>
    <t>Ruta Ficticia 2284</t>
  </si>
  <si>
    <t>arthurdelgado@email.com</t>
  </si>
  <si>
    <t>(888) 784 5978</t>
  </si>
  <si>
    <t>Boulevard Ficticio 8404</t>
  </si>
  <si>
    <t>yasirjefferson@email.com</t>
  </si>
  <si>
    <t>(888) 124 2087</t>
  </si>
  <si>
    <t>Autopista Ficticia 1240</t>
  </si>
  <si>
    <t>lucashicks@email.com</t>
  </si>
  <si>
    <t>(888) 754 2242</t>
  </si>
  <si>
    <t>Ruta Imaginaria 8464</t>
  </si>
  <si>
    <t>sybillmueller@email.com</t>
  </si>
  <si>
    <t>(888) 146 7906</t>
  </si>
  <si>
    <t>Calle Ficticia 8472</t>
  </si>
  <si>
    <t>charlottegilliam@email.com</t>
  </si>
  <si>
    <t>(888) 303 3654</t>
  </si>
  <si>
    <t>Camino Falso 2119</t>
  </si>
  <si>
    <t>indiranunez@email.com</t>
  </si>
  <si>
    <t>(888) 618 5461</t>
  </si>
  <si>
    <t>Camino Falso 8248</t>
  </si>
  <si>
    <t>isabellehunter@email.com</t>
  </si>
  <si>
    <t>(888) 171 6526</t>
  </si>
  <si>
    <t>Avenida Ficticia 6272</t>
  </si>
  <si>
    <t>kareemgoodman@email.com</t>
  </si>
  <si>
    <t>(888) 552 5191</t>
  </si>
  <si>
    <t>Ruta Ficticia 597</t>
  </si>
  <si>
    <t>hashimsuarez@email.com</t>
  </si>
  <si>
    <t>(888) 638 5387</t>
  </si>
  <si>
    <t>Boulevard Falso 2322</t>
  </si>
  <si>
    <t>kaimcgee@email.com</t>
  </si>
  <si>
    <t>(888) 353 3156</t>
  </si>
  <si>
    <t>Boulevard Inventado 8481</t>
  </si>
  <si>
    <t>trevorbooker@email.com</t>
  </si>
  <si>
    <t>(888) 184 1016</t>
  </si>
  <si>
    <t>Boulevard Imaginario 6735</t>
  </si>
  <si>
    <t>yolandamoreno@email.com</t>
  </si>
  <si>
    <t>(888) 588 8836</t>
  </si>
  <si>
    <t>Ruta Imaginaria 7004</t>
  </si>
  <si>
    <t>walkeranderson@email.com</t>
  </si>
  <si>
    <t>(888) 603 3386</t>
  </si>
  <si>
    <t>Ruta Inventada 7032</t>
  </si>
  <si>
    <t>claudiabriggs@email.com</t>
  </si>
  <si>
    <t>(888) 308 6468</t>
  </si>
  <si>
    <t>Boulevard Inventado 7027</t>
  </si>
  <si>
    <t>emmanuelpruitt@email.com</t>
  </si>
  <si>
    <t>(888) 130 4947</t>
  </si>
  <si>
    <t>Boulevard Imaginario 1996</t>
  </si>
  <si>
    <t>chandatrevino@email.com</t>
  </si>
  <si>
    <t>(888) 808 5068</t>
  </si>
  <si>
    <t>Boulevard Inventado 8796</t>
  </si>
  <si>
    <t>gillianmcclure@email.com</t>
  </si>
  <si>
    <t>(888) 151 5912</t>
  </si>
  <si>
    <t>Ruta Inventada 661</t>
  </si>
  <si>
    <t>kionajoseph@email.com</t>
  </si>
  <si>
    <t>(888) 374 1200</t>
  </si>
  <si>
    <t>Autopista Imaginaria 1949</t>
  </si>
  <si>
    <t>guineverekemp@email.com</t>
  </si>
  <si>
    <t>(888) 480 8061</t>
  </si>
  <si>
    <t>Autopista Ficticia 4951</t>
  </si>
  <si>
    <t>julietmckinney@email.com</t>
  </si>
  <si>
    <t>(888) 489 2298</t>
  </si>
  <si>
    <t>Autopista Imaginaria 7190</t>
  </si>
  <si>
    <t>lacysantos@email.com</t>
  </si>
  <si>
    <t>(888) 715 3188</t>
  </si>
  <si>
    <t>Avenida Ficticia 6345</t>
  </si>
  <si>
    <t>asherrich@email.com</t>
  </si>
  <si>
    <t>(888) 141 5337</t>
  </si>
  <si>
    <t>Ruta Imaginaria 8353</t>
  </si>
  <si>
    <t>urielemerson@email.com</t>
  </si>
  <si>
    <t>(888) 527 8837</t>
  </si>
  <si>
    <t>Ruta Falsa 8067</t>
  </si>
  <si>
    <t>katelynfrost@email.com</t>
  </si>
  <si>
    <t>(888) 725 1419</t>
  </si>
  <si>
    <t>Calle Ficticia 3516</t>
  </si>
  <si>
    <t>cedricbruce@email.com</t>
  </si>
  <si>
    <t>(888) 819 6654</t>
  </si>
  <si>
    <t>Ruta Imaginaria 4344</t>
  </si>
  <si>
    <t>keeliecortez@email.com</t>
  </si>
  <si>
    <t>(888) 756 1639</t>
  </si>
  <si>
    <t>Ruta Inventada 5277</t>
  </si>
  <si>
    <t>cadegilmore@email.com</t>
  </si>
  <si>
    <t>(888) 173 4822</t>
  </si>
  <si>
    <t>Médico de Cabecera</t>
  </si>
  <si>
    <t>Edificio</t>
  </si>
  <si>
    <t>Hernández</t>
  </si>
  <si>
    <t>Ala Este</t>
  </si>
  <si>
    <t>Ramirez</t>
  </si>
  <si>
    <t>Ala Sur</t>
  </si>
  <si>
    <t>Hann</t>
  </si>
  <si>
    <t>Ala Oeste</t>
  </si>
  <si>
    <t>Roberts</t>
  </si>
  <si>
    <t>Miller</t>
  </si>
  <si>
    <t>Anniston</t>
  </si>
  <si>
    <t>Norte "B"</t>
  </si>
  <si>
    <t>Sandoval</t>
  </si>
  <si>
    <t>Krieggs</t>
  </si>
  <si>
    <t>Morarts</t>
  </si>
  <si>
    <t>Norte "A"</t>
  </si>
  <si>
    <t>Alonso</t>
  </si>
  <si>
    <t>Plan de Salud</t>
  </si>
  <si>
    <t>Descuento en medicamentos</t>
  </si>
  <si>
    <t>Nombre</t>
  </si>
  <si>
    <t>Apellido</t>
  </si>
  <si>
    <t>Zeus</t>
  </si>
  <si>
    <t>Barton</t>
  </si>
  <si>
    <t>Gage</t>
  </si>
  <si>
    <t>Patrick</t>
  </si>
  <si>
    <t>Noel</t>
  </si>
  <si>
    <t>Bowen</t>
  </si>
  <si>
    <t>Fletcher</t>
  </si>
  <si>
    <t>Fisher</t>
  </si>
  <si>
    <t>Diana</t>
  </si>
  <si>
    <t>Riddle</t>
  </si>
  <si>
    <t>Lunea</t>
  </si>
  <si>
    <t>Randolph</t>
  </si>
  <si>
    <t>Christine</t>
  </si>
  <si>
    <t>Bond</t>
  </si>
  <si>
    <t>Zahir</t>
  </si>
  <si>
    <t>Blevins</t>
  </si>
  <si>
    <t>Mason</t>
  </si>
  <si>
    <t>Ryan</t>
  </si>
  <si>
    <t>Coby</t>
  </si>
  <si>
    <t>Buckley</t>
  </si>
  <si>
    <t>Meghan</t>
  </si>
  <si>
    <t>Marshall</t>
  </si>
  <si>
    <t>Amery</t>
  </si>
  <si>
    <t>Smith</t>
  </si>
  <si>
    <t>Brandon</t>
  </si>
  <si>
    <t>Ellison</t>
  </si>
  <si>
    <t>Kitra</t>
  </si>
  <si>
    <t>Irwin</t>
  </si>
  <si>
    <t>Gregory</t>
  </si>
  <si>
    <t>Bridges</t>
  </si>
  <si>
    <t>Brady</t>
  </si>
  <si>
    <t>Curry</t>
  </si>
  <si>
    <t>Cade</t>
  </si>
  <si>
    <t>Moody</t>
  </si>
  <si>
    <t>Channing</t>
  </si>
  <si>
    <t>Mosley</t>
  </si>
  <si>
    <t>Russell</t>
  </si>
  <si>
    <t>Haynes</t>
  </si>
  <si>
    <t>Jameson</t>
  </si>
  <si>
    <t>Pickett</t>
  </si>
  <si>
    <t>Martena</t>
  </si>
  <si>
    <t>Holden</t>
  </si>
  <si>
    <t>Vaughan</t>
  </si>
  <si>
    <t>Calhoun</t>
  </si>
  <si>
    <t>Hilary</t>
  </si>
  <si>
    <t>Oconnor</t>
  </si>
  <si>
    <t>Ariana</t>
  </si>
  <si>
    <t>Brooks</t>
  </si>
  <si>
    <t>Kane</t>
  </si>
  <si>
    <t>Moran</t>
  </si>
  <si>
    <t>Nathaniel</t>
  </si>
  <si>
    <t>Lamb</t>
  </si>
  <si>
    <t>Honorato</t>
  </si>
  <si>
    <t>Caldwell</t>
  </si>
  <si>
    <t>Gil</t>
  </si>
  <si>
    <t>Jones</t>
  </si>
  <si>
    <t>Lionel</t>
  </si>
  <si>
    <t>Mercado</t>
  </si>
  <si>
    <t>Leandra</t>
  </si>
  <si>
    <t>Chanda</t>
  </si>
  <si>
    <t>Lucas</t>
  </si>
  <si>
    <t>Boyd</t>
  </si>
  <si>
    <t>Buckner</t>
  </si>
  <si>
    <t>Marvin</t>
  </si>
  <si>
    <t>Pratt</t>
  </si>
  <si>
    <t>Lesley</t>
  </si>
  <si>
    <t>Avila</t>
  </si>
  <si>
    <t>Simone</t>
  </si>
  <si>
    <t>Bullock</t>
  </si>
  <si>
    <t>Rebecca</t>
  </si>
  <si>
    <t>Garrett</t>
  </si>
  <si>
    <t>Rivera</t>
  </si>
  <si>
    <t>Heidi</t>
  </si>
  <si>
    <t>Hanson</t>
  </si>
  <si>
    <t>Amal</t>
  </si>
  <si>
    <t>Sweeney</t>
  </si>
  <si>
    <t>Denise</t>
  </si>
  <si>
    <t>Hewitt</t>
  </si>
  <si>
    <t>Moses</t>
  </si>
  <si>
    <t>Donaldson</t>
  </si>
  <si>
    <t>Olivia</t>
  </si>
  <si>
    <t>Sherman</t>
  </si>
  <si>
    <t>Quinn</t>
  </si>
  <si>
    <t>Nash</t>
  </si>
  <si>
    <t>Fulton</t>
  </si>
  <si>
    <t>Russo</t>
  </si>
  <si>
    <t>Quail</t>
  </si>
  <si>
    <t>Wolf</t>
  </si>
  <si>
    <t>Veda</t>
  </si>
  <si>
    <t>Ivy</t>
  </si>
  <si>
    <t>Acevedo</t>
  </si>
  <si>
    <t>Lyle</t>
  </si>
  <si>
    <t>Rogers</t>
  </si>
  <si>
    <t>Azalia</t>
  </si>
  <si>
    <t>Randall</t>
  </si>
  <si>
    <t>Cherokee</t>
  </si>
  <si>
    <t>Ortega</t>
  </si>
  <si>
    <t>Autumn</t>
  </si>
  <si>
    <t>Cooley</t>
  </si>
  <si>
    <t>Ulysses</t>
  </si>
  <si>
    <t>Henry</t>
  </si>
  <si>
    <t>Jordan</t>
  </si>
  <si>
    <t>Garner</t>
  </si>
  <si>
    <t>Anastasia</t>
  </si>
  <si>
    <t>Morse</t>
  </si>
  <si>
    <t>Aquila</t>
  </si>
  <si>
    <t>George</t>
  </si>
  <si>
    <t>Fallon</t>
  </si>
  <si>
    <t>Leon</t>
  </si>
  <si>
    <t>Marny</t>
  </si>
  <si>
    <t>Burke</t>
  </si>
  <si>
    <t>Callum</t>
  </si>
  <si>
    <t>Guy</t>
  </si>
  <si>
    <t>Preston</t>
  </si>
  <si>
    <t>Lois</t>
  </si>
  <si>
    <t>Crane</t>
  </si>
  <si>
    <t>Chase</t>
  </si>
  <si>
    <t>Hodge</t>
  </si>
  <si>
    <t>Ronan</t>
  </si>
  <si>
    <t>Dominguez</t>
  </si>
  <si>
    <t>Kai</t>
  </si>
  <si>
    <t>Lane</t>
  </si>
  <si>
    <t>Cailin</t>
  </si>
  <si>
    <t>Whitfield</t>
  </si>
  <si>
    <t>Ira</t>
  </si>
  <si>
    <t>Maddox</t>
  </si>
  <si>
    <t>Sean</t>
  </si>
  <si>
    <t>Wyatt</t>
  </si>
  <si>
    <t>Garrison</t>
  </si>
  <si>
    <t>Elton</t>
  </si>
  <si>
    <t>Harding</t>
  </si>
  <si>
    <t>Sacha</t>
  </si>
  <si>
    <t>Navarro</t>
  </si>
  <si>
    <t>Salvador</t>
  </si>
  <si>
    <t>Benton</t>
  </si>
  <si>
    <t>Ariel</t>
  </si>
  <si>
    <t>Trevino</t>
  </si>
  <si>
    <t>Paul</t>
  </si>
  <si>
    <t>Bender</t>
  </si>
  <si>
    <t>Arthur</t>
  </si>
  <si>
    <t>Delgado</t>
  </si>
  <si>
    <t>Yasir</t>
  </si>
  <si>
    <t>Jefferson</t>
  </si>
  <si>
    <t>Hicks</t>
  </si>
  <si>
    <t>Sybill</t>
  </si>
  <si>
    <t>Mueller</t>
  </si>
  <si>
    <t>Charlotte</t>
  </si>
  <si>
    <t>Gilliam</t>
  </si>
  <si>
    <t>Indira</t>
  </si>
  <si>
    <t>Nunez</t>
  </si>
  <si>
    <t>Isabelle</t>
  </si>
  <si>
    <t>Hunter</t>
  </si>
  <si>
    <t>Kareem</t>
  </si>
  <si>
    <t>Goodman</t>
  </si>
  <si>
    <t>Hashim</t>
  </si>
  <si>
    <t>Suarez</t>
  </si>
  <si>
    <t>Mcgee</t>
  </si>
  <si>
    <t>Trevor</t>
  </si>
  <si>
    <t>Booker</t>
  </si>
  <si>
    <t>Yolanda</t>
  </si>
  <si>
    <t>Moreno</t>
  </si>
  <si>
    <t>Walker</t>
  </si>
  <si>
    <t>Anderson</t>
  </si>
  <si>
    <t>Claudia</t>
  </si>
  <si>
    <t>Briggs</t>
  </si>
  <si>
    <t>Emmanuel</t>
  </si>
  <si>
    <t>Pruitt</t>
  </si>
  <si>
    <t>Gillian</t>
  </si>
  <si>
    <t>Mcclure</t>
  </si>
  <si>
    <t>Kiona</t>
  </si>
  <si>
    <t>Joseph</t>
  </si>
  <si>
    <t>Guinevere</t>
  </si>
  <si>
    <t>Kemp</t>
  </si>
  <si>
    <t>Juliet</t>
  </si>
  <si>
    <t>Mckinney</t>
  </si>
  <si>
    <t>Lacy</t>
  </si>
  <si>
    <t>Santos</t>
  </si>
  <si>
    <t>Asher</t>
  </si>
  <si>
    <t>Rich</t>
  </si>
  <si>
    <t>Uriel</t>
  </si>
  <si>
    <t>Emerson</t>
  </si>
  <si>
    <t>Katelyn</t>
  </si>
  <si>
    <t>Frost</t>
  </si>
  <si>
    <t>Cedric</t>
  </si>
  <si>
    <t>Bruce</t>
  </si>
  <si>
    <t>Keelie</t>
  </si>
  <si>
    <t>Cortez</t>
  </si>
  <si>
    <t>Gilmore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</si>
</sst>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 indent="1"/>
    </xf>
    <xf numFmtId="0" fontId="4" fillId="3" borderId="0" xfId="0" applyFont="1" applyFill="1" applyAlignment="1">
      <alignment horizontal="right" vertical="center" indent="1"/>
    </xf>
    <xf numFmtId="0" fontId="3" fillId="4" borderId="1" xfId="0" applyFont="1" applyFill="1" applyBorder="1" applyAlignment="1">
      <alignment horizontal="right" vertical="center" indent="1"/>
    </xf>
    <xf numFmtId="0" fontId="0" fillId="3" borderId="0" xfId="0" applyFill="1" applyAlignment="1">
      <alignment horizontal="right" indent="1"/>
    </xf>
    <xf numFmtId="0" fontId="5" fillId="2" borderId="0" xfId="0" applyFont="1" applyFill="1" applyAlignment="1">
      <alignment horizontal="left" indent="1"/>
    </xf>
    <xf numFmtId="0" fontId="3" fillId="5" borderId="1" xfId="0" applyFont="1" applyFill="1" applyBorder="1" applyAlignment="1">
      <alignment horizontal="right" vertical="center" indent="1"/>
    </xf>
    <xf numFmtId="0" fontId="6" fillId="3" borderId="0" xfId="0" applyFont="1" applyFill="1" applyAlignment="1">
      <alignment horizontal="right" indent="1"/>
    </xf>
    <xf numFmtId="0" fontId="0" fillId="3" borderId="0" xfId="0" applyFill="1" applyAlignment="1">
      <alignment horizontal="right"/>
    </xf>
    <xf numFmtId="0" fontId="3" fillId="3" borderId="0" xfId="0" applyFont="1" applyFill="1" applyAlignment="1">
      <alignment horizontal="right" vertical="center"/>
    </xf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4" fontId="3" fillId="5" borderId="1" xfId="0" applyNumberFormat="1" applyFont="1" applyFill="1" applyBorder="1" applyAlignment="1">
      <alignment horizontal="right" vertical="center" indent="1"/>
    </xf>
    <xf numFmtId="9" fontId="3" fillId="5" borderId="1" xfId="2" applyFont="1" applyFill="1" applyBorder="1" applyAlignment="1">
      <alignment horizontal="right" vertical="center" indent="1"/>
    </xf>
    <xf numFmtId="44" fontId="3" fillId="4" borderId="1" xfId="1" applyFont="1" applyFill="1" applyBorder="1" applyAlignment="1">
      <alignment horizontal="right" vertical="center" indent="1"/>
    </xf>
    <xf numFmtId="44" fontId="3" fillId="5" borderId="1" xfId="1" applyFont="1" applyFill="1" applyBorder="1" applyAlignment="1">
      <alignment horizontal="right" vertical="center" inden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2A02-F7BF-41B9-A063-F3E5AE042530}">
  <dimension ref="A1:J20"/>
  <sheetViews>
    <sheetView tabSelected="1" workbookViewId="0">
      <selection activeCell="H19" sqref="H19"/>
    </sheetView>
  </sheetViews>
  <sheetFormatPr baseColWidth="10" defaultColWidth="0" defaultRowHeight="15" customHeight="1" zeroHeight="1" x14ac:dyDescent="0.25"/>
  <cols>
    <col min="1" max="1" width="21" style="3" customWidth="1"/>
    <col min="2" max="2" width="24.28515625" style="3" customWidth="1"/>
    <col min="3" max="3" width="3.28515625" style="3" customWidth="1"/>
    <col min="4" max="4" width="10" style="3" customWidth="1"/>
    <col min="5" max="5" width="24.28515625" style="3" customWidth="1"/>
    <col min="6" max="6" width="3" style="3" customWidth="1"/>
    <col min="7" max="7" width="22.140625" style="3" customWidth="1"/>
    <col min="8" max="8" width="27.42578125" style="3" bestFit="1" customWidth="1"/>
    <col min="9" max="9" width="2.7109375" style="3" customWidth="1"/>
    <col min="10" max="10" width="2.140625" style="3" customWidth="1"/>
    <col min="11" max="16384" width="11.42578125" style="3" hidden="1"/>
  </cols>
  <sheetData>
    <row r="1" spans="1:10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0" ht="7.5" customHeight="1" x14ac:dyDescent="0.25"/>
    <row r="3" spans="1:10" s="4" customFormat="1" ht="16.5" thickBot="1" x14ac:dyDescent="0.3">
      <c r="C3" s="5"/>
      <c r="D3" s="6" t="s">
        <v>1</v>
      </c>
      <c r="E3" s="7">
        <v>10029</v>
      </c>
      <c r="F3" s="5"/>
    </row>
    <row r="4" spans="1:10" ht="6.75" customHeight="1" thickTop="1" x14ac:dyDescent="0.25">
      <c r="A4" s="8"/>
      <c r="B4" s="8"/>
      <c r="C4" s="8"/>
      <c r="D4" s="8"/>
      <c r="E4" s="8"/>
      <c r="F4" s="8"/>
      <c r="G4" s="8"/>
      <c r="H4" s="8"/>
    </row>
    <row r="5" spans="1:10" ht="15.75" x14ac:dyDescent="0.25">
      <c r="A5" s="9" t="s">
        <v>2</v>
      </c>
      <c r="B5" s="9"/>
      <c r="C5" s="9"/>
      <c r="D5" s="9"/>
      <c r="E5" s="9"/>
      <c r="F5" s="9"/>
      <c r="G5" s="9"/>
      <c r="H5" s="9"/>
      <c r="I5" s="9"/>
    </row>
    <row r="6" spans="1:10" x14ac:dyDescent="0.25">
      <c r="A6" s="8"/>
      <c r="B6" s="8"/>
      <c r="C6" s="8"/>
      <c r="D6" s="8"/>
      <c r="E6" s="8"/>
      <c r="F6" s="8"/>
      <c r="G6" s="8"/>
      <c r="H6" s="8"/>
    </row>
    <row r="7" spans="1:10" s="4" customFormat="1" ht="16.5" thickBot="1" x14ac:dyDescent="0.3">
      <c r="A7" s="6" t="s">
        <v>3</v>
      </c>
      <c r="B7" s="10" t="str">
        <f>VLOOKUP(E3,'BD Pacientes'!A:I,2,0)</f>
        <v>Lionel</v>
      </c>
      <c r="C7" s="5"/>
      <c r="D7" s="6" t="s">
        <v>4</v>
      </c>
      <c r="E7" s="10" t="str">
        <f>VLOOKUP(E3,'BD Pacientes'!A:I,3,0)</f>
        <v>Mercado</v>
      </c>
      <c r="F7" s="5"/>
      <c r="G7" s="6" t="s">
        <v>5</v>
      </c>
      <c r="H7" s="17">
        <f>VLOOKUP(E3,'BD Pacientes'!A:I,4,0)</f>
        <v>34491</v>
      </c>
    </row>
    <row r="8" spans="1:10" ht="6" customHeight="1" thickTop="1" x14ac:dyDescent="0.25">
      <c r="A8" s="11"/>
      <c r="B8" s="8"/>
      <c r="C8" s="8"/>
      <c r="D8" s="11"/>
      <c r="E8" s="8"/>
      <c r="F8" s="8"/>
      <c r="G8" s="11"/>
      <c r="H8" s="8"/>
    </row>
    <row r="9" spans="1:10" s="4" customFormat="1" ht="16.5" thickBot="1" x14ac:dyDescent="0.3">
      <c r="A9" s="6" t="s">
        <v>6</v>
      </c>
      <c r="B9" s="10" t="str">
        <f>VLOOKUP(E3,'BD Pacientes'!A:I,7,0)</f>
        <v>(888) 982 7869</v>
      </c>
      <c r="C9" s="5"/>
      <c r="D9" s="6" t="s">
        <v>7</v>
      </c>
      <c r="E9" s="10" t="str">
        <f>VLOOKUP(E3,'BD Pacientes'!A:I,5,0)</f>
        <v>Ruta Imaginaria 1025</v>
      </c>
      <c r="F9" s="5"/>
      <c r="G9" s="6" t="s">
        <v>8</v>
      </c>
      <c r="H9" s="10" t="str">
        <f>VLOOKUP(E3,'BD Pacientes'!A:I,6,0)</f>
        <v>lionelmercado@email.com</v>
      </c>
    </row>
    <row r="10" spans="1:10" ht="15.75" thickTop="1" x14ac:dyDescent="0.25">
      <c r="A10" s="11"/>
      <c r="B10" s="8"/>
      <c r="C10" s="8"/>
      <c r="D10" s="11"/>
      <c r="E10" s="8"/>
      <c r="F10" s="8"/>
      <c r="G10" s="11"/>
      <c r="H10" s="8"/>
    </row>
    <row r="11" spans="1:10" ht="15.75" x14ac:dyDescent="0.25">
      <c r="A11" s="9" t="s">
        <v>9</v>
      </c>
      <c r="B11" s="9"/>
      <c r="C11" s="9"/>
      <c r="D11" s="9"/>
      <c r="E11" s="9"/>
      <c r="F11" s="9"/>
      <c r="G11" s="9"/>
      <c r="H11" s="9"/>
      <c r="I11" s="9"/>
    </row>
    <row r="12" spans="1:10" x14ac:dyDescent="0.25">
      <c r="A12" s="11"/>
      <c r="B12" s="8"/>
      <c r="C12" s="8"/>
      <c r="D12" s="11"/>
      <c r="E12" s="8"/>
      <c r="F12" s="8"/>
      <c r="G12" s="11"/>
      <c r="H12" s="8"/>
    </row>
    <row r="13" spans="1:10" s="4" customFormat="1" ht="16.5" thickBot="1" x14ac:dyDescent="0.3">
      <c r="A13" s="6" t="s">
        <v>10</v>
      </c>
      <c r="B13" s="10" t="str">
        <f>VLOOKUP(E3,'BD Pacientes'!A:I,8,0)</f>
        <v>Cirugía</v>
      </c>
      <c r="C13" s="5"/>
      <c r="D13" s="6" t="s">
        <v>11</v>
      </c>
      <c r="E13" s="10" t="str">
        <f>VLOOKUP(B13,Especialidades!A1:C11,2,0)</f>
        <v>Ramirez</v>
      </c>
      <c r="F13" s="5"/>
      <c r="G13" s="6" t="s">
        <v>12</v>
      </c>
      <c r="H13" s="10" t="str">
        <f>VLOOKUP(B13,Especialidades!A1:C11,3,0)</f>
        <v>Ala Sur</v>
      </c>
    </row>
    <row r="14" spans="1:10" ht="15.75" thickTop="1" x14ac:dyDescent="0.25">
      <c r="A14" s="8"/>
      <c r="B14" s="8"/>
      <c r="C14" s="8"/>
      <c r="D14" s="11"/>
      <c r="E14" s="8"/>
      <c r="F14" s="8"/>
      <c r="G14" s="11"/>
      <c r="H14" s="8"/>
    </row>
    <row r="15" spans="1:10" s="4" customFormat="1" ht="16.5" thickBot="1" x14ac:dyDescent="0.3">
      <c r="A15" s="5"/>
      <c r="B15" s="5"/>
      <c r="C15" s="5"/>
      <c r="D15" s="6" t="s">
        <v>13</v>
      </c>
      <c r="E15" s="10" t="str">
        <f>VLOOKUP(E3,'BD Pacientes'!A:I,9,0)</f>
        <v>Premium</v>
      </c>
      <c r="F15" s="5"/>
      <c r="G15" s="6" t="s">
        <v>14</v>
      </c>
      <c r="H15" s="18">
        <f>VLOOKUP(E15,Planes!A1:B5,2,0)</f>
        <v>0.6</v>
      </c>
    </row>
    <row r="16" spans="1:10" ht="15.75" thickTop="1" x14ac:dyDescent="0.25">
      <c r="A16" s="12"/>
      <c r="B16" s="12"/>
      <c r="C16" s="12"/>
      <c r="D16" s="12"/>
      <c r="E16" s="12"/>
      <c r="F16" s="12"/>
      <c r="G16" s="12"/>
      <c r="H16" s="12"/>
    </row>
    <row r="17" spans="1:9" ht="15.75" x14ac:dyDescent="0.25">
      <c r="A17" s="9" t="s">
        <v>15</v>
      </c>
      <c r="B17" s="9"/>
      <c r="C17" s="9"/>
      <c r="D17" s="9"/>
      <c r="E17" s="9"/>
      <c r="F17" s="9"/>
      <c r="G17" s="9"/>
      <c r="H17" s="9"/>
      <c r="I17" s="9"/>
    </row>
    <row r="18" spans="1:9" ht="15.75" x14ac:dyDescent="0.25">
      <c r="B18" s="13"/>
      <c r="C18" s="13"/>
      <c r="E18" s="13"/>
      <c r="F18" s="13"/>
      <c r="H18" s="13"/>
    </row>
    <row r="19" spans="1:9" s="4" customFormat="1" ht="16.5" thickBot="1" x14ac:dyDescent="0.3">
      <c r="C19" s="5"/>
      <c r="D19" s="6" t="s">
        <v>16</v>
      </c>
      <c r="E19" s="19">
        <v>500</v>
      </c>
      <c r="F19" s="5"/>
      <c r="G19" s="6" t="s">
        <v>17</v>
      </c>
      <c r="H19" s="20">
        <f>E19*(1-H15)</f>
        <v>200</v>
      </c>
    </row>
    <row r="20" spans="1:9" ht="15.75" thickTop="1" x14ac:dyDescent="0.25"/>
  </sheetData>
  <mergeCells count="4">
    <mergeCell ref="A1:I1"/>
    <mergeCell ref="A5:I5"/>
    <mergeCell ref="A11:I11"/>
    <mergeCell ref="A17:I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CF516-904C-4DEE-9DEC-73B7D2E00EF7}">
          <x14:formula1>
            <xm:f>'BD Pacientes'!$A$2:$A$101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A3CB-0119-43EA-B4A0-553A3661A6F5}">
  <dimension ref="A1:K101"/>
  <sheetViews>
    <sheetView workbookViewId="0">
      <selection activeCell="C30" sqref="C30"/>
    </sheetView>
  </sheetViews>
  <sheetFormatPr baseColWidth="10" defaultRowHeight="15" x14ac:dyDescent="0.25"/>
  <cols>
    <col min="1" max="1" width="16.28515625" bestFit="1" customWidth="1"/>
    <col min="2" max="2" width="17.5703125" bestFit="1" customWidth="1"/>
    <col min="3" max="3" width="17.5703125" customWidth="1"/>
    <col min="4" max="4" width="19.7109375" bestFit="1" customWidth="1"/>
    <col min="5" max="5" width="26.5703125" customWidth="1"/>
    <col min="6" max="6" width="28.140625" bestFit="1" customWidth="1"/>
    <col min="7" max="7" width="14.140625" customWidth="1"/>
    <col min="8" max="8" width="13.5703125" bestFit="1" customWidth="1"/>
    <col min="9" max="9" width="15.85546875" bestFit="1" customWidth="1"/>
  </cols>
  <sheetData>
    <row r="1" spans="1:11" x14ac:dyDescent="0.25">
      <c r="A1" t="s">
        <v>18</v>
      </c>
      <c r="B1" t="s">
        <v>358</v>
      </c>
      <c r="C1" t="s">
        <v>359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11" x14ac:dyDescent="0.25">
      <c r="A2">
        <v>10001</v>
      </c>
      <c r="B2" t="s">
        <v>360</v>
      </c>
      <c r="C2" t="s">
        <v>361</v>
      </c>
      <c r="D2" s="14">
        <v>26962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K2" s="15"/>
    </row>
    <row r="3" spans="1:11" x14ac:dyDescent="0.25">
      <c r="A3">
        <v>10002</v>
      </c>
      <c r="B3" t="s">
        <v>362</v>
      </c>
      <c r="C3" t="s">
        <v>363</v>
      </c>
      <c r="D3" s="14">
        <v>23073</v>
      </c>
      <c r="E3" t="s">
        <v>30</v>
      </c>
      <c r="F3" t="s">
        <v>31</v>
      </c>
      <c r="G3" t="s">
        <v>32</v>
      </c>
      <c r="H3" t="s">
        <v>28</v>
      </c>
      <c r="I3" t="s">
        <v>33</v>
      </c>
      <c r="K3" s="15"/>
    </row>
    <row r="4" spans="1:11" x14ac:dyDescent="0.25">
      <c r="A4">
        <v>10003</v>
      </c>
      <c r="B4" t="s">
        <v>364</v>
      </c>
      <c r="C4" t="s">
        <v>365</v>
      </c>
      <c r="D4" s="14">
        <v>26116</v>
      </c>
      <c r="E4" t="s">
        <v>34</v>
      </c>
      <c r="F4" t="s">
        <v>35</v>
      </c>
      <c r="G4" t="s">
        <v>36</v>
      </c>
      <c r="H4" t="s">
        <v>37</v>
      </c>
      <c r="I4" t="s">
        <v>33</v>
      </c>
    </row>
    <row r="5" spans="1:11" x14ac:dyDescent="0.25">
      <c r="A5">
        <v>10004</v>
      </c>
      <c r="B5" t="s">
        <v>366</v>
      </c>
      <c r="C5" t="s">
        <v>367</v>
      </c>
      <c r="D5" s="14">
        <v>33923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</row>
    <row r="6" spans="1:11" x14ac:dyDescent="0.25">
      <c r="A6">
        <v>10005</v>
      </c>
      <c r="B6" t="s">
        <v>368</v>
      </c>
      <c r="C6" t="s">
        <v>369</v>
      </c>
      <c r="D6" s="14">
        <v>33206</v>
      </c>
      <c r="E6" t="s">
        <v>43</v>
      </c>
      <c r="F6" t="s">
        <v>44</v>
      </c>
      <c r="G6" t="s">
        <v>45</v>
      </c>
      <c r="H6" t="s">
        <v>41</v>
      </c>
      <c r="I6" t="s">
        <v>42</v>
      </c>
    </row>
    <row r="7" spans="1:11" x14ac:dyDescent="0.25">
      <c r="A7">
        <v>10006</v>
      </c>
      <c r="B7" t="s">
        <v>370</v>
      </c>
      <c r="C7" t="s">
        <v>371</v>
      </c>
      <c r="D7" s="14">
        <v>35029</v>
      </c>
      <c r="E7" t="s">
        <v>46</v>
      </c>
      <c r="F7" t="s">
        <v>47</v>
      </c>
      <c r="G7" t="s">
        <v>48</v>
      </c>
      <c r="H7" t="s">
        <v>37</v>
      </c>
      <c r="I7" t="s">
        <v>29</v>
      </c>
    </row>
    <row r="8" spans="1:11" x14ac:dyDescent="0.25">
      <c r="A8">
        <v>10007</v>
      </c>
      <c r="B8" t="s">
        <v>372</v>
      </c>
      <c r="C8" t="s">
        <v>373</v>
      </c>
      <c r="D8" s="14">
        <v>24688</v>
      </c>
      <c r="E8" t="s">
        <v>49</v>
      </c>
      <c r="F8" t="s">
        <v>50</v>
      </c>
      <c r="G8" t="s">
        <v>51</v>
      </c>
      <c r="H8" t="s">
        <v>52</v>
      </c>
      <c r="I8" t="s">
        <v>29</v>
      </c>
    </row>
    <row r="9" spans="1:11" x14ac:dyDescent="0.25">
      <c r="A9">
        <v>10008</v>
      </c>
      <c r="B9" t="s">
        <v>374</v>
      </c>
      <c r="C9" t="s">
        <v>375</v>
      </c>
      <c r="D9" s="14">
        <v>20664</v>
      </c>
      <c r="E9" t="s">
        <v>53</v>
      </c>
      <c r="F9" t="s">
        <v>54</v>
      </c>
      <c r="G9" t="s">
        <v>55</v>
      </c>
      <c r="H9" t="s">
        <v>28</v>
      </c>
      <c r="I9" t="s">
        <v>29</v>
      </c>
    </row>
    <row r="10" spans="1:11" x14ac:dyDescent="0.25">
      <c r="A10">
        <v>10009</v>
      </c>
      <c r="B10" t="s">
        <v>376</v>
      </c>
      <c r="C10" t="s">
        <v>377</v>
      </c>
      <c r="D10" s="14">
        <v>34345</v>
      </c>
      <c r="E10" t="s">
        <v>56</v>
      </c>
      <c r="F10" t="s">
        <v>57</v>
      </c>
      <c r="G10" t="s">
        <v>58</v>
      </c>
      <c r="H10" t="s">
        <v>59</v>
      </c>
      <c r="I10" t="s">
        <v>29</v>
      </c>
    </row>
    <row r="11" spans="1:11" x14ac:dyDescent="0.25">
      <c r="A11">
        <v>10010</v>
      </c>
      <c r="B11" t="s">
        <v>378</v>
      </c>
      <c r="C11" t="s">
        <v>379</v>
      </c>
      <c r="D11" s="14">
        <v>35184</v>
      </c>
      <c r="E11" t="s">
        <v>60</v>
      </c>
      <c r="F11" t="s">
        <v>61</v>
      </c>
      <c r="G11" t="s">
        <v>62</v>
      </c>
      <c r="H11" t="s">
        <v>63</v>
      </c>
      <c r="I11" t="s">
        <v>33</v>
      </c>
    </row>
    <row r="12" spans="1:11" x14ac:dyDescent="0.25">
      <c r="A12">
        <v>10011</v>
      </c>
      <c r="B12" t="s">
        <v>380</v>
      </c>
      <c r="C12" t="s">
        <v>381</v>
      </c>
      <c r="D12" s="14">
        <v>24734</v>
      </c>
      <c r="E12" t="s">
        <v>64</v>
      </c>
      <c r="F12" t="s">
        <v>65</v>
      </c>
      <c r="G12" t="s">
        <v>66</v>
      </c>
      <c r="H12" t="s">
        <v>63</v>
      </c>
      <c r="I12" t="s">
        <v>33</v>
      </c>
    </row>
    <row r="13" spans="1:11" x14ac:dyDescent="0.25">
      <c r="A13">
        <v>10012</v>
      </c>
      <c r="B13" t="s">
        <v>382</v>
      </c>
      <c r="C13" t="s">
        <v>383</v>
      </c>
      <c r="D13" s="14">
        <v>25393</v>
      </c>
      <c r="E13" t="s">
        <v>67</v>
      </c>
      <c r="F13" t="s">
        <v>68</v>
      </c>
      <c r="G13" t="s">
        <v>69</v>
      </c>
      <c r="H13" t="s">
        <v>63</v>
      </c>
      <c r="I13" t="s">
        <v>29</v>
      </c>
    </row>
    <row r="14" spans="1:11" x14ac:dyDescent="0.25">
      <c r="A14">
        <v>10013</v>
      </c>
      <c r="B14" t="s">
        <v>384</v>
      </c>
      <c r="C14" t="s">
        <v>385</v>
      </c>
      <c r="D14" s="14">
        <v>31573</v>
      </c>
      <c r="E14" t="s">
        <v>70</v>
      </c>
      <c r="F14" t="s">
        <v>71</v>
      </c>
      <c r="G14" t="s">
        <v>72</v>
      </c>
      <c r="H14" t="s">
        <v>37</v>
      </c>
      <c r="I14" t="s">
        <v>33</v>
      </c>
    </row>
    <row r="15" spans="1:11" x14ac:dyDescent="0.25">
      <c r="A15">
        <v>10014</v>
      </c>
      <c r="B15" t="s">
        <v>386</v>
      </c>
      <c r="C15" t="s">
        <v>387</v>
      </c>
      <c r="D15" s="14">
        <v>26804</v>
      </c>
      <c r="E15" t="s">
        <v>73</v>
      </c>
      <c r="F15" t="s">
        <v>74</v>
      </c>
      <c r="G15" t="s">
        <v>75</v>
      </c>
      <c r="H15" t="s">
        <v>63</v>
      </c>
      <c r="I15" t="s">
        <v>76</v>
      </c>
    </row>
    <row r="16" spans="1:11" x14ac:dyDescent="0.25">
      <c r="A16">
        <v>10015</v>
      </c>
      <c r="B16" t="s">
        <v>388</v>
      </c>
      <c r="C16" t="s">
        <v>389</v>
      </c>
      <c r="D16" s="14">
        <v>26016</v>
      </c>
      <c r="E16" t="s">
        <v>77</v>
      </c>
      <c r="F16" t="s">
        <v>78</v>
      </c>
      <c r="G16" t="s">
        <v>79</v>
      </c>
      <c r="H16" t="s">
        <v>80</v>
      </c>
      <c r="I16" t="s">
        <v>29</v>
      </c>
    </row>
    <row r="17" spans="1:9" x14ac:dyDescent="0.25">
      <c r="A17">
        <v>10016</v>
      </c>
      <c r="B17" t="s">
        <v>390</v>
      </c>
      <c r="C17" t="s">
        <v>391</v>
      </c>
      <c r="D17" s="14">
        <v>27170</v>
      </c>
      <c r="E17" t="s">
        <v>81</v>
      </c>
      <c r="F17" t="s">
        <v>82</v>
      </c>
      <c r="G17" t="s">
        <v>83</v>
      </c>
      <c r="H17" t="s">
        <v>84</v>
      </c>
      <c r="I17" t="s">
        <v>33</v>
      </c>
    </row>
    <row r="18" spans="1:9" x14ac:dyDescent="0.25">
      <c r="A18">
        <v>10017</v>
      </c>
      <c r="B18" t="s">
        <v>392</v>
      </c>
      <c r="C18" t="s">
        <v>393</v>
      </c>
      <c r="D18" s="14">
        <v>32720</v>
      </c>
      <c r="E18" t="s">
        <v>85</v>
      </c>
      <c r="F18" t="s">
        <v>86</v>
      </c>
      <c r="G18" t="s">
        <v>87</v>
      </c>
      <c r="H18" t="s">
        <v>41</v>
      </c>
      <c r="I18" t="s">
        <v>29</v>
      </c>
    </row>
    <row r="19" spans="1:9" x14ac:dyDescent="0.25">
      <c r="A19">
        <v>10018</v>
      </c>
      <c r="B19" t="s">
        <v>394</v>
      </c>
      <c r="C19" t="s">
        <v>395</v>
      </c>
      <c r="D19" s="14">
        <v>25990</v>
      </c>
      <c r="E19" t="s">
        <v>88</v>
      </c>
      <c r="F19" t="s">
        <v>89</v>
      </c>
      <c r="G19" t="s">
        <v>90</v>
      </c>
      <c r="H19" t="s">
        <v>52</v>
      </c>
      <c r="I19" t="s">
        <v>29</v>
      </c>
    </row>
    <row r="20" spans="1:9" x14ac:dyDescent="0.25">
      <c r="A20">
        <v>10019</v>
      </c>
      <c r="B20" t="s">
        <v>396</v>
      </c>
      <c r="C20" t="s">
        <v>397</v>
      </c>
      <c r="D20" s="14">
        <v>22920</v>
      </c>
      <c r="E20" t="s">
        <v>91</v>
      </c>
      <c r="F20" t="s">
        <v>92</v>
      </c>
      <c r="G20" t="s">
        <v>93</v>
      </c>
      <c r="H20" t="s">
        <v>84</v>
      </c>
      <c r="I20" t="s">
        <v>33</v>
      </c>
    </row>
    <row r="21" spans="1:9" x14ac:dyDescent="0.25">
      <c r="A21">
        <v>10020</v>
      </c>
      <c r="B21" t="s">
        <v>398</v>
      </c>
      <c r="C21" t="s">
        <v>399</v>
      </c>
      <c r="D21" s="14">
        <v>28925</v>
      </c>
      <c r="E21" t="s">
        <v>94</v>
      </c>
      <c r="F21" t="s">
        <v>95</v>
      </c>
      <c r="G21" t="s">
        <v>96</v>
      </c>
      <c r="H21" t="s">
        <v>59</v>
      </c>
      <c r="I21" t="s">
        <v>33</v>
      </c>
    </row>
    <row r="22" spans="1:9" x14ac:dyDescent="0.25">
      <c r="A22">
        <v>10021</v>
      </c>
      <c r="B22" t="s">
        <v>400</v>
      </c>
      <c r="C22" t="s">
        <v>401</v>
      </c>
      <c r="D22" s="14">
        <v>22976</v>
      </c>
      <c r="E22" t="s">
        <v>97</v>
      </c>
      <c r="F22" t="s">
        <v>98</v>
      </c>
      <c r="G22" t="s">
        <v>99</v>
      </c>
      <c r="H22" t="s">
        <v>63</v>
      </c>
      <c r="I22" t="s">
        <v>29</v>
      </c>
    </row>
    <row r="23" spans="1:9" x14ac:dyDescent="0.25">
      <c r="A23">
        <v>10022</v>
      </c>
      <c r="B23" t="s">
        <v>402</v>
      </c>
      <c r="C23" t="s">
        <v>403</v>
      </c>
      <c r="D23" s="14">
        <v>30788</v>
      </c>
      <c r="E23" t="s">
        <v>100</v>
      </c>
      <c r="F23" t="s">
        <v>101</v>
      </c>
      <c r="G23" t="s">
        <v>102</v>
      </c>
      <c r="H23" t="s">
        <v>84</v>
      </c>
      <c r="I23" t="s">
        <v>29</v>
      </c>
    </row>
    <row r="24" spans="1:9" x14ac:dyDescent="0.25">
      <c r="A24">
        <v>10023</v>
      </c>
      <c r="B24" t="s">
        <v>404</v>
      </c>
      <c r="C24" t="s">
        <v>405</v>
      </c>
      <c r="D24" s="14">
        <v>35219</v>
      </c>
      <c r="E24" t="s">
        <v>103</v>
      </c>
      <c r="F24" t="s">
        <v>104</v>
      </c>
      <c r="G24" t="s">
        <v>105</v>
      </c>
      <c r="H24" t="s">
        <v>80</v>
      </c>
      <c r="I24" t="s">
        <v>42</v>
      </c>
    </row>
    <row r="25" spans="1:9" x14ac:dyDescent="0.25">
      <c r="A25">
        <v>10024</v>
      </c>
      <c r="B25" t="s">
        <v>406</v>
      </c>
      <c r="C25" t="s">
        <v>407</v>
      </c>
      <c r="D25" s="14">
        <v>26652</v>
      </c>
      <c r="E25" t="s">
        <v>106</v>
      </c>
      <c r="F25" t="s">
        <v>107</v>
      </c>
      <c r="G25" t="s">
        <v>108</v>
      </c>
      <c r="H25" t="s">
        <v>59</v>
      </c>
      <c r="I25" t="s">
        <v>29</v>
      </c>
    </row>
    <row r="26" spans="1:9" x14ac:dyDescent="0.25">
      <c r="A26">
        <v>10025</v>
      </c>
      <c r="B26" t="s">
        <v>408</v>
      </c>
      <c r="C26" t="s">
        <v>409</v>
      </c>
      <c r="D26" s="14">
        <v>26091</v>
      </c>
      <c r="E26" t="s">
        <v>109</v>
      </c>
      <c r="F26" t="s">
        <v>110</v>
      </c>
      <c r="G26" t="s">
        <v>111</v>
      </c>
      <c r="H26" t="s">
        <v>84</v>
      </c>
      <c r="I26" t="s">
        <v>42</v>
      </c>
    </row>
    <row r="27" spans="1:9" x14ac:dyDescent="0.25">
      <c r="A27">
        <v>10026</v>
      </c>
      <c r="B27" t="s">
        <v>410</v>
      </c>
      <c r="C27" t="s">
        <v>411</v>
      </c>
      <c r="D27" s="14">
        <v>25503</v>
      </c>
      <c r="E27" t="s">
        <v>112</v>
      </c>
      <c r="F27" t="s">
        <v>113</v>
      </c>
      <c r="G27" t="s">
        <v>114</v>
      </c>
      <c r="H27" t="s">
        <v>37</v>
      </c>
      <c r="I27" t="s">
        <v>29</v>
      </c>
    </row>
    <row r="28" spans="1:9" x14ac:dyDescent="0.25">
      <c r="A28">
        <v>10027</v>
      </c>
      <c r="B28" t="s">
        <v>412</v>
      </c>
      <c r="C28" t="s">
        <v>413</v>
      </c>
      <c r="D28" s="14">
        <v>25331</v>
      </c>
      <c r="E28" t="s">
        <v>115</v>
      </c>
      <c r="F28" t="s">
        <v>116</v>
      </c>
      <c r="G28" t="s">
        <v>117</v>
      </c>
      <c r="H28" t="s">
        <v>28</v>
      </c>
      <c r="I28" t="s">
        <v>29</v>
      </c>
    </row>
    <row r="29" spans="1:9" x14ac:dyDescent="0.25">
      <c r="A29">
        <v>10028</v>
      </c>
      <c r="B29" t="s">
        <v>414</v>
      </c>
      <c r="C29" t="s">
        <v>415</v>
      </c>
      <c r="D29" s="14">
        <v>26703</v>
      </c>
      <c r="E29" t="s">
        <v>118</v>
      </c>
      <c r="F29" t="s">
        <v>119</v>
      </c>
      <c r="G29" t="s">
        <v>120</v>
      </c>
      <c r="H29" t="s">
        <v>80</v>
      </c>
      <c r="I29" t="s">
        <v>33</v>
      </c>
    </row>
    <row r="30" spans="1:9" x14ac:dyDescent="0.25">
      <c r="A30">
        <v>10029</v>
      </c>
      <c r="B30" t="s">
        <v>416</v>
      </c>
      <c r="C30" t="s">
        <v>417</v>
      </c>
      <c r="D30" s="14">
        <v>34491</v>
      </c>
      <c r="E30" t="s">
        <v>121</v>
      </c>
      <c r="F30" t="s">
        <v>122</v>
      </c>
      <c r="G30" t="s">
        <v>123</v>
      </c>
      <c r="H30" t="s">
        <v>37</v>
      </c>
      <c r="I30" t="s">
        <v>42</v>
      </c>
    </row>
    <row r="31" spans="1:9" x14ac:dyDescent="0.25">
      <c r="A31">
        <v>10030</v>
      </c>
      <c r="B31" t="s">
        <v>418</v>
      </c>
      <c r="C31" t="s">
        <v>376</v>
      </c>
      <c r="D31" s="14">
        <v>28463</v>
      </c>
      <c r="E31" t="s">
        <v>124</v>
      </c>
      <c r="F31" t="s">
        <v>125</v>
      </c>
      <c r="G31" t="s">
        <v>126</v>
      </c>
      <c r="H31" t="s">
        <v>80</v>
      </c>
      <c r="I31" t="s">
        <v>29</v>
      </c>
    </row>
    <row r="32" spans="1:9" x14ac:dyDescent="0.25">
      <c r="A32">
        <v>10031</v>
      </c>
      <c r="B32" t="s">
        <v>419</v>
      </c>
      <c r="C32" t="s">
        <v>420</v>
      </c>
      <c r="D32" s="14">
        <v>35467</v>
      </c>
      <c r="E32" t="s">
        <v>127</v>
      </c>
      <c r="F32" t="s">
        <v>128</v>
      </c>
      <c r="G32" t="s">
        <v>129</v>
      </c>
      <c r="H32" t="s">
        <v>41</v>
      </c>
      <c r="I32" t="s">
        <v>76</v>
      </c>
    </row>
    <row r="33" spans="1:9" x14ac:dyDescent="0.25">
      <c r="A33">
        <v>10032</v>
      </c>
      <c r="B33" t="s">
        <v>408</v>
      </c>
      <c r="C33" t="s">
        <v>421</v>
      </c>
      <c r="D33" s="14">
        <v>22021</v>
      </c>
      <c r="E33" t="s">
        <v>130</v>
      </c>
      <c r="F33" t="s">
        <v>131</v>
      </c>
      <c r="G33" t="s">
        <v>132</v>
      </c>
      <c r="H33" t="s">
        <v>37</v>
      </c>
      <c r="I33" t="s">
        <v>33</v>
      </c>
    </row>
    <row r="34" spans="1:9" x14ac:dyDescent="0.25">
      <c r="A34">
        <v>10033</v>
      </c>
      <c r="B34" t="s">
        <v>374</v>
      </c>
      <c r="C34" t="s">
        <v>422</v>
      </c>
      <c r="D34" s="14">
        <v>28229</v>
      </c>
      <c r="E34" t="s">
        <v>133</v>
      </c>
      <c r="F34" t="s">
        <v>134</v>
      </c>
      <c r="G34" t="s">
        <v>135</v>
      </c>
      <c r="H34" t="s">
        <v>59</v>
      </c>
      <c r="I34" t="s">
        <v>29</v>
      </c>
    </row>
    <row r="35" spans="1:9" x14ac:dyDescent="0.25">
      <c r="A35">
        <v>10034</v>
      </c>
      <c r="B35" t="s">
        <v>423</v>
      </c>
      <c r="C35" t="s">
        <v>424</v>
      </c>
      <c r="D35" s="14">
        <v>37072</v>
      </c>
      <c r="E35" t="s">
        <v>136</v>
      </c>
      <c r="F35" t="s">
        <v>137</v>
      </c>
      <c r="G35" t="s">
        <v>138</v>
      </c>
      <c r="H35" t="s">
        <v>41</v>
      </c>
      <c r="I35" t="s">
        <v>42</v>
      </c>
    </row>
    <row r="36" spans="1:9" x14ac:dyDescent="0.25">
      <c r="A36">
        <v>10035</v>
      </c>
      <c r="B36" t="s">
        <v>425</v>
      </c>
      <c r="C36" t="s">
        <v>426</v>
      </c>
      <c r="D36" s="14">
        <v>20376</v>
      </c>
      <c r="E36" t="s">
        <v>139</v>
      </c>
      <c r="F36" t="s">
        <v>140</v>
      </c>
      <c r="G36" t="s">
        <v>141</v>
      </c>
      <c r="H36" t="s">
        <v>28</v>
      </c>
      <c r="I36" t="s">
        <v>29</v>
      </c>
    </row>
    <row r="37" spans="1:9" x14ac:dyDescent="0.25">
      <c r="A37">
        <v>10036</v>
      </c>
      <c r="B37" t="s">
        <v>427</v>
      </c>
      <c r="C37" t="s">
        <v>428</v>
      </c>
      <c r="D37" s="14">
        <v>30501</v>
      </c>
      <c r="E37" t="s">
        <v>142</v>
      </c>
      <c r="F37" t="s">
        <v>143</v>
      </c>
      <c r="G37" t="s">
        <v>144</v>
      </c>
      <c r="H37" t="s">
        <v>52</v>
      </c>
      <c r="I37" t="s">
        <v>29</v>
      </c>
    </row>
    <row r="38" spans="1:9" x14ac:dyDescent="0.25">
      <c r="A38">
        <v>10037</v>
      </c>
      <c r="B38" t="s">
        <v>429</v>
      </c>
      <c r="C38" t="s">
        <v>430</v>
      </c>
      <c r="D38" s="14">
        <v>27344</v>
      </c>
      <c r="E38" t="s">
        <v>145</v>
      </c>
      <c r="F38" t="s">
        <v>146</v>
      </c>
      <c r="G38" t="s">
        <v>147</v>
      </c>
      <c r="H38" t="s">
        <v>80</v>
      </c>
      <c r="I38" t="s">
        <v>29</v>
      </c>
    </row>
    <row r="39" spans="1:9" x14ac:dyDescent="0.25">
      <c r="A39">
        <v>10038</v>
      </c>
      <c r="B39" t="s">
        <v>386</v>
      </c>
      <c r="C39" t="s">
        <v>431</v>
      </c>
      <c r="D39" s="14">
        <v>27447</v>
      </c>
      <c r="E39" t="s">
        <v>148</v>
      </c>
      <c r="F39" t="s">
        <v>149</v>
      </c>
      <c r="G39" t="s">
        <v>150</v>
      </c>
      <c r="H39" t="s">
        <v>151</v>
      </c>
      <c r="I39" t="s">
        <v>29</v>
      </c>
    </row>
    <row r="40" spans="1:9" x14ac:dyDescent="0.25">
      <c r="A40">
        <v>10039</v>
      </c>
      <c r="B40" t="s">
        <v>432</v>
      </c>
      <c r="C40" t="s">
        <v>433</v>
      </c>
      <c r="D40" s="14">
        <v>37039</v>
      </c>
      <c r="E40" t="s">
        <v>152</v>
      </c>
      <c r="F40" t="s">
        <v>153</v>
      </c>
      <c r="G40" t="s">
        <v>154</v>
      </c>
      <c r="H40" t="s">
        <v>151</v>
      </c>
      <c r="I40" t="s">
        <v>33</v>
      </c>
    </row>
    <row r="41" spans="1:9" x14ac:dyDescent="0.25">
      <c r="A41">
        <v>10040</v>
      </c>
      <c r="B41" t="s">
        <v>434</v>
      </c>
      <c r="C41" t="s">
        <v>435</v>
      </c>
      <c r="D41" s="14">
        <v>22237</v>
      </c>
      <c r="E41" t="s">
        <v>155</v>
      </c>
      <c r="F41" t="s">
        <v>156</v>
      </c>
      <c r="G41" t="s">
        <v>157</v>
      </c>
      <c r="H41" t="s">
        <v>151</v>
      </c>
      <c r="I41" t="s">
        <v>29</v>
      </c>
    </row>
    <row r="42" spans="1:9" x14ac:dyDescent="0.25">
      <c r="A42">
        <v>10041</v>
      </c>
      <c r="B42" t="s">
        <v>436</v>
      </c>
      <c r="C42" t="s">
        <v>437</v>
      </c>
      <c r="D42" s="14">
        <v>28968</v>
      </c>
      <c r="E42" t="s">
        <v>158</v>
      </c>
      <c r="F42" t="s">
        <v>159</v>
      </c>
      <c r="G42" t="s">
        <v>160</v>
      </c>
      <c r="H42" t="s">
        <v>151</v>
      </c>
      <c r="I42" t="s">
        <v>33</v>
      </c>
    </row>
    <row r="43" spans="1:9" x14ac:dyDescent="0.25">
      <c r="A43">
        <v>10042</v>
      </c>
      <c r="B43" t="s">
        <v>438</v>
      </c>
      <c r="C43" t="s">
        <v>439</v>
      </c>
      <c r="D43" s="14">
        <v>31658</v>
      </c>
      <c r="E43" t="s">
        <v>161</v>
      </c>
      <c r="F43" t="s">
        <v>162</v>
      </c>
      <c r="G43" t="s">
        <v>163</v>
      </c>
      <c r="H43" t="s">
        <v>59</v>
      </c>
      <c r="I43" t="s">
        <v>29</v>
      </c>
    </row>
    <row r="44" spans="1:9" x14ac:dyDescent="0.25">
      <c r="A44">
        <v>10043</v>
      </c>
      <c r="B44" t="s">
        <v>440</v>
      </c>
      <c r="C44" t="s">
        <v>441</v>
      </c>
      <c r="D44" s="14">
        <v>24179</v>
      </c>
      <c r="E44" t="s">
        <v>164</v>
      </c>
      <c r="F44" t="s">
        <v>165</v>
      </c>
      <c r="G44" t="s">
        <v>166</v>
      </c>
      <c r="H44" t="s">
        <v>52</v>
      </c>
      <c r="I44" t="s">
        <v>29</v>
      </c>
    </row>
    <row r="45" spans="1:9" x14ac:dyDescent="0.25">
      <c r="A45">
        <v>10044</v>
      </c>
      <c r="B45" t="s">
        <v>442</v>
      </c>
      <c r="C45" t="s">
        <v>443</v>
      </c>
      <c r="D45" s="14">
        <v>21601</v>
      </c>
      <c r="E45" t="s">
        <v>167</v>
      </c>
      <c r="F45" t="s">
        <v>168</v>
      </c>
      <c r="G45" t="s">
        <v>169</v>
      </c>
      <c r="H45" t="s">
        <v>28</v>
      </c>
      <c r="I45" t="s">
        <v>29</v>
      </c>
    </row>
    <row r="46" spans="1:9" x14ac:dyDescent="0.25">
      <c r="A46">
        <v>10045</v>
      </c>
      <c r="B46" t="s">
        <v>444</v>
      </c>
      <c r="C46" t="s">
        <v>445</v>
      </c>
      <c r="D46" s="14">
        <v>28992</v>
      </c>
      <c r="E46" t="s">
        <v>170</v>
      </c>
      <c r="F46" t="s">
        <v>171</v>
      </c>
      <c r="G46" t="s">
        <v>172</v>
      </c>
      <c r="H46" t="s">
        <v>80</v>
      </c>
      <c r="I46" t="s">
        <v>33</v>
      </c>
    </row>
    <row r="47" spans="1:9" x14ac:dyDescent="0.25">
      <c r="A47">
        <v>10046</v>
      </c>
      <c r="B47" t="s">
        <v>446</v>
      </c>
      <c r="C47" t="s">
        <v>447</v>
      </c>
      <c r="D47" s="14">
        <v>20613</v>
      </c>
      <c r="E47" t="s">
        <v>173</v>
      </c>
      <c r="F47" t="s">
        <v>174</v>
      </c>
      <c r="G47" t="s">
        <v>175</v>
      </c>
      <c r="H47" t="s">
        <v>151</v>
      </c>
      <c r="I47" t="s">
        <v>29</v>
      </c>
    </row>
    <row r="48" spans="1:9" x14ac:dyDescent="0.25">
      <c r="A48">
        <v>10047</v>
      </c>
      <c r="B48" t="s">
        <v>448</v>
      </c>
      <c r="C48" t="s">
        <v>411</v>
      </c>
      <c r="D48" s="14">
        <v>28627</v>
      </c>
      <c r="E48" t="s">
        <v>176</v>
      </c>
      <c r="F48" t="s">
        <v>177</v>
      </c>
      <c r="G48" t="s">
        <v>178</v>
      </c>
      <c r="H48" t="s">
        <v>37</v>
      </c>
      <c r="I48" t="s">
        <v>42</v>
      </c>
    </row>
    <row r="49" spans="1:9" x14ac:dyDescent="0.25">
      <c r="A49">
        <v>10048</v>
      </c>
      <c r="B49" t="s">
        <v>449</v>
      </c>
      <c r="C49" t="s">
        <v>450</v>
      </c>
      <c r="D49" s="14">
        <v>23041</v>
      </c>
      <c r="E49" t="s">
        <v>179</v>
      </c>
      <c r="F49" t="s">
        <v>180</v>
      </c>
      <c r="G49" t="s">
        <v>181</v>
      </c>
      <c r="H49" t="s">
        <v>151</v>
      </c>
      <c r="I49" t="s">
        <v>29</v>
      </c>
    </row>
    <row r="50" spans="1:9" x14ac:dyDescent="0.25">
      <c r="A50">
        <v>10049</v>
      </c>
      <c r="B50" t="s">
        <v>451</v>
      </c>
      <c r="C50" t="s">
        <v>452</v>
      </c>
      <c r="D50" s="14">
        <v>30149</v>
      </c>
      <c r="E50" t="s">
        <v>182</v>
      </c>
      <c r="F50" t="s">
        <v>183</v>
      </c>
      <c r="G50" t="s">
        <v>184</v>
      </c>
      <c r="H50" t="s">
        <v>59</v>
      </c>
      <c r="I50" t="s">
        <v>29</v>
      </c>
    </row>
    <row r="51" spans="1:9" x14ac:dyDescent="0.25">
      <c r="A51">
        <v>10050</v>
      </c>
      <c r="B51" t="s">
        <v>453</v>
      </c>
      <c r="C51" t="s">
        <v>454</v>
      </c>
      <c r="D51" s="14">
        <v>24762</v>
      </c>
      <c r="E51" t="s">
        <v>185</v>
      </c>
      <c r="F51" t="s">
        <v>186</v>
      </c>
      <c r="G51" t="s">
        <v>187</v>
      </c>
      <c r="H51" t="s">
        <v>41</v>
      </c>
      <c r="I51" t="s">
        <v>29</v>
      </c>
    </row>
    <row r="52" spans="1:9" x14ac:dyDescent="0.25">
      <c r="A52">
        <v>10051</v>
      </c>
      <c r="B52" t="s">
        <v>455</v>
      </c>
      <c r="C52" t="s">
        <v>456</v>
      </c>
      <c r="D52" s="14">
        <v>36783</v>
      </c>
      <c r="E52" t="s">
        <v>188</v>
      </c>
      <c r="F52" t="s">
        <v>189</v>
      </c>
      <c r="G52" t="s">
        <v>190</v>
      </c>
      <c r="H52" t="s">
        <v>59</v>
      </c>
      <c r="I52" t="s">
        <v>76</v>
      </c>
    </row>
    <row r="53" spans="1:9" x14ac:dyDescent="0.25">
      <c r="A53">
        <v>10052</v>
      </c>
      <c r="B53" t="s">
        <v>457</v>
      </c>
      <c r="C53" t="s">
        <v>458</v>
      </c>
      <c r="D53" s="14">
        <v>27778</v>
      </c>
      <c r="E53" t="s">
        <v>191</v>
      </c>
      <c r="F53" t="s">
        <v>192</v>
      </c>
      <c r="G53" t="s">
        <v>193</v>
      </c>
      <c r="H53" t="s">
        <v>63</v>
      </c>
      <c r="I53" t="s">
        <v>33</v>
      </c>
    </row>
    <row r="54" spans="1:9" x14ac:dyDescent="0.25">
      <c r="A54">
        <v>10053</v>
      </c>
      <c r="B54" t="s">
        <v>459</v>
      </c>
      <c r="C54" t="s">
        <v>460</v>
      </c>
      <c r="D54" s="14">
        <v>30782</v>
      </c>
      <c r="E54" t="s">
        <v>194</v>
      </c>
      <c r="F54" t="s">
        <v>195</v>
      </c>
      <c r="G54" t="s">
        <v>196</v>
      </c>
      <c r="H54" t="s">
        <v>37</v>
      </c>
      <c r="I54" t="s">
        <v>42</v>
      </c>
    </row>
    <row r="55" spans="1:9" x14ac:dyDescent="0.25">
      <c r="A55">
        <v>10054</v>
      </c>
      <c r="B55" t="s">
        <v>461</v>
      </c>
      <c r="C55" t="s">
        <v>462</v>
      </c>
      <c r="D55" s="14">
        <v>23813</v>
      </c>
      <c r="E55" t="s">
        <v>197</v>
      </c>
      <c r="F55" t="s">
        <v>198</v>
      </c>
      <c r="G55" t="s">
        <v>199</v>
      </c>
      <c r="H55" t="s">
        <v>84</v>
      </c>
      <c r="I55" t="s">
        <v>33</v>
      </c>
    </row>
    <row r="56" spans="1:9" x14ac:dyDescent="0.25">
      <c r="A56">
        <v>10055</v>
      </c>
      <c r="B56" t="s">
        <v>463</v>
      </c>
      <c r="C56" t="s">
        <v>464</v>
      </c>
      <c r="D56" s="14">
        <v>25193</v>
      </c>
      <c r="E56" t="s">
        <v>200</v>
      </c>
      <c r="F56" t="s">
        <v>201</v>
      </c>
      <c r="G56" t="s">
        <v>202</v>
      </c>
      <c r="H56" t="s">
        <v>151</v>
      </c>
      <c r="I56" t="s">
        <v>33</v>
      </c>
    </row>
    <row r="57" spans="1:9" x14ac:dyDescent="0.25">
      <c r="A57">
        <v>10056</v>
      </c>
      <c r="B57" t="s">
        <v>465</v>
      </c>
      <c r="C57" t="s">
        <v>466</v>
      </c>
      <c r="D57" s="14">
        <v>30947</v>
      </c>
      <c r="E57" t="s">
        <v>203</v>
      </c>
      <c r="F57" t="s">
        <v>204</v>
      </c>
      <c r="G57" t="s">
        <v>205</v>
      </c>
      <c r="H57" t="s">
        <v>151</v>
      </c>
      <c r="I57" t="s">
        <v>29</v>
      </c>
    </row>
    <row r="58" spans="1:9" x14ac:dyDescent="0.25">
      <c r="A58">
        <v>10057</v>
      </c>
      <c r="B58" t="s">
        <v>467</v>
      </c>
      <c r="C58" t="s">
        <v>468</v>
      </c>
      <c r="D58" s="14">
        <v>34197</v>
      </c>
      <c r="E58" t="s">
        <v>206</v>
      </c>
      <c r="F58" t="s">
        <v>207</v>
      </c>
      <c r="G58" t="s">
        <v>208</v>
      </c>
      <c r="H58" t="s">
        <v>84</v>
      </c>
      <c r="I58" t="s">
        <v>42</v>
      </c>
    </row>
    <row r="59" spans="1:9" x14ac:dyDescent="0.25">
      <c r="A59">
        <v>10058</v>
      </c>
      <c r="B59" t="s">
        <v>469</v>
      </c>
      <c r="C59" t="s">
        <v>470</v>
      </c>
      <c r="D59" s="14">
        <v>36337</v>
      </c>
      <c r="E59" t="s">
        <v>209</v>
      </c>
      <c r="F59" t="s">
        <v>210</v>
      </c>
      <c r="G59" t="s">
        <v>211</v>
      </c>
      <c r="H59" t="s">
        <v>37</v>
      </c>
      <c r="I59" t="s">
        <v>76</v>
      </c>
    </row>
    <row r="60" spans="1:9" x14ac:dyDescent="0.25">
      <c r="A60">
        <v>10059</v>
      </c>
      <c r="B60" t="s">
        <v>471</v>
      </c>
      <c r="C60" t="s">
        <v>403</v>
      </c>
      <c r="D60" s="14">
        <v>30558</v>
      </c>
      <c r="E60" t="s">
        <v>212</v>
      </c>
      <c r="F60" t="s">
        <v>213</v>
      </c>
      <c r="G60" t="s">
        <v>214</v>
      </c>
      <c r="H60" t="s">
        <v>28</v>
      </c>
      <c r="I60" t="s">
        <v>33</v>
      </c>
    </row>
    <row r="61" spans="1:9" x14ac:dyDescent="0.25">
      <c r="A61">
        <v>10060</v>
      </c>
      <c r="B61" t="s">
        <v>472</v>
      </c>
      <c r="C61" t="s">
        <v>473</v>
      </c>
      <c r="D61" s="14">
        <v>24088</v>
      </c>
      <c r="E61" t="s">
        <v>215</v>
      </c>
      <c r="F61" t="s">
        <v>216</v>
      </c>
      <c r="G61" t="s">
        <v>217</v>
      </c>
      <c r="H61" t="s">
        <v>80</v>
      </c>
      <c r="I61" t="s">
        <v>33</v>
      </c>
    </row>
    <row r="62" spans="1:9" x14ac:dyDescent="0.25">
      <c r="A62">
        <v>10061</v>
      </c>
      <c r="B62" t="s">
        <v>474</v>
      </c>
      <c r="C62" t="s">
        <v>475</v>
      </c>
      <c r="D62" s="14">
        <v>33710</v>
      </c>
      <c r="E62" t="s">
        <v>218</v>
      </c>
      <c r="F62" t="s">
        <v>219</v>
      </c>
      <c r="G62" t="s">
        <v>220</v>
      </c>
      <c r="H62" t="s">
        <v>37</v>
      </c>
      <c r="I62" t="s">
        <v>33</v>
      </c>
    </row>
    <row r="63" spans="1:9" x14ac:dyDescent="0.25">
      <c r="A63">
        <v>10062</v>
      </c>
      <c r="B63" t="s">
        <v>476</v>
      </c>
      <c r="C63" t="s">
        <v>477</v>
      </c>
      <c r="D63" s="14">
        <v>30910</v>
      </c>
      <c r="E63" t="s">
        <v>221</v>
      </c>
      <c r="F63" t="s">
        <v>222</v>
      </c>
      <c r="G63" t="s">
        <v>223</v>
      </c>
      <c r="H63" t="s">
        <v>28</v>
      </c>
      <c r="I63" t="s">
        <v>29</v>
      </c>
    </row>
    <row r="64" spans="1:9" x14ac:dyDescent="0.25">
      <c r="A64">
        <v>10063</v>
      </c>
      <c r="B64" t="s">
        <v>478</v>
      </c>
      <c r="C64" t="s">
        <v>479</v>
      </c>
      <c r="D64" s="14">
        <v>36251</v>
      </c>
      <c r="E64" t="s">
        <v>224</v>
      </c>
      <c r="F64" t="s">
        <v>225</v>
      </c>
      <c r="G64" t="s">
        <v>226</v>
      </c>
      <c r="H64" t="s">
        <v>59</v>
      </c>
      <c r="I64" t="s">
        <v>42</v>
      </c>
    </row>
    <row r="65" spans="1:9" x14ac:dyDescent="0.25">
      <c r="A65">
        <v>10064</v>
      </c>
      <c r="B65" t="s">
        <v>480</v>
      </c>
      <c r="C65" t="s">
        <v>481</v>
      </c>
      <c r="D65" s="14">
        <v>22696</v>
      </c>
      <c r="E65" t="s">
        <v>227</v>
      </c>
      <c r="F65" t="s">
        <v>228</v>
      </c>
      <c r="G65" t="s">
        <v>229</v>
      </c>
      <c r="H65" t="s">
        <v>52</v>
      </c>
      <c r="I65" t="s">
        <v>33</v>
      </c>
    </row>
    <row r="66" spans="1:9" x14ac:dyDescent="0.25">
      <c r="A66">
        <v>10065</v>
      </c>
      <c r="B66" t="s">
        <v>482</v>
      </c>
      <c r="C66" t="s">
        <v>483</v>
      </c>
      <c r="D66" s="14">
        <v>26910</v>
      </c>
      <c r="E66" t="s">
        <v>230</v>
      </c>
      <c r="F66" t="s">
        <v>231</v>
      </c>
      <c r="G66" t="s">
        <v>232</v>
      </c>
      <c r="H66" t="s">
        <v>59</v>
      </c>
      <c r="I66" t="s">
        <v>29</v>
      </c>
    </row>
    <row r="67" spans="1:9" x14ac:dyDescent="0.25">
      <c r="A67">
        <v>10066</v>
      </c>
      <c r="B67" t="s">
        <v>484</v>
      </c>
      <c r="C67" t="s">
        <v>485</v>
      </c>
      <c r="D67" s="14">
        <v>22606</v>
      </c>
      <c r="E67" t="s">
        <v>233</v>
      </c>
      <c r="F67" t="s">
        <v>234</v>
      </c>
      <c r="G67" t="s">
        <v>235</v>
      </c>
      <c r="H67" t="s">
        <v>236</v>
      </c>
      <c r="I67" t="s">
        <v>33</v>
      </c>
    </row>
    <row r="68" spans="1:9" x14ac:dyDescent="0.25">
      <c r="A68">
        <v>10067</v>
      </c>
      <c r="B68" t="s">
        <v>486</v>
      </c>
      <c r="C68" t="s">
        <v>487</v>
      </c>
      <c r="D68" s="14">
        <v>22299</v>
      </c>
      <c r="E68" t="s">
        <v>237</v>
      </c>
      <c r="F68" t="s">
        <v>238</v>
      </c>
      <c r="G68" t="s">
        <v>239</v>
      </c>
      <c r="H68" t="s">
        <v>84</v>
      </c>
      <c r="I68" t="s">
        <v>33</v>
      </c>
    </row>
    <row r="69" spans="1:9" x14ac:dyDescent="0.25">
      <c r="A69">
        <v>10068</v>
      </c>
      <c r="B69" t="s">
        <v>488</v>
      </c>
      <c r="C69" t="s">
        <v>379</v>
      </c>
      <c r="D69" s="14">
        <v>32797</v>
      </c>
      <c r="E69" t="s">
        <v>240</v>
      </c>
      <c r="F69" t="s">
        <v>241</v>
      </c>
      <c r="G69" t="s">
        <v>242</v>
      </c>
      <c r="H69" t="s">
        <v>59</v>
      </c>
      <c r="I69" t="s">
        <v>29</v>
      </c>
    </row>
    <row r="70" spans="1:9" x14ac:dyDescent="0.25">
      <c r="A70">
        <v>10069</v>
      </c>
      <c r="B70" t="s">
        <v>489</v>
      </c>
      <c r="C70" t="s">
        <v>490</v>
      </c>
      <c r="D70" s="14">
        <v>32156</v>
      </c>
      <c r="E70" t="s">
        <v>243</v>
      </c>
      <c r="F70" t="s">
        <v>244</v>
      </c>
      <c r="G70" t="s">
        <v>245</v>
      </c>
      <c r="H70" t="s">
        <v>151</v>
      </c>
      <c r="I70" t="s">
        <v>33</v>
      </c>
    </row>
    <row r="71" spans="1:9" x14ac:dyDescent="0.25">
      <c r="A71">
        <v>10070</v>
      </c>
      <c r="B71" t="s">
        <v>491</v>
      </c>
      <c r="C71" t="s">
        <v>492</v>
      </c>
      <c r="D71" s="14">
        <v>27122</v>
      </c>
      <c r="E71" t="s">
        <v>246</v>
      </c>
      <c r="F71" t="s">
        <v>247</v>
      </c>
      <c r="G71" t="s">
        <v>248</v>
      </c>
      <c r="H71" t="s">
        <v>37</v>
      </c>
      <c r="I71" t="s">
        <v>42</v>
      </c>
    </row>
    <row r="72" spans="1:9" x14ac:dyDescent="0.25">
      <c r="A72">
        <v>10071</v>
      </c>
      <c r="B72" t="s">
        <v>493</v>
      </c>
      <c r="C72" t="s">
        <v>494</v>
      </c>
      <c r="D72" s="14">
        <v>35808</v>
      </c>
      <c r="E72" t="s">
        <v>249</v>
      </c>
      <c r="F72" t="s">
        <v>250</v>
      </c>
      <c r="G72" t="s">
        <v>251</v>
      </c>
      <c r="H72" t="s">
        <v>63</v>
      </c>
      <c r="I72" t="s">
        <v>33</v>
      </c>
    </row>
    <row r="73" spans="1:9" x14ac:dyDescent="0.25">
      <c r="A73">
        <v>10072</v>
      </c>
      <c r="B73" t="s">
        <v>495</v>
      </c>
      <c r="C73" t="s">
        <v>496</v>
      </c>
      <c r="D73" s="14">
        <v>32252</v>
      </c>
      <c r="E73" t="s">
        <v>252</v>
      </c>
      <c r="F73" t="s">
        <v>253</v>
      </c>
      <c r="G73" t="s">
        <v>254</v>
      </c>
      <c r="H73" t="s">
        <v>59</v>
      </c>
      <c r="I73" t="s">
        <v>33</v>
      </c>
    </row>
    <row r="74" spans="1:9" x14ac:dyDescent="0.25">
      <c r="A74">
        <v>10073</v>
      </c>
      <c r="B74" t="s">
        <v>497</v>
      </c>
      <c r="C74" t="s">
        <v>498</v>
      </c>
      <c r="D74" s="14">
        <v>33961</v>
      </c>
      <c r="E74" t="s">
        <v>255</v>
      </c>
      <c r="F74" t="s">
        <v>256</v>
      </c>
      <c r="G74" t="s">
        <v>257</v>
      </c>
      <c r="H74" t="s">
        <v>236</v>
      </c>
      <c r="I74" t="s">
        <v>33</v>
      </c>
    </row>
    <row r="75" spans="1:9" x14ac:dyDescent="0.25">
      <c r="A75">
        <v>10074</v>
      </c>
      <c r="B75" t="s">
        <v>499</v>
      </c>
      <c r="C75" t="s">
        <v>500</v>
      </c>
      <c r="D75" s="14">
        <v>20556</v>
      </c>
      <c r="E75" t="s">
        <v>258</v>
      </c>
      <c r="F75" t="s">
        <v>259</v>
      </c>
      <c r="G75" t="s">
        <v>260</v>
      </c>
      <c r="H75" t="s">
        <v>84</v>
      </c>
      <c r="I75" t="s">
        <v>76</v>
      </c>
    </row>
    <row r="76" spans="1:9" x14ac:dyDescent="0.25">
      <c r="A76">
        <v>10075</v>
      </c>
      <c r="B76" t="s">
        <v>501</v>
      </c>
      <c r="C76" t="s">
        <v>502</v>
      </c>
      <c r="D76" s="14">
        <v>21976</v>
      </c>
      <c r="E76" t="s">
        <v>261</v>
      </c>
      <c r="F76" t="s">
        <v>262</v>
      </c>
      <c r="G76" t="s">
        <v>263</v>
      </c>
      <c r="H76" t="s">
        <v>236</v>
      </c>
      <c r="I76" t="s">
        <v>33</v>
      </c>
    </row>
    <row r="77" spans="1:9" x14ac:dyDescent="0.25">
      <c r="A77">
        <v>10076</v>
      </c>
      <c r="B77" t="s">
        <v>420</v>
      </c>
      <c r="C77" t="s">
        <v>503</v>
      </c>
      <c r="D77" s="14">
        <v>26991</v>
      </c>
      <c r="E77" t="s">
        <v>264</v>
      </c>
      <c r="F77" t="s">
        <v>265</v>
      </c>
      <c r="G77" t="s">
        <v>266</v>
      </c>
      <c r="H77" t="s">
        <v>80</v>
      </c>
      <c r="I77" t="s">
        <v>29</v>
      </c>
    </row>
    <row r="78" spans="1:9" x14ac:dyDescent="0.25">
      <c r="A78">
        <v>10077</v>
      </c>
      <c r="B78" t="s">
        <v>504</v>
      </c>
      <c r="C78" t="s">
        <v>505</v>
      </c>
      <c r="D78" s="14">
        <v>22300</v>
      </c>
      <c r="E78" t="s">
        <v>267</v>
      </c>
      <c r="F78" t="s">
        <v>268</v>
      </c>
      <c r="G78" t="s">
        <v>269</v>
      </c>
      <c r="H78" t="s">
        <v>59</v>
      </c>
      <c r="I78" t="s">
        <v>33</v>
      </c>
    </row>
    <row r="79" spans="1:9" x14ac:dyDescent="0.25">
      <c r="A79">
        <v>10078</v>
      </c>
      <c r="B79" t="s">
        <v>506</v>
      </c>
      <c r="C79" t="s">
        <v>507</v>
      </c>
      <c r="D79" s="14">
        <v>23948</v>
      </c>
      <c r="E79" t="s">
        <v>270</v>
      </c>
      <c r="F79" t="s">
        <v>271</v>
      </c>
      <c r="G79" t="s">
        <v>272</v>
      </c>
      <c r="H79" t="s">
        <v>28</v>
      </c>
      <c r="I79" t="s">
        <v>33</v>
      </c>
    </row>
    <row r="80" spans="1:9" x14ac:dyDescent="0.25">
      <c r="A80">
        <v>10079</v>
      </c>
      <c r="B80" t="s">
        <v>508</v>
      </c>
      <c r="C80" t="s">
        <v>509</v>
      </c>
      <c r="D80" s="14">
        <v>31541</v>
      </c>
      <c r="E80" t="s">
        <v>273</v>
      </c>
      <c r="F80" t="s">
        <v>274</v>
      </c>
      <c r="G80" t="s">
        <v>275</v>
      </c>
      <c r="H80" t="s">
        <v>151</v>
      </c>
      <c r="I80" t="s">
        <v>29</v>
      </c>
    </row>
    <row r="81" spans="1:9" x14ac:dyDescent="0.25">
      <c r="A81">
        <v>10080</v>
      </c>
      <c r="B81" t="s">
        <v>510</v>
      </c>
      <c r="C81" t="s">
        <v>511</v>
      </c>
      <c r="D81" s="14">
        <v>23204</v>
      </c>
      <c r="E81" t="s">
        <v>276</v>
      </c>
      <c r="F81" t="s">
        <v>277</v>
      </c>
      <c r="G81" t="s">
        <v>278</v>
      </c>
      <c r="H81" t="s">
        <v>52</v>
      </c>
      <c r="I81" t="s">
        <v>33</v>
      </c>
    </row>
    <row r="82" spans="1:9" x14ac:dyDescent="0.25">
      <c r="A82">
        <v>10081</v>
      </c>
      <c r="B82" t="s">
        <v>512</v>
      </c>
      <c r="C82" t="s">
        <v>513</v>
      </c>
      <c r="D82" s="14">
        <v>23973</v>
      </c>
      <c r="E82" t="s">
        <v>279</v>
      </c>
      <c r="F82" t="s">
        <v>280</v>
      </c>
      <c r="G82" t="s">
        <v>281</v>
      </c>
      <c r="H82" t="s">
        <v>63</v>
      </c>
      <c r="I82" t="s">
        <v>33</v>
      </c>
    </row>
    <row r="83" spans="1:9" x14ac:dyDescent="0.25">
      <c r="A83">
        <v>10082</v>
      </c>
      <c r="B83" t="s">
        <v>514</v>
      </c>
      <c r="C83" t="s">
        <v>515</v>
      </c>
      <c r="D83" s="14">
        <v>26000</v>
      </c>
      <c r="E83" t="s">
        <v>282</v>
      </c>
      <c r="F83" t="s">
        <v>283</v>
      </c>
      <c r="G83" t="s">
        <v>284</v>
      </c>
      <c r="H83" t="s">
        <v>84</v>
      </c>
      <c r="I83" t="s">
        <v>33</v>
      </c>
    </row>
    <row r="84" spans="1:9" x14ac:dyDescent="0.25">
      <c r="A84">
        <v>10083</v>
      </c>
      <c r="B84" t="s">
        <v>480</v>
      </c>
      <c r="C84" t="s">
        <v>516</v>
      </c>
      <c r="D84" s="14">
        <v>29579</v>
      </c>
      <c r="E84" t="s">
        <v>285</v>
      </c>
      <c r="F84" t="s">
        <v>286</v>
      </c>
      <c r="G84" t="s">
        <v>287</v>
      </c>
      <c r="H84" t="s">
        <v>59</v>
      </c>
      <c r="I84" t="s">
        <v>33</v>
      </c>
    </row>
    <row r="85" spans="1:9" x14ac:dyDescent="0.25">
      <c r="A85">
        <v>10084</v>
      </c>
      <c r="B85" t="s">
        <v>517</v>
      </c>
      <c r="C85" t="s">
        <v>518</v>
      </c>
      <c r="D85" s="14">
        <v>36617</v>
      </c>
      <c r="E85" t="s">
        <v>288</v>
      </c>
      <c r="F85" t="s">
        <v>289</v>
      </c>
      <c r="G85" t="s">
        <v>290</v>
      </c>
      <c r="H85" t="s">
        <v>59</v>
      </c>
      <c r="I85" t="s">
        <v>29</v>
      </c>
    </row>
    <row r="86" spans="1:9" x14ac:dyDescent="0.25">
      <c r="A86">
        <v>10085</v>
      </c>
      <c r="B86" t="s">
        <v>519</v>
      </c>
      <c r="C86" t="s">
        <v>520</v>
      </c>
      <c r="D86" s="14">
        <v>22619</v>
      </c>
      <c r="E86" t="s">
        <v>291</v>
      </c>
      <c r="F86" t="s">
        <v>292</v>
      </c>
      <c r="G86" t="s">
        <v>293</v>
      </c>
      <c r="H86" t="s">
        <v>41</v>
      </c>
      <c r="I86" t="s">
        <v>33</v>
      </c>
    </row>
    <row r="87" spans="1:9" x14ac:dyDescent="0.25">
      <c r="A87">
        <v>10086</v>
      </c>
      <c r="B87" t="s">
        <v>521</v>
      </c>
      <c r="C87" t="s">
        <v>522</v>
      </c>
      <c r="D87" s="14">
        <v>20905</v>
      </c>
      <c r="E87" t="s">
        <v>294</v>
      </c>
      <c r="F87" t="s">
        <v>295</v>
      </c>
      <c r="G87" t="s">
        <v>296</v>
      </c>
      <c r="H87" t="s">
        <v>28</v>
      </c>
      <c r="I87" t="s">
        <v>42</v>
      </c>
    </row>
    <row r="88" spans="1:9" x14ac:dyDescent="0.25">
      <c r="A88">
        <v>10087</v>
      </c>
      <c r="B88" t="s">
        <v>523</v>
      </c>
      <c r="C88" t="s">
        <v>524</v>
      </c>
      <c r="D88" s="14">
        <v>25361</v>
      </c>
      <c r="E88" t="s">
        <v>297</v>
      </c>
      <c r="F88" t="s">
        <v>298</v>
      </c>
      <c r="G88" t="s">
        <v>299</v>
      </c>
      <c r="H88" t="s">
        <v>236</v>
      </c>
      <c r="I88" t="s">
        <v>29</v>
      </c>
    </row>
    <row r="89" spans="1:9" x14ac:dyDescent="0.25">
      <c r="A89">
        <v>10088</v>
      </c>
      <c r="B89" t="s">
        <v>525</v>
      </c>
      <c r="C89" t="s">
        <v>526</v>
      </c>
      <c r="D89" s="14">
        <v>30280</v>
      </c>
      <c r="E89" t="s">
        <v>300</v>
      </c>
      <c r="F89" t="s">
        <v>301</v>
      </c>
      <c r="G89" t="s">
        <v>302</v>
      </c>
      <c r="H89" t="s">
        <v>37</v>
      </c>
      <c r="I89" t="s">
        <v>33</v>
      </c>
    </row>
    <row r="90" spans="1:9" x14ac:dyDescent="0.25">
      <c r="A90">
        <v>10089</v>
      </c>
      <c r="B90" t="s">
        <v>419</v>
      </c>
      <c r="C90" t="s">
        <v>496</v>
      </c>
      <c r="D90" s="14">
        <v>32818</v>
      </c>
      <c r="E90" t="s">
        <v>303</v>
      </c>
      <c r="F90" t="s">
        <v>304</v>
      </c>
      <c r="G90" t="s">
        <v>305</v>
      </c>
      <c r="H90" t="s">
        <v>37</v>
      </c>
      <c r="I90" t="s">
        <v>42</v>
      </c>
    </row>
    <row r="91" spans="1:9" x14ac:dyDescent="0.25">
      <c r="A91">
        <v>10090</v>
      </c>
      <c r="B91" t="s">
        <v>527</v>
      </c>
      <c r="C91" t="s">
        <v>528</v>
      </c>
      <c r="D91" s="14">
        <v>36388</v>
      </c>
      <c r="E91" t="s">
        <v>306</v>
      </c>
      <c r="F91" t="s">
        <v>307</v>
      </c>
      <c r="G91" t="s">
        <v>308</v>
      </c>
      <c r="H91" t="s">
        <v>63</v>
      </c>
      <c r="I91" t="s">
        <v>33</v>
      </c>
    </row>
    <row r="92" spans="1:9" x14ac:dyDescent="0.25">
      <c r="A92">
        <v>10091</v>
      </c>
      <c r="B92" t="s">
        <v>529</v>
      </c>
      <c r="C92" t="s">
        <v>530</v>
      </c>
      <c r="D92" s="14">
        <v>32351</v>
      </c>
      <c r="E92" t="s">
        <v>309</v>
      </c>
      <c r="F92" t="s">
        <v>310</v>
      </c>
      <c r="G92" t="s">
        <v>311</v>
      </c>
      <c r="H92" t="s">
        <v>37</v>
      </c>
      <c r="I92" t="s">
        <v>33</v>
      </c>
    </row>
    <row r="93" spans="1:9" x14ac:dyDescent="0.25">
      <c r="A93">
        <v>10092</v>
      </c>
      <c r="B93" t="s">
        <v>531</v>
      </c>
      <c r="C93" t="s">
        <v>532</v>
      </c>
      <c r="D93" s="14">
        <v>28053</v>
      </c>
      <c r="E93" t="s">
        <v>312</v>
      </c>
      <c r="F93" t="s">
        <v>313</v>
      </c>
      <c r="G93" t="s">
        <v>314</v>
      </c>
      <c r="H93" t="s">
        <v>59</v>
      </c>
      <c r="I93" t="s">
        <v>29</v>
      </c>
    </row>
    <row r="94" spans="1:9" x14ac:dyDescent="0.25">
      <c r="A94">
        <v>10093</v>
      </c>
      <c r="B94" t="s">
        <v>533</v>
      </c>
      <c r="C94" t="s">
        <v>534</v>
      </c>
      <c r="D94" s="14">
        <v>30114</v>
      </c>
      <c r="E94" t="s">
        <v>315</v>
      </c>
      <c r="F94" t="s">
        <v>316</v>
      </c>
      <c r="G94" t="s">
        <v>317</v>
      </c>
      <c r="H94" t="s">
        <v>84</v>
      </c>
      <c r="I94" t="s">
        <v>33</v>
      </c>
    </row>
    <row r="95" spans="1:9" x14ac:dyDescent="0.25">
      <c r="A95">
        <v>10094</v>
      </c>
      <c r="B95" t="s">
        <v>535</v>
      </c>
      <c r="C95" t="s">
        <v>536</v>
      </c>
      <c r="D95" s="14">
        <v>25201</v>
      </c>
      <c r="E95" t="s">
        <v>318</v>
      </c>
      <c r="F95" t="s">
        <v>319</v>
      </c>
      <c r="G95" t="s">
        <v>320</v>
      </c>
      <c r="H95" t="s">
        <v>28</v>
      </c>
      <c r="I95" t="s">
        <v>29</v>
      </c>
    </row>
    <row r="96" spans="1:9" x14ac:dyDescent="0.25">
      <c r="A96">
        <v>10095</v>
      </c>
      <c r="B96" t="s">
        <v>537</v>
      </c>
      <c r="C96" t="s">
        <v>538</v>
      </c>
      <c r="D96" s="14">
        <v>25195</v>
      </c>
      <c r="E96" t="s">
        <v>321</v>
      </c>
      <c r="F96" t="s">
        <v>322</v>
      </c>
      <c r="G96" t="s">
        <v>323</v>
      </c>
      <c r="H96" t="s">
        <v>28</v>
      </c>
      <c r="I96" t="s">
        <v>29</v>
      </c>
    </row>
    <row r="97" spans="1:9" x14ac:dyDescent="0.25">
      <c r="A97">
        <v>10096</v>
      </c>
      <c r="B97" t="s">
        <v>539</v>
      </c>
      <c r="C97" t="s">
        <v>540</v>
      </c>
      <c r="D97" s="14">
        <v>32739</v>
      </c>
      <c r="E97" t="s">
        <v>324</v>
      </c>
      <c r="F97" t="s">
        <v>325</v>
      </c>
      <c r="G97" t="s">
        <v>326</v>
      </c>
      <c r="H97" t="s">
        <v>28</v>
      </c>
      <c r="I97" t="s">
        <v>33</v>
      </c>
    </row>
    <row r="98" spans="1:9" x14ac:dyDescent="0.25">
      <c r="A98">
        <v>10097</v>
      </c>
      <c r="B98" t="s">
        <v>541</v>
      </c>
      <c r="C98" t="s">
        <v>542</v>
      </c>
      <c r="D98" s="14">
        <v>22200</v>
      </c>
      <c r="E98" t="s">
        <v>327</v>
      </c>
      <c r="F98" t="s">
        <v>328</v>
      </c>
      <c r="G98" t="s">
        <v>329</v>
      </c>
      <c r="H98" t="s">
        <v>37</v>
      </c>
      <c r="I98" t="s">
        <v>33</v>
      </c>
    </row>
    <row r="99" spans="1:9" x14ac:dyDescent="0.25">
      <c r="A99">
        <v>10098</v>
      </c>
      <c r="B99" t="s">
        <v>543</v>
      </c>
      <c r="C99" t="s">
        <v>544</v>
      </c>
      <c r="D99" s="14">
        <v>34027</v>
      </c>
      <c r="E99" t="s">
        <v>330</v>
      </c>
      <c r="F99" t="s">
        <v>331</v>
      </c>
      <c r="G99" t="s">
        <v>332</v>
      </c>
      <c r="H99" t="s">
        <v>63</v>
      </c>
      <c r="I99" t="s">
        <v>42</v>
      </c>
    </row>
    <row r="100" spans="1:9" x14ac:dyDescent="0.25">
      <c r="A100">
        <v>10099</v>
      </c>
      <c r="B100" t="s">
        <v>545</v>
      </c>
      <c r="C100" t="s">
        <v>546</v>
      </c>
      <c r="D100" s="14">
        <v>23660</v>
      </c>
      <c r="E100" t="s">
        <v>333</v>
      </c>
      <c r="F100" t="s">
        <v>334</v>
      </c>
      <c r="G100" t="s">
        <v>335</v>
      </c>
      <c r="H100" t="s">
        <v>84</v>
      </c>
      <c r="I100" t="s">
        <v>29</v>
      </c>
    </row>
    <row r="101" spans="1:9" x14ac:dyDescent="0.25">
      <c r="A101">
        <v>10100</v>
      </c>
      <c r="B101" t="s">
        <v>392</v>
      </c>
      <c r="C101" t="s">
        <v>547</v>
      </c>
      <c r="D101" s="14">
        <v>29899</v>
      </c>
      <c r="E101" t="s">
        <v>336</v>
      </c>
      <c r="F101" t="s">
        <v>337</v>
      </c>
      <c r="G101" t="s">
        <v>338</v>
      </c>
      <c r="H101" t="s">
        <v>84</v>
      </c>
      <c r="I10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F0D8-6818-409E-B9B5-4C89D9DF36CC}">
  <dimension ref="A1:C11"/>
  <sheetViews>
    <sheetView workbookViewId="0">
      <selection activeCell="D16" sqref="D16"/>
    </sheetView>
  </sheetViews>
  <sheetFormatPr baseColWidth="10" defaultRowHeight="15" x14ac:dyDescent="0.25"/>
  <cols>
    <col min="1" max="1" width="14.7109375" customWidth="1"/>
    <col min="2" max="2" width="19" bestFit="1" customWidth="1"/>
    <col min="3" max="3" width="15.5703125" customWidth="1"/>
  </cols>
  <sheetData>
    <row r="1" spans="1:3" x14ac:dyDescent="0.25">
      <c r="A1" t="s">
        <v>23</v>
      </c>
      <c r="B1" t="s">
        <v>339</v>
      </c>
      <c r="C1" t="s">
        <v>340</v>
      </c>
    </row>
    <row r="2" spans="1:3" x14ac:dyDescent="0.25">
      <c r="A2" t="s">
        <v>236</v>
      </c>
      <c r="B2" t="s">
        <v>341</v>
      </c>
      <c r="C2" t="s">
        <v>342</v>
      </c>
    </row>
    <row r="3" spans="1:3" x14ac:dyDescent="0.25">
      <c r="A3" t="s">
        <v>37</v>
      </c>
      <c r="B3" t="s">
        <v>343</v>
      </c>
      <c r="C3" t="s">
        <v>344</v>
      </c>
    </row>
    <row r="4" spans="1:3" x14ac:dyDescent="0.25">
      <c r="A4" t="s">
        <v>63</v>
      </c>
      <c r="B4" t="s">
        <v>345</v>
      </c>
      <c r="C4" t="s">
        <v>346</v>
      </c>
    </row>
    <row r="5" spans="1:3" x14ac:dyDescent="0.25">
      <c r="A5" t="s">
        <v>80</v>
      </c>
      <c r="B5" t="s">
        <v>347</v>
      </c>
      <c r="C5" t="s">
        <v>342</v>
      </c>
    </row>
    <row r="6" spans="1:3" x14ac:dyDescent="0.25">
      <c r="A6" t="s">
        <v>151</v>
      </c>
      <c r="B6" t="s">
        <v>348</v>
      </c>
      <c r="C6" t="s">
        <v>342</v>
      </c>
    </row>
    <row r="7" spans="1:3" x14ac:dyDescent="0.25">
      <c r="A7" t="s">
        <v>59</v>
      </c>
      <c r="B7" t="s">
        <v>349</v>
      </c>
      <c r="C7" t="s">
        <v>350</v>
      </c>
    </row>
    <row r="8" spans="1:3" x14ac:dyDescent="0.25">
      <c r="A8" t="s">
        <v>28</v>
      </c>
      <c r="B8" t="s">
        <v>351</v>
      </c>
      <c r="C8" t="s">
        <v>350</v>
      </c>
    </row>
    <row r="9" spans="1:3" x14ac:dyDescent="0.25">
      <c r="A9" t="s">
        <v>41</v>
      </c>
      <c r="B9" t="s">
        <v>352</v>
      </c>
      <c r="C9" t="s">
        <v>344</v>
      </c>
    </row>
    <row r="10" spans="1:3" x14ac:dyDescent="0.25">
      <c r="A10" t="s">
        <v>84</v>
      </c>
      <c r="B10" t="s">
        <v>353</v>
      </c>
      <c r="C10" t="s">
        <v>354</v>
      </c>
    </row>
    <row r="11" spans="1:3" x14ac:dyDescent="0.25">
      <c r="A11" t="s">
        <v>52</v>
      </c>
      <c r="B11" t="s">
        <v>355</v>
      </c>
      <c r="C11" t="s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2EEC-16D4-470E-B60C-DCF1EE4D7AA5}">
  <dimension ref="A1:B5"/>
  <sheetViews>
    <sheetView workbookViewId="0">
      <selection activeCell="B4" sqref="A4:B4"/>
    </sheetView>
  </sheetViews>
  <sheetFormatPr baseColWidth="10" defaultRowHeight="15" x14ac:dyDescent="0.25"/>
  <cols>
    <col min="1" max="1" width="15.85546875" bestFit="1" customWidth="1"/>
    <col min="2" max="2" width="27.140625" bestFit="1" customWidth="1"/>
  </cols>
  <sheetData>
    <row r="1" spans="1:2" x14ac:dyDescent="0.25">
      <c r="A1" t="s">
        <v>356</v>
      </c>
      <c r="B1" t="s">
        <v>357</v>
      </c>
    </row>
    <row r="2" spans="1:2" x14ac:dyDescent="0.25">
      <c r="A2" t="s">
        <v>29</v>
      </c>
      <c r="B2" s="16">
        <v>0</v>
      </c>
    </row>
    <row r="3" spans="1:2" x14ac:dyDescent="0.25">
      <c r="A3" t="s">
        <v>33</v>
      </c>
      <c r="B3" s="16">
        <v>0.25</v>
      </c>
    </row>
    <row r="4" spans="1:2" x14ac:dyDescent="0.25">
      <c r="A4" t="s">
        <v>42</v>
      </c>
      <c r="B4" s="16">
        <v>0.6</v>
      </c>
    </row>
    <row r="5" spans="1:2" x14ac:dyDescent="0.25">
      <c r="A5" t="s">
        <v>76</v>
      </c>
      <c r="B5" s="1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Búsqueda de Pacientes</vt:lpstr>
      <vt:lpstr>BD Pacientes</vt:lpstr>
      <vt:lpstr>Especialidades</vt:lpstr>
      <vt:lpstr>Planes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FedeG</cp:lastModifiedBy>
  <dcterms:created xsi:type="dcterms:W3CDTF">2023-05-29T13:08:46Z</dcterms:created>
  <dcterms:modified xsi:type="dcterms:W3CDTF">2023-05-30T12:27:41Z</dcterms:modified>
</cp:coreProperties>
</file>