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olox\OneDrive\Desktop\Гомазов\KarpovCourses\PetProjects\spmi\Анализ в Excel\"/>
    </mc:Choice>
  </mc:AlternateContent>
  <xr:revisionPtr revIDLastSave="0" documentId="8_{0733E31A-2307-4F84-A481-60149304149E}" xr6:coauthVersionLast="47" xr6:coauthVersionMax="47" xr10:uidLastSave="{00000000-0000-0000-0000-000000000000}"/>
  <bookViews>
    <workbookView xWindow="15510" yWindow="360" windowWidth="31305" windowHeight="20145" activeTab="2"/>
  </bookViews>
  <sheets>
    <sheet name="Данные" sheetId="2" r:id="rId1"/>
    <sheet name="Таблицы" sheetId="3" r:id="rId2"/>
    <sheet name="Дашборд" sheetId="4" r:id="rId3"/>
  </sheets>
  <definedNames>
    <definedName name="ExternalData_1" localSheetId="0" hidden="1">Данные!$A$1:$Q$1325</definedName>
  </definedNames>
  <calcPr calcId="0"/>
</workbook>
</file>

<file path=xl/calcChain.xml><?xml version="1.0" encoding="utf-8"?>
<calcChain xmlns="http://schemas.openxmlformats.org/spreadsheetml/2006/main">
  <c r="E1326" i="2" l="1"/>
  <c r="F1326" i="2"/>
  <c r="G1326" i="2"/>
  <c r="H1326" i="2"/>
  <c r="I1326" i="2"/>
  <c r="J1326" i="2"/>
  <c r="K1326" i="2"/>
  <c r="L1326" i="2"/>
  <c r="M1326" i="2"/>
  <c r="N1326" i="2"/>
  <c r="O1326" i="2"/>
  <c r="P1326" i="2"/>
  <c r="Q1326" i="2"/>
  <c r="D1326" i="2"/>
  <c r="H10" i="3"/>
  <c r="H9" i="3"/>
  <c r="H8" i="3"/>
  <c r="H5" i="3"/>
  <c r="H4" i="3"/>
  <c r="H3" i="3"/>
  <c r="J1329" i="2"/>
  <c r="E23" i="3"/>
  <c r="D23" i="3"/>
  <c r="C23" i="3"/>
  <c r="B23" i="3"/>
  <c r="E22" i="3"/>
  <c r="D22" i="3"/>
  <c r="C22" i="3"/>
  <c r="B22" i="3"/>
  <c r="E19" i="3"/>
  <c r="E13" i="3"/>
  <c r="E7" i="3"/>
  <c r="D19" i="3"/>
  <c r="D13" i="3"/>
  <c r="D7" i="3"/>
  <c r="C19" i="3"/>
  <c r="C13" i="3"/>
  <c r="C7" i="3"/>
  <c r="B19" i="3"/>
  <c r="B13" i="3"/>
  <c r="B7" i="3"/>
  <c r="E18" i="3"/>
  <c r="E12" i="3"/>
  <c r="E6" i="3"/>
  <c r="D18" i="3"/>
  <c r="D12" i="3"/>
  <c r="D6" i="3"/>
  <c r="C18" i="3"/>
  <c r="C12" i="3"/>
  <c r="C6" i="3"/>
  <c r="B18" i="3"/>
  <c r="B12" i="3"/>
  <c r="B6" i="3"/>
  <c r="E17" i="3"/>
  <c r="E11" i="3"/>
  <c r="E5" i="3"/>
  <c r="D17" i="3"/>
  <c r="D11" i="3"/>
  <c r="D5" i="3"/>
  <c r="C17" i="3"/>
  <c r="C11" i="3"/>
  <c r="C5" i="3"/>
  <c r="B17" i="3"/>
  <c r="B11" i="3"/>
  <c r="B5" i="3"/>
  <c r="E16" i="3"/>
  <c r="E10" i="3"/>
  <c r="E4" i="3"/>
  <c r="D16" i="3"/>
  <c r="D10" i="3"/>
  <c r="D4" i="3"/>
  <c r="C16" i="3"/>
  <c r="C10" i="3"/>
  <c r="C4" i="3"/>
  <c r="B16" i="3"/>
  <c r="B10" i="3"/>
  <c r="B4" i="3"/>
  <c r="D24" i="3" l="1"/>
  <c r="B24" i="3"/>
  <c r="C24" i="3"/>
  <c r="E24" i="3"/>
</calcChain>
</file>

<file path=xl/connections.xml><?xml version="1.0" encoding="utf-8"?>
<connections xmlns="http://schemas.openxmlformats.org/spreadsheetml/2006/main">
  <connection id="1" keepAlive="1" name="Запрос — final" description="Соединение с запросом &quot;final&quot; в книге." type="5" refreshedVersion="7" background="1" saveData="1">
    <dbPr connection="Provider=Microsoft.Mashup.OleDb.1;Data Source=$Workbook$;Location=final;Extended Properties=&quot;&quot;" command="SELECT * FROM [final]"/>
  </connection>
</connections>
</file>

<file path=xl/sharedStrings.xml><?xml version="1.0" encoding="utf-8"?>
<sst xmlns="http://schemas.openxmlformats.org/spreadsheetml/2006/main" count="1432" uniqueCount="1360">
  <si>
    <t>Column1</t>
  </si>
  <si>
    <t>Идентификатор Scopus</t>
  </si>
  <si>
    <t>Автор</t>
  </si>
  <si>
    <t>Публикаций Scopus за 2020</t>
  </si>
  <si>
    <t>Высокорейтинговых публикаций за 2020</t>
  </si>
  <si>
    <t>Цитирований за 2020</t>
  </si>
  <si>
    <t>Публикаций Scopus за 2021</t>
  </si>
  <si>
    <t>Высокорейтинговых публикаций за 2021</t>
  </si>
  <si>
    <t>Цитирований за 2021</t>
  </si>
  <si>
    <t>Публикаций Scopus за 2022</t>
  </si>
  <si>
    <t>Высокорейтинговых публикаций за 2022</t>
  </si>
  <si>
    <t>Цитирований за 2022</t>
  </si>
  <si>
    <t>Публикаций Scopus за 2020-2022</t>
  </si>
  <si>
    <t>Высокорейтинговых публикаций за 2020-2022</t>
  </si>
  <si>
    <t>Цитирований за 2020 - 2022</t>
  </si>
  <si>
    <t>Цветков П.С. был процитирован</t>
  </si>
  <si>
    <t>Бабырь Н.В. был процитирован</t>
  </si>
  <si>
    <t>Syrkov A.G.</t>
  </si>
  <si>
    <t>Sultanbekov R.</t>
  </si>
  <si>
    <t>Kozlov A.V.</t>
  </si>
  <si>
    <t>Utkov V.A.</t>
  </si>
  <si>
    <t>Talovina I.V.</t>
  </si>
  <si>
    <t>Gusev V.N.</t>
  </si>
  <si>
    <t>Fedotov V.</t>
  </si>
  <si>
    <t>Taraban V.V.</t>
  </si>
  <si>
    <t>Lobacheva O.</t>
  </si>
  <si>
    <t>Zaytseva T.</t>
  </si>
  <si>
    <t>Shpurov I.V.</t>
  </si>
  <si>
    <t>Khasanov M.M.</t>
  </si>
  <si>
    <t>Matskevich E.E.</t>
  </si>
  <si>
    <t>Bazhin V.Y.</t>
  </si>
  <si>
    <t>Sychev Y.A.</t>
  </si>
  <si>
    <t>Paramonov G.P.</t>
  </si>
  <si>
    <t>Vorontsovac I.V.</t>
  </si>
  <si>
    <t>Ryzhkova S.O.</t>
  </si>
  <si>
    <t>Nazarychev A.N.</t>
  </si>
  <si>
    <t>Dmitriev A.N.</t>
  </si>
  <si>
    <t>Prischepa O.M.</t>
  </si>
  <si>
    <t>Berlinskiy I.V.</t>
  </si>
  <si>
    <t>Sulimova M.A.</t>
  </si>
  <si>
    <t>Forel M.B.</t>
  </si>
  <si>
    <t>Gembitskaya I.M.</t>
  </si>
  <si>
    <t>Loiko P.A.</t>
  </si>
  <si>
    <t>Kurguzova A.</t>
  </si>
  <si>
    <t>Sagirova L.R.</t>
  </si>
  <si>
    <t>Muratbakeev E.K.</t>
  </si>
  <si>
    <t>Saltykova S.N.</t>
  </si>
  <si>
    <t>Kuskov V.B.</t>
  </si>
  <si>
    <t>Schekoldin R.A.</t>
  </si>
  <si>
    <t>Koteleva N.</t>
  </si>
  <si>
    <t>Vodkailo E.</t>
  </si>
  <si>
    <t>Ustinov D.A.</t>
  </si>
  <si>
    <t>Tatarenko P.V.</t>
  </si>
  <si>
    <t>Cheremisina O.V.</t>
  </si>
  <si>
    <t>Alekseev V.I.</t>
  </si>
  <si>
    <t>Kostin V.N.</t>
  </si>
  <si>
    <t>Vasilev N.I.</t>
  </si>
  <si>
    <t>Sidorov D.V.</t>
  </si>
  <si>
    <t>Dzhevaga N.</t>
  </si>
  <si>
    <t>Vladimir S.</t>
  </si>
  <si>
    <t>Migunova S.</t>
  </si>
  <si>
    <t>Kochneva O.E.</t>
  </si>
  <si>
    <t>Kirillov A.K.</t>
  </si>
  <si>
    <t>Tkachev I.</t>
  </si>
  <si>
    <t>Feshchenko R.Y.</t>
  </si>
  <si>
    <t>Zhukov I.A.</t>
  </si>
  <si>
    <t>Mardashov D.V.</t>
  </si>
  <si>
    <t>Pershin I.M.</t>
  </si>
  <si>
    <t>Kovshov S.V.</t>
  </si>
  <si>
    <t>Pavlovich A.A.</t>
  </si>
  <si>
    <t>Zyryanova O.V.</t>
  </si>
  <si>
    <t>Korobov G.</t>
  </si>
  <si>
    <t>Dashko R.E.</t>
  </si>
  <si>
    <t>Ankoudinov I.G.</t>
  </si>
  <si>
    <t>Vasilev B.</t>
  </si>
  <si>
    <t>Suslov A.P.</t>
  </si>
  <si>
    <t>Ivanik S.A.</t>
  </si>
  <si>
    <t>Fokina S.</t>
  </si>
  <si>
    <t>Zlotnikov E.</t>
  </si>
  <si>
    <t>Guseva N.</t>
  </si>
  <si>
    <t>Skublov S.G.</t>
  </si>
  <si>
    <t>Stepanov S.Yu.</t>
  </si>
  <si>
    <t>Andreev A.A.</t>
  </si>
  <si>
    <t>Dvoynikov M.V.</t>
  </si>
  <si>
    <t>Norova L.P.</t>
  </si>
  <si>
    <t>Martirosyan A.V.</t>
  </si>
  <si>
    <t>Argimbaev K.</t>
  </si>
  <si>
    <t>Nikolaev A.N.</t>
  </si>
  <si>
    <t>Keksin A.I.</t>
  </si>
  <si>
    <t>Movchan I.</t>
  </si>
  <si>
    <t>Yakovleva A.</t>
  </si>
  <si>
    <t>Murasheva M.V.</t>
  </si>
  <si>
    <t>Kostromin O.V.</t>
  </si>
  <si>
    <t>Panchenko I.A.</t>
  </si>
  <si>
    <t>Selyukin D.B.</t>
  </si>
  <si>
    <t>Bobrov I.V.</t>
  </si>
  <si>
    <t>Dorofeev V.A.</t>
  </si>
  <si>
    <t>Kuvanov V.A.</t>
  </si>
  <si>
    <t>Izotov E.A.</t>
  </si>
  <si>
    <t>Zarodnyuk G.V.</t>
  </si>
  <si>
    <t>Rudenko G.V.</t>
  </si>
  <si>
    <t>Pakholkova N.V.</t>
  </si>
  <si>
    <t>Larionova M.N.</t>
  </si>
  <si>
    <t>Pyagay I.N.</t>
  </si>
  <si>
    <t>Buslaev G.V.</t>
  </si>
  <si>
    <t>Smirnov Y.</t>
  </si>
  <si>
    <t>Sysoev A.P.</t>
  </si>
  <si>
    <t>Stoyanova T.V.</t>
  </si>
  <si>
    <t>Tananykhin D.</t>
  </si>
  <si>
    <t>Lenkovets O.</t>
  </si>
  <si>
    <t>Nikulin A.</t>
  </si>
  <si>
    <t>Kirsanova N.</t>
  </si>
  <si>
    <t>Shagiakhmetov A.M.</t>
  </si>
  <si>
    <t>Feschenko E.A.</t>
  </si>
  <si>
    <t>Gendler S.</t>
  </si>
  <si>
    <t>Karpov G.N.</t>
  </si>
  <si>
    <t>Afanas'ev V.G.</t>
  </si>
  <si>
    <t>Lepikhina O.Y.</t>
  </si>
  <si>
    <t>Voloshinova I.V.</t>
  </si>
  <si>
    <t>Mokeev A.B.</t>
  </si>
  <si>
    <t>Timofeev D.Y.</t>
  </si>
  <si>
    <t>Khalimonenko A.D.</t>
  </si>
  <si>
    <t>Karasev M.A.</t>
  </si>
  <si>
    <t>Zaitsev A.V.</t>
  </si>
  <si>
    <t>Savchenkov S.</t>
  </si>
  <si>
    <t>Petrova T.A.</t>
  </si>
  <si>
    <t>Kremcheev E.A.</t>
  </si>
  <si>
    <t>Nagornov D.</t>
  </si>
  <si>
    <t>Aleksandrov V.I.</t>
  </si>
  <si>
    <t>Boduen A.</t>
  </si>
  <si>
    <t>Mashevskiy G.N.</t>
  </si>
  <si>
    <t>Nikolaeva N.</t>
  </si>
  <si>
    <t>Kovalenko A.I.</t>
  </si>
  <si>
    <t>Nikolaev N.I.</t>
  </si>
  <si>
    <t>Romashev A.</t>
  </si>
  <si>
    <t>Yakubovskiy M.M.</t>
  </si>
  <si>
    <t>Alekseenko A.V.</t>
  </si>
  <si>
    <t>Romanchikov A.</t>
  </si>
  <si>
    <t>Kovyazin V.</t>
  </si>
  <si>
    <t>Ivanov V.</t>
  </si>
  <si>
    <t>Belsky A.A.</t>
  </si>
  <si>
    <t>Dobush V.S.</t>
  </si>
  <si>
    <t>Ivanchenko D.I.</t>
  </si>
  <si>
    <t>Borovikov I.</t>
  </si>
  <si>
    <t>Voytekhovsky Y.U.</t>
  </si>
  <si>
    <t>Grokhotov E.I.</t>
  </si>
  <si>
    <t>Savichev A.A.</t>
  </si>
  <si>
    <t>Senchina N.P.</t>
  </si>
  <si>
    <t>Tsinkoburova M.G.</t>
  </si>
  <si>
    <t>Rastvorova I.I.</t>
  </si>
  <si>
    <t>Rahmani K.</t>
  </si>
  <si>
    <t>Chernyshev A.B.</t>
  </si>
  <si>
    <t>Lyagova А.А.</t>
  </si>
  <si>
    <t>Kuznetsov V.A.</t>
  </si>
  <si>
    <t>Demekhin D.N.</t>
  </si>
  <si>
    <t>Ilyushin Y.</t>
  </si>
  <si>
    <t>Pervukhin D.</t>
  </si>
  <si>
    <t>Lebedev V.A.</t>
  </si>
  <si>
    <t>Machevariani M.M.</t>
  </si>
  <si>
    <t>Sharapova D.M.</t>
  </si>
  <si>
    <t>Danilov A.</t>
  </si>
  <si>
    <t>Ponomareva M.A.</t>
  </si>
  <si>
    <t>Nazarenko M.Y.</t>
  </si>
  <si>
    <t>Lvov V.V.</t>
  </si>
  <si>
    <t>Strakhova A.A.</t>
  </si>
  <si>
    <t>Bykova E.N.</t>
  </si>
  <si>
    <t>Sishchuk J.</t>
  </si>
  <si>
    <t>Kazanin O.</t>
  </si>
  <si>
    <t>Minakova T.</t>
  </si>
  <si>
    <t>Ivanov P.</t>
  </si>
  <si>
    <t>Mikhailova E.</t>
  </si>
  <si>
    <t>Tarasenko A.</t>
  </si>
  <si>
    <t>Vladimirovna P.T.</t>
  </si>
  <si>
    <t>Ilinova A.</t>
  </si>
  <si>
    <t>Podoliyk A.V.</t>
  </si>
  <si>
    <t>Nikiforov A.A.</t>
  </si>
  <si>
    <t>Morenov V.</t>
  </si>
  <si>
    <t>Leusheva E.</t>
  </si>
  <si>
    <t>Lebedeva O.</t>
  </si>
  <si>
    <t>Dorofeev D.</t>
  </si>
  <si>
    <t>Baburin S.V.</t>
  </si>
  <si>
    <t>Rozanov A.</t>
  </si>
  <si>
    <t>Alexandr G.</t>
  </si>
  <si>
    <t>Magomet R.D.</t>
  </si>
  <si>
    <t>Smirniakov V.V.</t>
  </si>
  <si>
    <t>Trushko O.V.</t>
  </si>
  <si>
    <t>Smirniakova V.V.</t>
  </si>
  <si>
    <t>Kuranov A.</t>
  </si>
  <si>
    <t>Petrov D.</t>
  </si>
  <si>
    <t>Ivanov S.</t>
  </si>
  <si>
    <t>Zvonarev I.</t>
  </si>
  <si>
    <t>Tropov I.A.</t>
  </si>
  <si>
    <t>Grabovskiy A.Y.</t>
  </si>
  <si>
    <t>Kurtenkov R.V.</t>
  </si>
  <si>
    <t>Shishkin E.V.</t>
  </si>
  <si>
    <t>Kononov P.V.</t>
  </si>
  <si>
    <t>Chupin S.</t>
  </si>
  <si>
    <t>Smirnova O.</t>
  </si>
  <si>
    <t>Trofimets V.Y.</t>
  </si>
  <si>
    <t>Kotova E.L.</t>
  </si>
  <si>
    <t>Klimenkov B.D.</t>
  </si>
  <si>
    <t>Khubetsov A.A.</t>
  </si>
  <si>
    <t>Darin A.A.</t>
  </si>
  <si>
    <t>Zakharov A.V.</t>
  </si>
  <si>
    <t>Seregin A.S.</t>
  </si>
  <si>
    <t>Kotiukov P.V.</t>
  </si>
  <si>
    <t>Belyakov N.A.</t>
  </si>
  <si>
    <t>Mustafin M.G.</t>
  </si>
  <si>
    <t>Kosovtseva T.R.</t>
  </si>
  <si>
    <t>Gorlenkov D.V.</t>
  </si>
  <si>
    <t>Shokov A.N.</t>
  </si>
  <si>
    <t>Petrakov D.</t>
  </si>
  <si>
    <t>Sergeev V.</t>
  </si>
  <si>
    <t>Strizhenok A.</t>
  </si>
  <si>
    <t>Boikov A.V.</t>
  </si>
  <si>
    <t>Makhovikov A.B.</t>
  </si>
  <si>
    <t>Vasilyeva M.</t>
  </si>
  <si>
    <t>Zadkov D.A.</t>
  </si>
  <si>
    <t>Sidorenko S.</t>
  </si>
  <si>
    <t>Iakovleva E.</t>
  </si>
  <si>
    <t>Turysheva A.V.</t>
  </si>
  <si>
    <t>Skamyin A.N.</t>
  </si>
  <si>
    <t>Fialkovsky I.</t>
  </si>
  <si>
    <t>Korotkova O.Y.</t>
  </si>
  <si>
    <t>Pashkevich M.A.</t>
  </si>
  <si>
    <t>Koptev V.Y.</t>
  </si>
  <si>
    <t>Kopteva A.V.</t>
  </si>
  <si>
    <t>Petkova A.P.</t>
  </si>
  <si>
    <t>Sidorenko A.A.</t>
  </si>
  <si>
    <t>Afanasova A.V.</t>
  </si>
  <si>
    <t>Vasilev E.A.</t>
  </si>
  <si>
    <t>Chukaeva M.</t>
  </si>
  <si>
    <t>Isakov A.</t>
  </si>
  <si>
    <t>Zamyatin E.O.</t>
  </si>
  <si>
    <t>Shklyarskiy A.Y.</t>
  </si>
  <si>
    <t>Korolyov I.A.</t>
  </si>
  <si>
    <t>Bolshunova O.M.</t>
  </si>
  <si>
    <t>Bardanov A.I.</t>
  </si>
  <si>
    <t>Timofeev I.P.</t>
  </si>
  <si>
    <t>Voytyuk I.N.</t>
  </si>
  <si>
    <t>Golovina E.I.</t>
  </si>
  <si>
    <t>Shubin A.A.</t>
  </si>
  <si>
    <t>Podoprigora D.</t>
  </si>
  <si>
    <t>Nikolaichuk L.</t>
  </si>
  <si>
    <t>Veniamin K.L.</t>
  </si>
  <si>
    <t>Duryagin V.</t>
  </si>
  <si>
    <t>Duryagina A.M.</t>
  </si>
  <si>
    <t>Kiba M.</t>
  </si>
  <si>
    <t>Krasnyy V.A.</t>
  </si>
  <si>
    <t>Smerdov R.</t>
  </si>
  <si>
    <t>Blinov P.A.</t>
  </si>
  <si>
    <t>Ageev A.</t>
  </si>
  <si>
    <t>Nikulina A.</t>
  </si>
  <si>
    <t>Afanasyev A.</t>
  </si>
  <si>
    <t>Kruk M.N.</t>
  </si>
  <si>
    <t>Trufanova I.S.</t>
  </si>
  <si>
    <t>Lavrenko S.A.</t>
  </si>
  <si>
    <t>Leisle A.V.</t>
  </si>
  <si>
    <t>Kovalski E.R.</t>
  </si>
  <si>
    <t>Gridina E.B.</t>
  </si>
  <si>
    <t>Beygi S.</t>
  </si>
  <si>
    <t>Kulchitskii A.A.</t>
  </si>
  <si>
    <t>Isheiskiy V.A.</t>
  </si>
  <si>
    <t>Matveeva V.</t>
  </si>
  <si>
    <t>Prokhorova V.B.</t>
  </si>
  <si>
    <t>Mironova K.V.</t>
  </si>
  <si>
    <t>Semenov A.S.</t>
  </si>
  <si>
    <t>Borel L.V.</t>
  </si>
  <si>
    <t>Rukavishnikov G.D.</t>
  </si>
  <si>
    <t>Saychenko L.</t>
  </si>
  <si>
    <t>Proshkin S.</t>
  </si>
  <si>
    <t>E.verbilo P.</t>
  </si>
  <si>
    <t>Trofimets E.</t>
  </si>
  <si>
    <t>Kushchenko A.N.</t>
  </si>
  <si>
    <t>Silivanov M.O.</t>
  </si>
  <si>
    <t>Serzhan S.L.</t>
  </si>
  <si>
    <t>Khusnutdinov S.I.</t>
  </si>
  <si>
    <t>Ikonnikov D.</t>
  </si>
  <si>
    <t>Trubetskaya O.V.</t>
  </si>
  <si>
    <t>Nutskova M.V.</t>
  </si>
  <si>
    <t>Popov M.A.</t>
  </si>
  <si>
    <t>Nevskaya M.A.</t>
  </si>
  <si>
    <t>Sidorkin D.I.</t>
  </si>
  <si>
    <t>Fedorov S.N.</t>
  </si>
  <si>
    <t>Tcvetkov P.</t>
  </si>
  <si>
    <t>Skachkova M.</t>
  </si>
  <si>
    <t>Dmitrieva D.</t>
  </si>
  <si>
    <t>Veprikov A.A.</t>
  </si>
  <si>
    <t>Katysheva E.</t>
  </si>
  <si>
    <t>Nurgalieva K.S.</t>
  </si>
  <si>
    <t>Vasilev Y.</t>
  </si>
  <si>
    <t>Voronina M.V.</t>
  </si>
  <si>
    <t>Churkin I.S.</t>
  </si>
  <si>
    <t>Lykov Y.</t>
  </si>
  <si>
    <t>Moroz O.</t>
  </si>
  <si>
    <t>Folomkin A.I.</t>
  </si>
  <si>
    <t>Tretyakova Z.O.</t>
  </si>
  <si>
    <t>Simakov A.M.</t>
  </si>
  <si>
    <t>Galevskiy S.G.</t>
  </si>
  <si>
    <t>Ochkurov V.I.</t>
  </si>
  <si>
    <t>Novozhenin S.U.</t>
  </si>
  <si>
    <t>Vystrchil M.G.</t>
  </si>
  <si>
    <t>Gulkov Y.V.</t>
  </si>
  <si>
    <t>Kireeva E.V.</t>
  </si>
  <si>
    <t>Ivkin A.S.</t>
  </si>
  <si>
    <t>Silvanovich O.V.</t>
  </si>
  <si>
    <t>Avdeev A.М.</t>
  </si>
  <si>
    <t>Kutepov Yu.I.</t>
  </si>
  <si>
    <t>Kutepova N.A.</t>
  </si>
  <si>
    <t>Kryltcov S.</t>
  </si>
  <si>
    <t>Poddubniy D.A.</t>
  </si>
  <si>
    <t>Suprun I.K.</t>
  </si>
  <si>
    <t>Chanysheva A.</t>
  </si>
  <si>
    <t>Petrov D.S.</t>
  </si>
  <si>
    <t>Gorelikov V.G.</t>
  </si>
  <si>
    <t>Sverchkov I.</t>
  </si>
  <si>
    <t>Penkov G.M.</t>
  </si>
  <si>
    <t>Raupov I.R.</t>
  </si>
  <si>
    <t>Khaikin M.</t>
  </si>
  <si>
    <t>Korolev N.</t>
  </si>
  <si>
    <t>Gluhanich D.Y.</t>
  </si>
  <si>
    <t>Liudmila G.</t>
  </si>
  <si>
    <t>Shabalov M.</t>
  </si>
  <si>
    <t>Safiullin R.N.</t>
  </si>
  <si>
    <t>Sudarikov A.E.</t>
  </si>
  <si>
    <t>Merkulova V.A.</t>
  </si>
  <si>
    <t>Pelenev D.N.</t>
  </si>
  <si>
    <t>Ignatiev S.A.</t>
  </si>
  <si>
    <t>Fomin S.I.</t>
  </si>
  <si>
    <t>Sharok V.V.</t>
  </si>
  <si>
    <t>Erokhina O.O.</t>
  </si>
  <si>
    <t>Sarapulova T.V.</t>
  </si>
  <si>
    <t>Volokitina A.A.</t>
  </si>
  <si>
    <t>Yakovlev S.A.</t>
  </si>
  <si>
    <t>Ponomarenko M.R.</t>
  </si>
  <si>
    <t>Iliyna A.</t>
  </si>
  <si>
    <t>Tulin P.K.</t>
  </si>
  <si>
    <t>Potseshkovskaya I.V.</t>
  </si>
  <si>
    <t>Korzhev A.A.</t>
  </si>
  <si>
    <t>Korobitcyna M.</t>
  </si>
  <si>
    <t>Belitskiy A.A.</t>
  </si>
  <si>
    <t>Ivanov A.V.</t>
  </si>
  <si>
    <t>Kovalchuk M.S.</t>
  </si>
  <si>
    <t>Merzlyakov M.Y.</t>
  </si>
  <si>
    <t>Vakhnina E.G.</t>
  </si>
  <si>
    <t>Elmurzaev M.A.</t>
  </si>
  <si>
    <t>Vakhnin N.A.</t>
  </si>
  <si>
    <t>Korostelev E.N.</t>
  </si>
  <si>
    <t>Valkov V.</t>
  </si>
  <si>
    <t>Kuzin A.A.</t>
  </si>
  <si>
    <t>Iungemeister D.A.</t>
  </si>
  <si>
    <t>Avksentiev S.Yu.</t>
  </si>
  <si>
    <t>Chernobay V.I.</t>
  </si>
  <si>
    <t>Shishkin P.</t>
  </si>
  <si>
    <t>Makharatkin P.N.</t>
  </si>
  <si>
    <t>Ilyukhin D.A.</t>
  </si>
  <si>
    <t>Sannikova A.P.</t>
  </si>
  <si>
    <t>Kovalevsky V.N.</t>
  </si>
  <si>
    <t>Chvileva T.</t>
  </si>
  <si>
    <t>Moldovan D.V.</t>
  </si>
  <si>
    <t>Shaidulina A.A.</t>
  </si>
  <si>
    <t>Rudko V.A.</t>
  </si>
  <si>
    <t>Marinin M.A.</t>
  </si>
  <si>
    <t>Romanova N.A.</t>
  </si>
  <si>
    <t>Kiselev V.</t>
  </si>
  <si>
    <t>Demidova P.</t>
  </si>
  <si>
    <t>Nikiforova V.S.</t>
  </si>
  <si>
    <t>Karibov V.R.</t>
  </si>
  <si>
    <t>Lebedeva Y.A.</t>
  </si>
  <si>
    <t>Leontiev V.I.</t>
  </si>
  <si>
    <t>Bushuev Y.Y.</t>
  </si>
  <si>
    <t>Novozhilov I.M.</t>
  </si>
  <si>
    <t>Pospehov G.</t>
  </si>
  <si>
    <t>Straupnik I.A.</t>
  </si>
  <si>
    <t>Chi T.N.</t>
  </si>
  <si>
    <t>Glazunov V.V.</t>
  </si>
  <si>
    <t>Salamatova E.V.</t>
  </si>
  <si>
    <t>Tarabarinova T.A.</t>
  </si>
  <si>
    <t>Borisov S.V.</t>
  </si>
  <si>
    <t>Mikeshin M.I.</t>
  </si>
  <si>
    <t>Kazantsev A.</t>
  </si>
  <si>
    <t>Sibirev V.N.</t>
  </si>
  <si>
    <t>Safina A.M.</t>
  </si>
  <si>
    <t>Morozov K.V.</t>
  </si>
  <si>
    <t>Vasilenko N.</t>
  </si>
  <si>
    <t>Kireeva V.I.</t>
  </si>
  <si>
    <t>Volohov E.</t>
  </si>
  <si>
    <t>Goman I.V.</t>
  </si>
  <si>
    <t>Tsvetkova A.</t>
  </si>
  <si>
    <t>Makhova L.</t>
  </si>
  <si>
    <t>Afanasev P.</t>
  </si>
  <si>
    <t>Babkin R.</t>
  </si>
  <si>
    <t>Alekseeva L.B.</t>
  </si>
  <si>
    <t>Dolzhikov V.V.</t>
  </si>
  <si>
    <t>Romanova V.S.</t>
  </si>
  <si>
    <t>Zimin R.Y.</t>
  </si>
  <si>
    <t>Grudinin N.N.</t>
  </si>
  <si>
    <t>Ershov D.</t>
  </si>
  <si>
    <t>Mikhailov A.</t>
  </si>
  <si>
    <t>Yaroshenko V.V.</t>
  </si>
  <si>
    <t>Gunkin A.</t>
  </si>
  <si>
    <t>Mysin A.V.</t>
  </si>
  <si>
    <t>Malarev V.I.</t>
  </si>
  <si>
    <t>Lange I.Yu.</t>
  </si>
  <si>
    <t>Palaev A.G.</t>
  </si>
  <si>
    <t>Piirainen V.</t>
  </si>
  <si>
    <t>Fetisov V.</t>
  </si>
  <si>
    <t>Alekseev I.V.</t>
  </si>
  <si>
    <t>Dzhabbarov S.N.</t>
  </si>
  <si>
    <t>Vasilyev V.V.</t>
  </si>
  <si>
    <t>Chitalov L.S.</t>
  </si>
  <si>
    <t>Korshunov G.I.</t>
  </si>
  <si>
    <t>Borisova L.G.</t>
  </si>
  <si>
    <t>Aleksandrov A.V.</t>
  </si>
  <si>
    <t>Konovalov G.V.</t>
  </si>
  <si>
    <t>Pavlov V.I.</t>
  </si>
  <si>
    <t>Potapov A.I.</t>
  </si>
  <si>
    <t>Morozov V.</t>
  </si>
  <si>
    <t>Zubkova O.S.</t>
  </si>
  <si>
    <t>Suchkov D.V.</t>
  </si>
  <si>
    <t>Radushinsky D.</t>
  </si>
  <si>
    <t>Kuskildin R.B.</t>
  </si>
  <si>
    <t>Sytko I.I.</t>
  </si>
  <si>
    <t>Pomortseva A.A.</t>
  </si>
  <si>
    <t>Serdiuk N.A.</t>
  </si>
  <si>
    <t>Khokhlov S.V.</t>
  </si>
  <si>
    <t>Lomakina E.S.</t>
  </si>
  <si>
    <t>Dobush I.</t>
  </si>
  <si>
    <t>Bazyrov I.</t>
  </si>
  <si>
    <t>Batyrov A.M.</t>
  </si>
  <si>
    <t>Grudyaeva E.K.</t>
  </si>
  <si>
    <t>Simakov A.S.</t>
  </si>
  <si>
    <t>Hiller O.G.M.</t>
  </si>
  <si>
    <t>Savelev R.</t>
  </si>
  <si>
    <t>Payor V.</t>
  </si>
  <si>
    <t>Ignatovich A.S.</t>
  </si>
  <si>
    <t>Sirenko Y.</t>
  </si>
  <si>
    <t>Vasilyeva N.</t>
  </si>
  <si>
    <t>Zotova I.</t>
  </si>
  <si>
    <t>Palamarchuk R.S.</t>
  </si>
  <si>
    <t>Gromov M.M.</t>
  </si>
  <si>
    <t>Dubrovskaya Y.A.</t>
  </si>
  <si>
    <t>Novikova E.S.</t>
  </si>
  <si>
    <t>Smolin A.V.</t>
  </si>
  <si>
    <t>Nguyen V.S.</t>
  </si>
  <si>
    <t>Lavrik A.Y.</t>
  </si>
  <si>
    <t>Martynov S.A.</t>
  </si>
  <si>
    <t>Pharoe B.L.</t>
  </si>
  <si>
    <t>Vinogradova A.A.</t>
  </si>
  <si>
    <t>Fedorova E.</t>
  </si>
  <si>
    <t>Efimov A.</t>
  </si>
  <si>
    <t>Koshenkova A.</t>
  </si>
  <si>
    <t>Samylovskaya E.</t>
  </si>
  <si>
    <t>Oleynik I.L.</t>
  </si>
  <si>
    <t>Lutskiy D.</t>
  </si>
  <si>
    <t>Kopylova N.</t>
  </si>
  <si>
    <t>Golikov N.S.</t>
  </si>
  <si>
    <t>Shpenst V.A.</t>
  </si>
  <si>
    <t>Kuchin V.N.</t>
  </si>
  <si>
    <t>Sazonova N.N.</t>
  </si>
  <si>
    <t>Starshaia V.V.</t>
  </si>
  <si>
    <t>Krotova S.Y.</t>
  </si>
  <si>
    <t>Petrov P.A.</t>
  </si>
  <si>
    <t>Sankovsky A.A.</t>
  </si>
  <si>
    <t>Kabanov E.I.</t>
  </si>
  <si>
    <t>Kolvakh K.A.</t>
  </si>
  <si>
    <t>Rodionov V.A.</t>
  </si>
  <si>
    <t>Vinogradov K.P.</t>
  </si>
  <si>
    <t>Nefedov Y.V.</t>
  </si>
  <si>
    <t>Blinkova E.Y.</t>
  </si>
  <si>
    <t>Karelina N.V.</t>
  </si>
  <si>
    <t>Noskov V.A.</t>
  </si>
  <si>
    <t>Kulikova N.V.</t>
  </si>
  <si>
    <t>Danilev S.M.</t>
  </si>
  <si>
    <t>Baltyzhakova T.</t>
  </si>
  <si>
    <t>Terleev A.V.</t>
  </si>
  <si>
    <t>Shammazov I.A.</t>
  </si>
  <si>
    <t>Le Quang P.</t>
  </si>
  <si>
    <t>Lapinskas A.</t>
  </si>
  <si>
    <t>Belousov A.E.</t>
  </si>
  <si>
    <t>Bagautdinov I.I.</t>
  </si>
  <si>
    <t>Kornev A.V.</t>
  </si>
  <si>
    <t>Koltsova E.A.</t>
  </si>
  <si>
    <t>Konoplin R.R.</t>
  </si>
  <si>
    <t>Smyshlyaeva K.I.</t>
  </si>
  <si>
    <t>Eremeeva A.</t>
  </si>
  <si>
    <t>Shestakova I.</t>
  </si>
  <si>
    <t>Oblova I.S.</t>
  </si>
  <si>
    <t>Afanaseva O.V.</t>
  </si>
  <si>
    <t>Ovchinnikova E.N.</t>
  </si>
  <si>
    <t>Potemkin V.A.</t>
  </si>
  <si>
    <t>Asadulagi M.-A.M.</t>
  </si>
  <si>
    <t>Buldysko A.</t>
  </si>
  <si>
    <t>Matveev V.P.</t>
  </si>
  <si>
    <t>Batueva D.E.</t>
  </si>
  <si>
    <t>Yachmenova L.A.</t>
  </si>
  <si>
    <t>Ivanov M.A.</t>
  </si>
  <si>
    <t>Goncharova M.</t>
  </si>
  <si>
    <t>Zuev B.Y.</t>
  </si>
  <si>
    <t>Volkodaeva M.V.</t>
  </si>
  <si>
    <t>Kholmskiy A.V.</t>
  </si>
  <si>
    <t>Shikhov A.I.</t>
  </si>
  <si>
    <t>Trushnikov V.E.</t>
  </si>
  <si>
    <t>Zaripova N.А.</t>
  </si>
  <si>
    <t>Vatlina A.M.</t>
  </si>
  <si>
    <t>Khudyakova I.N.</t>
  </si>
  <si>
    <t>Babyr N.</t>
  </si>
  <si>
    <t>Lyakh D.D.</t>
  </si>
  <si>
    <t>Vagapova E.A.</t>
  </si>
  <si>
    <t>Nazarova M.N.</t>
  </si>
  <si>
    <t>Brichkin V.N.</t>
  </si>
  <si>
    <t>Kudinova A.A.</t>
  </si>
  <si>
    <t>Kondakova V.N.</t>
  </si>
  <si>
    <t>Pasynkov A.</t>
  </si>
  <si>
    <t>Kornilov Y.N.</t>
  </si>
  <si>
    <t>Derkunskii I.O.</t>
  </si>
  <si>
    <t>Gabdulkhakov R.R.</t>
  </si>
  <si>
    <t>Sobyanina D.O.</t>
  </si>
  <si>
    <t>Beloglazov I.I.</t>
  </si>
  <si>
    <t>Grebneva A.</t>
  </si>
  <si>
    <t>Alferova D.A.</t>
  </si>
  <si>
    <t>Chudakova N.V.</t>
  </si>
  <si>
    <t>Ivanova P.</t>
  </si>
  <si>
    <t>Volchikhina A.A.</t>
  </si>
  <si>
    <t>Schipachev A.M.</t>
  </si>
  <si>
    <t>Kuvshinkin S.Y.</t>
  </si>
  <si>
    <t>Leontyuk S.M.</t>
  </si>
  <si>
    <t>Zakirova G.S.</t>
  </si>
  <si>
    <t>Gromyka D.S.</t>
  </si>
  <si>
    <t>Suvorova Z.V.</t>
  </si>
  <si>
    <t>Sandyga M.S.</t>
  </si>
  <si>
    <t>Gerasimova I.G.</t>
  </si>
  <si>
    <t>Kunshin A.</t>
  </si>
  <si>
    <t>Alexeev A.I.</t>
  </si>
  <si>
    <t>Korelskiy D.S.</t>
  </si>
  <si>
    <t>Evseeva O.</t>
  </si>
  <si>
    <t>Plashchinsky V.A.</t>
  </si>
  <si>
    <t>Ganzulenko O.Y.</t>
  </si>
  <si>
    <t>Chirkova O.S.</t>
  </si>
  <si>
    <t>Sundurov A.V.</t>
  </si>
  <si>
    <t>Konchus D.</t>
  </si>
  <si>
    <t>Yacheikin A.I.</t>
  </si>
  <si>
    <t>Lukyantseva E.S.</t>
  </si>
  <si>
    <t>Do N.-H.</t>
  </si>
  <si>
    <t>Bazhukov A.A.</t>
  </si>
  <si>
    <t>Kukharova T.V.</t>
  </si>
  <si>
    <t>Nguyen K.L.</t>
  </si>
  <si>
    <t>Zaur A.</t>
  </si>
  <si>
    <t>Ovsyannikov M.P.</t>
  </si>
  <si>
    <t>Ligotsky D.</t>
  </si>
  <si>
    <t>Dzyurich D.</t>
  </si>
  <si>
    <t>Tumanov M.V.</t>
  </si>
  <si>
    <t>Alekseev A.</t>
  </si>
  <si>
    <t>Ilyashenko I.S.</t>
  </si>
  <si>
    <t>Eldeeb A.B.</t>
  </si>
  <si>
    <t>Bormotov I.S.</t>
  </si>
  <si>
    <t>Lebedev A.B.</t>
  </si>
  <si>
    <t>Kostenko B.V.</t>
  </si>
  <si>
    <t>Islamov S.</t>
  </si>
  <si>
    <t>Bondarenko A.V.</t>
  </si>
  <si>
    <t>Vasilkov O.S.</t>
  </si>
  <si>
    <t>Babyr K.V.</t>
  </si>
  <si>
    <t>Pudkova T.V.</t>
  </si>
  <si>
    <t>Zamyatina E.N.</t>
  </si>
  <si>
    <t>Smirnov A.I.</t>
  </si>
  <si>
    <t>Belova M.</t>
  </si>
  <si>
    <t>Alekseev V.</t>
  </si>
  <si>
    <t>Orlov F.A.</t>
  </si>
  <si>
    <t>Ilalova R.K.</t>
  </si>
  <si>
    <t>Solovev S.V.</t>
  </si>
  <si>
    <t>Tokareva O.V.</t>
  </si>
  <si>
    <t>Kuzkin A.Y.</t>
  </si>
  <si>
    <t>Iovlev G.A.</t>
  </si>
  <si>
    <t>Vinogradov Y.I.</t>
  </si>
  <si>
    <t>Munasypov R.</t>
  </si>
  <si>
    <t>Golod V.A.</t>
  </si>
  <si>
    <t>Efimov I.</t>
  </si>
  <si>
    <t>Vershinin M.I.</t>
  </si>
  <si>
    <t>Martynova E.</t>
  </si>
  <si>
    <t>Tung L.V.</t>
  </si>
  <si>
    <t>Alattar A.L.</t>
  </si>
  <si>
    <t>Filatova I.</t>
  </si>
  <si>
    <t>Fedorov A.T.</t>
  </si>
  <si>
    <t>Reznichenko V.V.</t>
  </si>
  <si>
    <t>Kuvanov Ya.A.</t>
  </si>
  <si>
    <t>Zherlygina E.S.</t>
  </si>
  <si>
    <t>Kuzhelev A.I.</t>
  </si>
  <si>
    <t>Fedorov A.S.</t>
  </si>
  <si>
    <t>Garufullin D.R.</t>
  </si>
  <si>
    <t>Garmaev O.Z.</t>
  </si>
  <si>
    <t>Pryakhin E.I.</t>
  </si>
  <si>
    <t>Urazbakhtin R.Y.</t>
  </si>
  <si>
    <t>Palyanitsin P.S.</t>
  </si>
  <si>
    <t>Knyazkina V.</t>
  </si>
  <si>
    <t>Safronchuk K.A.</t>
  </si>
  <si>
    <t>Kraev N.A.</t>
  </si>
  <si>
    <t>Miller A.A.</t>
  </si>
  <si>
    <t>Gorelik G.D.</t>
  </si>
  <si>
    <t>Pankratova K.</t>
  </si>
  <si>
    <t>Danileva N.A.</t>
  </si>
  <si>
    <t>Solovyova V.</t>
  </si>
  <si>
    <t>Yakovleva Y.A.</t>
  </si>
  <si>
    <t>Alakshin A.E.</t>
  </si>
  <si>
    <t>Mikhailovsky S.P.</t>
  </si>
  <si>
    <t>Elbendari A.</t>
  </si>
  <si>
    <t>Romanenko M.</t>
  </si>
  <si>
    <t>Vinogradova E.V.</t>
  </si>
  <si>
    <t>Kitcenko A.A.</t>
  </si>
  <si>
    <t>Smirnova E.E.</t>
  </si>
  <si>
    <t>Mukminova D.</t>
  </si>
  <si>
    <t>Krasnoukhova D.Y.</t>
  </si>
  <si>
    <t>Krikun N.</t>
  </si>
  <si>
    <t>Erzova V.A.</t>
  </si>
  <si>
    <t>Nikolaeva E.</t>
  </si>
  <si>
    <t>Nikolaeva T.N.</t>
  </si>
  <si>
    <t>Murzo Y.</t>
  </si>
  <si>
    <t>Chuvileva N.</t>
  </si>
  <si>
    <t>Sveshnikova S.A.</t>
  </si>
  <si>
    <t>Kasyanov A.V.</t>
  </si>
  <si>
    <t>Popov G.</t>
  </si>
  <si>
    <t>Krivokrysenko E.A.</t>
  </si>
  <si>
    <t>Pshenin V.V.</t>
  </si>
  <si>
    <t>Goldobina L.A.</t>
  </si>
  <si>
    <t>Vasiliev V.V.</t>
  </si>
  <si>
    <t>Bakhtin E.V.</t>
  </si>
  <si>
    <t>Ivanova T.S.</t>
  </si>
  <si>
    <t>Lutonin A.S.</t>
  </si>
  <si>
    <t>Bogdanov I.A.</t>
  </si>
  <si>
    <t>Churkin B.A.</t>
  </si>
  <si>
    <t>Vasilenko T.A.</t>
  </si>
  <si>
    <t>Mustafaev A.S.</t>
  </si>
  <si>
    <t>Rogachev M.K.</t>
  </si>
  <si>
    <t>Reshneva E.</t>
  </si>
  <si>
    <t>Shklyarskiy Y.</t>
  </si>
  <si>
    <t>Dmitrieva A.S.</t>
  </si>
  <si>
    <t>Gromtsev K.V.</t>
  </si>
  <si>
    <t>Issa B.</t>
  </si>
  <si>
    <t>Arslanova F.G.</t>
  </si>
  <si>
    <t>Nureev R.R.</t>
  </si>
  <si>
    <t>Bykova M.V.</t>
  </si>
  <si>
    <t>Bykasov D.A.</t>
  </si>
  <si>
    <t>Plokhov A.S.</t>
  </si>
  <si>
    <t>Sukhikh A.</t>
  </si>
  <si>
    <t>Legkokonets V.A.</t>
  </si>
  <si>
    <t>Golubev D.D.</t>
  </si>
  <si>
    <t>Fadeev D.</t>
  </si>
  <si>
    <t>Rabota E.N.</t>
  </si>
  <si>
    <t>Kazakov Yu.A.</t>
  </si>
  <si>
    <t>Abdulaev E.K.</t>
  </si>
  <si>
    <t>Grigorev E.</t>
  </si>
  <si>
    <t>Volodina Ya.A.</t>
  </si>
  <si>
    <t>Pavlenko I.A.</t>
  </si>
  <si>
    <t>Stroykov G.</t>
  </si>
  <si>
    <t>Piskunov V.M.</t>
  </si>
  <si>
    <t>Amer A.E.</t>
  </si>
  <si>
    <t>Yushkova E.</t>
  </si>
  <si>
    <t>Pumpur E.V.</t>
  </si>
  <si>
    <t>Gilyazetdinov E.R.</t>
  </si>
  <si>
    <t>Bolshunov A.V.</t>
  </si>
  <si>
    <t>Shibanov D.A.</t>
  </si>
  <si>
    <t>Leyberov A.I.</t>
  </si>
  <si>
    <t>Rudnik S.</t>
  </si>
  <si>
    <t>Kuznetsova E.Y.</t>
  </si>
  <si>
    <t>Kirkin A.P.</t>
  </si>
  <si>
    <t>Vilner M.A.</t>
  </si>
  <si>
    <t>Kharchenko L.</t>
  </si>
  <si>
    <t>Kutepov Yu.Yi.</t>
  </si>
  <si>
    <t>Safiullin R.</t>
  </si>
  <si>
    <t>Ushkova T.O.</t>
  </si>
  <si>
    <t>Aladin M.E.</t>
  </si>
  <si>
    <t>Guerra D.D.</t>
  </si>
  <si>
    <t>Shchukina D.A.</t>
  </si>
  <si>
    <t>Nasonov M.Y.</t>
  </si>
  <si>
    <t>Kashin D.A.</t>
  </si>
  <si>
    <t>Golikov T.S.</t>
  </si>
  <si>
    <t>Popov A.</t>
  </si>
  <si>
    <t>Korneva M.V.</t>
  </si>
  <si>
    <t>Nguyen T.T.</t>
  </si>
  <si>
    <t>Dolzhikov I.S.</t>
  </si>
  <si>
    <t>Vasileva A.D.</t>
  </si>
  <si>
    <t>Pupysheva E.</t>
  </si>
  <si>
    <t>Khomiakov K.A.</t>
  </si>
  <si>
    <t>Suslikov P.K.</t>
  </si>
  <si>
    <t>Zatsepin M.A.</t>
  </si>
  <si>
    <t>Alimkhanova T.A.</t>
  </si>
  <si>
    <t>Sotnikov R.O.</t>
  </si>
  <si>
    <t>Koubaji H.</t>
  </si>
  <si>
    <t>Shamaitis A.S.</t>
  </si>
  <si>
    <t>Sinegubov V.Yu.</t>
  </si>
  <si>
    <t>Nikazov A.</t>
  </si>
  <si>
    <t>Aleksander U.</t>
  </si>
  <si>
    <t>Grichukha M.I.</t>
  </si>
  <si>
    <t>Shalygin A.V.</t>
  </si>
  <si>
    <t>Siziakova E.</t>
  </si>
  <si>
    <t>Trifonova M.E.</t>
  </si>
  <si>
    <t>Bogdanova K.A.</t>
  </si>
  <si>
    <t>Ilinets A.A.</t>
  </si>
  <si>
    <t>Mansurova O.K.</t>
  </si>
  <si>
    <t>Egorova N.A.</t>
  </si>
  <si>
    <t>Kolesnik O.</t>
  </si>
  <si>
    <t>Abdallah W.J.</t>
  </si>
  <si>
    <t>Gureva O.</t>
  </si>
  <si>
    <t>Zimina D.A.</t>
  </si>
  <si>
    <t>Kupavykh K.</t>
  </si>
  <si>
    <t>Eliseeva N.N.</t>
  </si>
  <si>
    <t>Choker H.M.</t>
  </si>
  <si>
    <t>Hatoum H.M.</t>
  </si>
  <si>
    <t>Zubov A.V.</t>
  </si>
  <si>
    <t>Petrov D.A.</t>
  </si>
  <si>
    <t>Marinina V.M.</t>
  </si>
  <si>
    <t>Sidorov D.</t>
  </si>
  <si>
    <t>Melnikova A.</t>
  </si>
  <si>
    <t>Kotikov D.A.</t>
  </si>
  <si>
    <t>Terekhin R.D.</t>
  </si>
  <si>
    <t>Romasheva N.</t>
  </si>
  <si>
    <t>Egorenkova N.A.</t>
  </si>
  <si>
    <t>Sobyanin D.S.</t>
  </si>
  <si>
    <t>Maltcev A.А.</t>
  </si>
  <si>
    <t>Yastrebova K.</t>
  </si>
  <si>
    <t>Mokhova E.</t>
  </si>
  <si>
    <t>Popova Y.V.</t>
  </si>
  <si>
    <t>Loginov E.</t>
  </si>
  <si>
    <t>Poroshin M.A.</t>
  </si>
  <si>
    <t>Korolev M.</t>
  </si>
  <si>
    <t>Grigorev M.B.</t>
  </si>
  <si>
    <t>Smolnikov A.D.</t>
  </si>
  <si>
    <t>Glukhov A.A.</t>
  </si>
  <si>
    <t>Morozova O.Y.</t>
  </si>
  <si>
    <t>Zheltikov N.O.</t>
  </si>
  <si>
    <t>Shafhatov E.</t>
  </si>
  <si>
    <t>Garipov B.</t>
  </si>
  <si>
    <t>Sterkhov I.A.</t>
  </si>
  <si>
    <t>Shilovskikh P.D.</t>
  </si>
  <si>
    <t>Andryushanov D.A.</t>
  </si>
  <si>
    <t>Malkova Y.M.</t>
  </si>
  <si>
    <t>Obolonskaya E.V.</t>
  </si>
  <si>
    <t>Sabukevich V.S.</t>
  </si>
  <si>
    <t>Carter E.V.</t>
  </si>
  <si>
    <t>Orlova A.V.</t>
  </si>
  <si>
    <t>Ushakov E.K.</t>
  </si>
  <si>
    <t>Loseva E.</t>
  </si>
  <si>
    <t>Shepeleva A.E.</t>
  </si>
  <si>
    <t>Zhukovskiy Y.</t>
  </si>
  <si>
    <t>Binh L.T.</t>
  </si>
  <si>
    <t>Orlov G.</t>
  </si>
  <si>
    <t>Lyakh D.A.</t>
  </si>
  <si>
    <t>Dmitriev P.N.</t>
  </si>
  <si>
    <t>Yurii K.</t>
  </si>
  <si>
    <t>Tingnting S.</t>
  </si>
  <si>
    <t>Idiyatullin M.</t>
  </si>
  <si>
    <t>Zamorkina Y.</t>
  </si>
  <si>
    <t>Salimgaraeva L.I.</t>
  </si>
  <si>
    <t>Akhmedova A.N.</t>
  </si>
  <si>
    <t>Cabascango V.E.Q.</t>
  </si>
  <si>
    <t>Aleksandrova T.</t>
  </si>
  <si>
    <t>Simakov D.A.</t>
  </si>
  <si>
    <t>Novitskiy Y.I.</t>
  </si>
  <si>
    <t>Kuznetsov V.</t>
  </si>
  <si>
    <t>Gorshkova T.P.</t>
  </si>
  <si>
    <t>Egorova Dashina A.Y.</t>
  </si>
  <si>
    <t>Elikhin A.S.</t>
  </si>
  <si>
    <t>Osminko D.A.</t>
  </si>
  <si>
    <t>Filipenko I.A.</t>
  </si>
  <si>
    <t>Pastukhova E.</t>
  </si>
  <si>
    <t>Skepko O.</t>
  </si>
  <si>
    <t>Fatin H.A.</t>
  </si>
  <si>
    <t>Valnev V.</t>
  </si>
  <si>
    <t>Brylevskaya L.</t>
  </si>
  <si>
    <t>Gonchar L.</t>
  </si>
  <si>
    <t>Pushmina S.A.</t>
  </si>
  <si>
    <t>Nikonova E.</t>
  </si>
  <si>
    <t>Rudzish E.</t>
  </si>
  <si>
    <t>Boyko E.</t>
  </si>
  <si>
    <t>Molodykh S.S.</t>
  </si>
  <si>
    <t>Turro A.B.</t>
  </si>
  <si>
    <t>Garanzha A.V.</t>
  </si>
  <si>
    <t>Dzhemilev E.R.</t>
  </si>
  <si>
    <t>Petrunin A.M.</t>
  </si>
  <si>
    <t>Sokol D.G.</t>
  </si>
  <si>
    <t>Ivashev V.K.</t>
  </si>
  <si>
    <t>Ponomaryov A.B.</t>
  </si>
  <si>
    <t>Aleksandrova A.V.</t>
  </si>
  <si>
    <t>Martynenko Y.V.</t>
  </si>
  <si>
    <t>Voronov V.A.</t>
  </si>
  <si>
    <t>Petrov A.A.</t>
  </si>
  <si>
    <t>Zhapkhandaev C.A.</t>
  </si>
  <si>
    <t>Derkach I.V.</t>
  </si>
  <si>
    <t>Senchilo N.</t>
  </si>
  <si>
    <t>Kupavykh A.</t>
  </si>
  <si>
    <t>Smirnov A.G.</t>
  </si>
  <si>
    <t>Serbin D.V.</t>
  </si>
  <si>
    <t>Artiaeva M.A.</t>
  </si>
  <si>
    <t>Glaz'ev M.V.</t>
  </si>
  <si>
    <t>Cherdancev G.</t>
  </si>
  <si>
    <t>Zhdankin E.</t>
  </si>
  <si>
    <t>Vedrova D.A.</t>
  </si>
  <si>
    <t>Odintsov E.E.</t>
  </si>
  <si>
    <t>Fazylov I.R.</t>
  </si>
  <si>
    <t>Erokhov S.</t>
  </si>
  <si>
    <t>Palyanitsina A.</t>
  </si>
  <si>
    <t>Vydrova A.A.</t>
  </si>
  <si>
    <t>Babenko D.</t>
  </si>
  <si>
    <t>Krivenko A.V.</t>
  </si>
  <si>
    <t>Aleksandrov A.N.</t>
  </si>
  <si>
    <t>Krizhanovskaia D.I.</t>
  </si>
  <si>
    <t>Kalmykova T.D.</t>
  </si>
  <si>
    <t>Zhukova V.</t>
  </si>
  <si>
    <t>Kamenev E.N.</t>
  </si>
  <si>
    <t>Kobylyansky A.A.</t>
  </si>
  <si>
    <t>Malyushin I.M.</t>
  </si>
  <si>
    <t>Vasilchenko A.O.</t>
  </si>
  <si>
    <t>Kishchenko M.А.</t>
  </si>
  <si>
    <t>Gubaydullina R.</t>
  </si>
  <si>
    <t>Rovnik N.A.</t>
  </si>
  <si>
    <t>Kokorin A.V.</t>
  </si>
  <si>
    <t>Ruzmanov A.Y.</t>
  </si>
  <si>
    <t>Aleksandrova T.A.</t>
  </si>
  <si>
    <t>Molodtsov K.V.</t>
  </si>
  <si>
    <t>Dyachkova I.</t>
  </si>
  <si>
    <t>Vedernikov V.V.</t>
  </si>
  <si>
    <t>Anh D.T.L.</t>
  </si>
  <si>
    <t>Gagarina O.</t>
  </si>
  <si>
    <t>Aksenova A.</t>
  </si>
  <si>
    <t>Khac Linh N.</t>
  </si>
  <si>
    <t>Zalilova M.M.</t>
  </si>
  <si>
    <t>Buslova M.A.</t>
  </si>
  <si>
    <t>Falova E.S.</t>
  </si>
  <si>
    <t>Khloponina V.S.</t>
  </si>
  <si>
    <t>Utenkova T.G.</t>
  </si>
  <si>
    <t>Ismailova D.V.</t>
  </si>
  <si>
    <t>Nguyen Van T.</t>
  </si>
  <si>
    <t>Maksimov D.D.</t>
  </si>
  <si>
    <t>Vinogradova I.V.</t>
  </si>
  <si>
    <t>Gorshkov I.V.</t>
  </si>
  <si>
    <t>Akhmerov E.V.</t>
  </si>
  <si>
    <t>Mikhailov A.V.</t>
  </si>
  <si>
    <t>Savelyev D.S.</t>
  </si>
  <si>
    <t>Borodkin E.O.</t>
  </si>
  <si>
    <t>Artyushchenko A.P.</t>
  </si>
  <si>
    <t>Khokhlova E.D.</t>
  </si>
  <si>
    <t>Peretyatko S.A.</t>
  </si>
  <si>
    <t>Trong D.D.</t>
  </si>
  <si>
    <t>Zakharova A.A.</t>
  </si>
  <si>
    <t>Loufouandi Matondo I.P.</t>
  </si>
  <si>
    <t>Kolesova E.A.</t>
  </si>
  <si>
    <t>Kornilova E.V.</t>
  </si>
  <si>
    <t>Naumenko N.V.</t>
  </si>
  <si>
    <t>Reshetnyak S.P.</t>
  </si>
  <si>
    <t>Sorokin S.I.</t>
  </si>
  <si>
    <t>Rumiantseva A.M.</t>
  </si>
  <si>
    <t>Tatarinova A.A.</t>
  </si>
  <si>
    <t>Kudashov E.S.</t>
  </si>
  <si>
    <t>Yemelyanov A.A.</t>
  </si>
  <si>
    <t>Peretyatko M.A.</t>
  </si>
  <si>
    <t>Kudryavtseva R.A.</t>
  </si>
  <si>
    <t>Isakova E.P.</t>
  </si>
  <si>
    <t>Dyachenok G.</t>
  </si>
  <si>
    <t>Levashov D.S.</t>
  </si>
  <si>
    <t>Emelyanov A.V.</t>
  </si>
  <si>
    <t>Komolov V.</t>
  </si>
  <si>
    <t>Belikov A.A.</t>
  </si>
  <si>
    <t>Simonchuk V.D.</t>
  </si>
  <si>
    <t>Tatianina L.G.</t>
  </si>
  <si>
    <t>Korolev R.I.</t>
  </si>
  <si>
    <t>Dydin V.M.</t>
  </si>
  <si>
    <t>Eremin R.N.</t>
  </si>
  <si>
    <t>Koshelkov I.A.</t>
  </si>
  <si>
    <t>Eroshkin S.O.</t>
  </si>
  <si>
    <t>Kachan D.</t>
  </si>
  <si>
    <t>Belova D.V.</t>
  </si>
  <si>
    <t>Alieva L.</t>
  </si>
  <si>
    <t>Savchenko A.</t>
  </si>
  <si>
    <t>Arapova E.G.</t>
  </si>
  <si>
    <t>Zamyatin A.I.</t>
  </si>
  <si>
    <t>Patokin D.</t>
  </si>
  <si>
    <t>Penezeva D.</t>
  </si>
  <si>
    <t>Kameshkov A.V.</t>
  </si>
  <si>
    <t>Vykhodtsev Y.N.</t>
  </si>
  <si>
    <t>Minibaev A.M.</t>
  </si>
  <si>
    <t>Permyakova E.K.</t>
  </si>
  <si>
    <t>Iakupov D.</t>
  </si>
  <si>
    <t>Pugachev A.</t>
  </si>
  <si>
    <t>Nikitina L.N.</t>
  </si>
  <si>
    <t>Puskarev A.E.</t>
  </si>
  <si>
    <t>Van Duy T.</t>
  </si>
  <si>
    <t>Polyakov А.А.</t>
  </si>
  <si>
    <t>Kovalchuk V.S.</t>
  </si>
  <si>
    <t>Kashurin R.R.</t>
  </si>
  <si>
    <t>Snegirev N.V.</t>
  </si>
  <si>
    <t>Morozov A.V.</t>
  </si>
  <si>
    <t>Podolsky S.I.</t>
  </si>
  <si>
    <t>Ibatullin A.Kh.</t>
  </si>
  <si>
    <t>Bakeeva L.</t>
  </si>
  <si>
    <t>Romanova Y.</t>
  </si>
  <si>
    <t>Tretyakov N.</t>
  </si>
  <si>
    <t>Malcev D.D.</t>
  </si>
  <si>
    <t>Bukina V.</t>
  </si>
  <si>
    <t>Andreev V.V.</t>
  </si>
  <si>
    <t>Yudin S.</t>
  </si>
  <si>
    <t>Pavlov N.S.</t>
  </si>
  <si>
    <t>Tokarev I.S.</t>
  </si>
  <si>
    <t>Antonenko T.I.</t>
  </si>
  <si>
    <t>Miroshnichenko A.K.</t>
  </si>
  <si>
    <t>Osadchy D.E.</t>
  </si>
  <si>
    <t>Lapiga I.</t>
  </si>
  <si>
    <t>Bondareva O.N.</t>
  </si>
  <si>
    <t>Sekerina D.</t>
  </si>
  <si>
    <t>Orlova E.</t>
  </si>
  <si>
    <t>Mingaleva T.A.</t>
  </si>
  <si>
    <t>Gorjanc I.</t>
  </si>
  <si>
    <t>Belekhova E.</t>
  </si>
  <si>
    <t>Gotsul Y.</t>
  </si>
  <si>
    <t>Kirillov V.S.</t>
  </si>
  <si>
    <t>Ayrapetyan M.G.</t>
  </si>
  <si>
    <t>Farukshin A.A.</t>
  </si>
  <si>
    <t>Asoskov A.</t>
  </si>
  <si>
    <t>Grigoriev G.K.</t>
  </si>
  <si>
    <t>Izotova V.</t>
  </si>
  <si>
    <t>Fernandez Popova A.</t>
  </si>
  <si>
    <t>Kurakova S.K.</t>
  </si>
  <si>
    <t>Bunina Y.</t>
  </si>
  <si>
    <t>Goncharova O.</t>
  </si>
  <si>
    <t>Zhessakov A.</t>
  </si>
  <si>
    <t>Sviridenko A.S.</t>
  </si>
  <si>
    <t>Dunaeva E.N.</t>
  </si>
  <si>
    <t>Mazakov E.B.</t>
  </si>
  <si>
    <t>Palkin P.O.</t>
  </si>
  <si>
    <t>Budovskaya M.</t>
  </si>
  <si>
    <t>Firstov A.A.</t>
  </si>
  <si>
    <t>Klyucherev N.A.</t>
  </si>
  <si>
    <t>Klochkov D.A.</t>
  </si>
  <si>
    <t>Kapachinskikh Z.Y.</t>
  </si>
  <si>
    <t>Ivanova D.</t>
  </si>
  <si>
    <t>Rodnichenko E.K.</t>
  </si>
  <si>
    <t>Prokhorova E.</t>
  </si>
  <si>
    <t>Bakaneev V.S.</t>
  </si>
  <si>
    <t>Myakov V.V.</t>
  </si>
  <si>
    <t>Soboleva P.D.</t>
  </si>
  <si>
    <t>Dubrovskaya B.A.</t>
  </si>
  <si>
    <t>Borisovskiy I.A.</t>
  </si>
  <si>
    <t>Karyakina E.</t>
  </si>
  <si>
    <t>Svakhina Y.A.</t>
  </si>
  <si>
    <t>Nikitina T.</t>
  </si>
  <si>
    <t>Zakharov A.E.</t>
  </si>
  <si>
    <t>Borisova D.</t>
  </si>
  <si>
    <t>Khalturin A.</t>
  </si>
  <si>
    <t>Kharko P.A.</t>
  </si>
  <si>
    <t>Semenova A.N.</t>
  </si>
  <si>
    <t>Vasiliev D.A.</t>
  </si>
  <si>
    <t>Burilov D.A.</t>
  </si>
  <si>
    <t>Cherniaeva O.Y.</t>
  </si>
  <si>
    <t>Mordvintseva Y.A.</t>
  </si>
  <si>
    <t>Zimovets A.I.</t>
  </si>
  <si>
    <t>Alexandra B.K.</t>
  </si>
  <si>
    <t>Smirnov V.A.</t>
  </si>
  <si>
    <t>Zyulin V.A.</t>
  </si>
  <si>
    <t>Dvoynikov V.M.</t>
  </si>
  <si>
    <t>Blischenko A.A.</t>
  </si>
  <si>
    <t>Kusova L.G.</t>
  </si>
  <si>
    <t>Zakaev D.</t>
  </si>
  <si>
    <t>Romanov I.S.</t>
  </si>
  <si>
    <t>Sokolov S.T.</t>
  </si>
  <si>
    <t>Kurakova K.N.</t>
  </si>
  <si>
    <t>Kondratev A.V.</t>
  </si>
  <si>
    <t>Semenyuk A.V.</t>
  </si>
  <si>
    <t>Ilyushchenko S.A.</t>
  </si>
  <si>
    <t>Almosova Ya.V.</t>
  </si>
  <si>
    <t>Zelentsova A.</t>
  </si>
  <si>
    <t>Serikov V.A.</t>
  </si>
  <si>
    <t>Balandinsky D.</t>
  </si>
  <si>
    <t>Mashukova J.</t>
  </si>
  <si>
    <t>Shaygallyamova Z.</t>
  </si>
  <si>
    <t>Tyukov P.O.</t>
  </si>
  <si>
    <t>Gladkova D.V.</t>
  </si>
  <si>
    <t>Bukov V.A.</t>
  </si>
  <si>
    <t>Soroka A.N.</t>
  </si>
  <si>
    <t>Gizatullin R.R.</t>
  </si>
  <si>
    <t>Ivanova V.A.</t>
  </si>
  <si>
    <t>Morgunov V.</t>
  </si>
  <si>
    <t>Sadykov M.I.</t>
  </si>
  <si>
    <t>Repin I.D.</t>
  </si>
  <si>
    <t>Khinkiladze V.</t>
  </si>
  <si>
    <t>Ilic A.</t>
  </si>
  <si>
    <t>Shestakov A.K.</t>
  </si>
  <si>
    <t>Bratskikh D.S.</t>
  </si>
  <si>
    <t>Medova E.A.</t>
  </si>
  <si>
    <t>Zdretsov I.M.</t>
  </si>
  <si>
    <t>Matrokhina K.V.</t>
  </si>
  <si>
    <t>Blinova E.</t>
  </si>
  <si>
    <t>Shapiro S.L.</t>
  </si>
  <si>
    <t>Sadykov R.M.</t>
  </si>
  <si>
    <t>Kopkov M.P.</t>
  </si>
  <si>
    <t>Schastnyy Y.O.</t>
  </si>
  <si>
    <t>Hviyuzova D.A.</t>
  </si>
  <si>
    <t>Ananyev V.V.</t>
  </si>
  <si>
    <t>Vasilyeva M.A.</t>
  </si>
  <si>
    <t>Stepanova L.I.</t>
  </si>
  <si>
    <t>Ovsepian E.E.</t>
  </si>
  <si>
    <t>Anisimov K.A.</t>
  </si>
  <si>
    <t>Litin I.V.</t>
  </si>
  <si>
    <t>Belikova D.D.</t>
  </si>
  <si>
    <t>Khalifa A.A.</t>
  </si>
  <si>
    <t>Artyukh D.</t>
  </si>
  <si>
    <t>Petrov V.</t>
  </si>
  <si>
    <t>Pomogaibin A.P.</t>
  </si>
  <si>
    <t>Korotaeva A.E.</t>
  </si>
  <si>
    <t>Deev A.</t>
  </si>
  <si>
    <t>Zharkov A.M.</t>
  </si>
  <si>
    <t>Ivanov E.A.</t>
  </si>
  <si>
    <t>Vasiliev A.S.</t>
  </si>
  <si>
    <t>Kison V.E.</t>
  </si>
  <si>
    <t>Slavkova N.N.</t>
  </si>
  <si>
    <t>Polyanskiy A.</t>
  </si>
  <si>
    <t>Yakovleva T.A.</t>
  </si>
  <si>
    <t>Paramonov I.</t>
  </si>
  <si>
    <t>Atroshchenko V.A.</t>
  </si>
  <si>
    <t>Mukhina A.S.</t>
  </si>
  <si>
    <t>Tian H.</t>
  </si>
  <si>
    <t>Mikhailevskii V.R.</t>
  </si>
  <si>
    <t>Skolota N.S.</t>
  </si>
  <si>
    <t>Kolosov O.I.</t>
  </si>
  <si>
    <t>Rozentsvet A.V.</t>
  </si>
  <si>
    <t>Evgrafov M.V.</t>
  </si>
  <si>
    <t>Kovalev D.A.</t>
  </si>
  <si>
    <t>Meleshkina D.A.</t>
  </si>
  <si>
    <t>Pogosyan D.O.</t>
  </si>
  <si>
    <t>Oreshkova M.Y.</t>
  </si>
  <si>
    <t>Fernandes Mamani A.N.</t>
  </si>
  <si>
    <t>Bolshakova N.</t>
  </si>
  <si>
    <t>Fedorova K.S.</t>
  </si>
  <si>
    <t>Andriets D.A.</t>
  </si>
  <si>
    <t>Dirani F.</t>
  </si>
  <si>
    <t>Kozyrev B.A.</t>
  </si>
  <si>
    <t>Ustinova Y.V.</t>
  </si>
  <si>
    <t>Latipov I.</t>
  </si>
  <si>
    <t>Tsigelnyuk E.Y.</t>
  </si>
  <si>
    <t>Gvozdetskaya M.V.</t>
  </si>
  <si>
    <t>Vlasenko S.S.</t>
  </si>
  <si>
    <t>Barinkov V.M.</t>
  </si>
  <si>
    <t>Brovkina N.</t>
  </si>
  <si>
    <t>Khanh N.Q.</t>
  </si>
  <si>
    <t>Salpagarov E.</t>
  </si>
  <si>
    <t>Rumyantseva N.A.</t>
  </si>
  <si>
    <t>Botyan E.</t>
  </si>
  <si>
    <t>Matveeva Y.G.</t>
  </si>
  <si>
    <t>Abdrakhmanov I.A.</t>
  </si>
  <si>
    <t>Grigoreva V.</t>
  </si>
  <si>
    <t>Nikitin M.Yu.</t>
  </si>
  <si>
    <t>Trinh D.C.</t>
  </si>
  <si>
    <t>Cofie K.Y.B.</t>
  </si>
  <si>
    <t>Gorbachev M.A.</t>
  </si>
  <si>
    <t>Molchanov A.A.</t>
  </si>
  <si>
    <t>Glinskii V.V.</t>
  </si>
  <si>
    <t>Gabibov A.F.</t>
  </si>
  <si>
    <t>Que C.T.</t>
  </si>
  <si>
    <t>Orel E.A.</t>
  </si>
  <si>
    <t>Guznenko V.A.</t>
  </si>
  <si>
    <t>Tselischev N.</t>
  </si>
  <si>
    <t>Pasternak S.</t>
  </si>
  <si>
    <t>Tsiglianu P.</t>
  </si>
  <si>
    <t>Piskovatskova P.D.</t>
  </si>
  <si>
    <t>Vivdich E.S.</t>
  </si>
  <si>
    <t>Skornyakova E.R.</t>
  </si>
  <si>
    <t>Krylov K.</t>
  </si>
  <si>
    <t>Karennik K.</t>
  </si>
  <si>
    <t>Kornienko N.V.</t>
  </si>
  <si>
    <t>Maevskaya A.Y.</t>
  </si>
  <si>
    <t>Borisova Y.V.</t>
  </si>
  <si>
    <t>Puporevich A.A.</t>
  </si>
  <si>
    <t>Duka N.E.</t>
  </si>
  <si>
    <t>Mikhailova E.A.</t>
  </si>
  <si>
    <t>Glazunov K.O.</t>
  </si>
  <si>
    <t>Konkin A.A.</t>
  </si>
  <si>
    <t>Nguyen H.H.</t>
  </si>
  <si>
    <t>Stoianova A.</t>
  </si>
  <si>
    <t>Zalesov M.V.</t>
  </si>
  <si>
    <t>Karimov A.M.</t>
  </si>
  <si>
    <t>Almukhametova S.G.</t>
  </si>
  <si>
    <t>Akbarpuran Haiyati S.A.</t>
  </si>
  <si>
    <t>Gavrilchik A.K.</t>
  </si>
  <si>
    <t>Guzev V.E.</t>
  </si>
  <si>
    <t>Rutenko E.</t>
  </si>
  <si>
    <t>Nacharova M.A.</t>
  </si>
  <si>
    <t>Alekseev A.A.</t>
  </si>
  <si>
    <t>Blinov A.</t>
  </si>
  <si>
    <t>Krizhanovich A.</t>
  </si>
  <si>
    <t>Kuznetsova E.A.</t>
  </si>
  <si>
    <t>Mikheeva V.Yu.</t>
  </si>
  <si>
    <t>Babenko T.A.</t>
  </si>
  <si>
    <t>Starkov M.K.</t>
  </si>
  <si>
    <t>Menshikov S.</t>
  </si>
  <si>
    <t>Glum T.</t>
  </si>
  <si>
    <t>Boeva A.A.</t>
  </si>
  <si>
    <t>Parfenova A.</t>
  </si>
  <si>
    <t>Rybakov V.V.</t>
  </si>
  <si>
    <t>Byazrov R.</t>
  </si>
  <si>
    <t>Safiullina E.</t>
  </si>
  <si>
    <t>Marinina O.</t>
  </si>
  <si>
    <t>Maksimova R.I.</t>
  </si>
  <si>
    <t>Naumov I.</t>
  </si>
  <si>
    <t>Gorshneva E.A.</t>
  </si>
  <si>
    <t>Artyushevskiy D.I.</t>
  </si>
  <si>
    <t>Ovchinnikov E.S.</t>
  </si>
  <si>
    <t>Toechkina O.</t>
  </si>
  <si>
    <t>Viacheslav M.</t>
  </si>
  <si>
    <t>Plotnikova K.I.</t>
  </si>
  <si>
    <t>Sitko A.V.</t>
  </si>
  <si>
    <t>Gorbacheva A.A.</t>
  </si>
  <si>
    <t>Osipov A.S.</t>
  </si>
  <si>
    <t>Alexander Patricio M.U.</t>
  </si>
  <si>
    <t>Semenova T.</t>
  </si>
  <si>
    <t>Motyakov N.</t>
  </si>
  <si>
    <t>Dudina A.</t>
  </si>
  <si>
    <t>Aparin A.G.</t>
  </si>
  <si>
    <t>Khasanov М.</t>
  </si>
  <si>
    <t>Khasanov A.V.</t>
  </si>
  <si>
    <t>Severinova O.V.</t>
  </si>
  <si>
    <t>Petrushin V.V.</t>
  </si>
  <si>
    <t>Katerov A.M.</t>
  </si>
  <si>
    <t>Borovkova N.V.</t>
  </si>
  <si>
    <t>Cherdantsev G.A.</t>
  </si>
  <si>
    <t>Dementyev A.</t>
  </si>
  <si>
    <t>Artem G.</t>
  </si>
  <si>
    <t>Borovikov D.</t>
  </si>
  <si>
    <t>Aburova V.A.</t>
  </si>
  <si>
    <t>Schetinina A.</t>
  </si>
  <si>
    <t>Vasiliev A.</t>
  </si>
  <si>
    <t>Gurevich I.</t>
  </si>
  <si>
    <t>Shcheglova R.A.</t>
  </si>
  <si>
    <t>Bezzubova O.V.</t>
  </si>
  <si>
    <t>Vasilev D.A.</t>
  </si>
  <si>
    <t>Al-Dirawi A.</t>
  </si>
  <si>
    <t>Bolotov V.A.</t>
  </si>
  <si>
    <t>Lavrik Anna</t>
  </si>
  <si>
    <t>Matyugin D.Yu.</t>
  </si>
  <si>
    <t>Novikova A.V.</t>
  </si>
  <si>
    <t>Popova A.N.</t>
  </si>
  <si>
    <t>Marin E.A.</t>
  </si>
  <si>
    <t>Kholkin V.Y.</t>
  </si>
  <si>
    <t>Polekhina V.S.</t>
  </si>
  <si>
    <t>Zakharova K.V.</t>
  </si>
  <si>
    <t>Lozada Montero S.D.</t>
  </si>
  <si>
    <t>Kalinin D.F.</t>
  </si>
  <si>
    <t>Grizkevich V.O.</t>
  </si>
  <si>
    <t>Ilyukhina Y.A.</t>
  </si>
  <si>
    <t>Moroz E.A.</t>
  </si>
  <si>
    <t>Rumyantsev N.A.</t>
  </si>
  <si>
    <t>Ivanov A.S.</t>
  </si>
  <si>
    <t>Masko O.</t>
  </si>
  <si>
    <t>Gordeev D.V.</t>
  </si>
  <si>
    <t>Mushihin E.A.</t>
  </si>
  <si>
    <t>Pantyukhin A.A.</t>
  </si>
  <si>
    <t>Denisova O.V.</t>
  </si>
  <si>
    <t>Razin A.</t>
  </si>
  <si>
    <t>Skorobogatov A.</t>
  </si>
  <si>
    <t>Komarovsky M.</t>
  </si>
  <si>
    <t>Boyko S.A.</t>
  </si>
  <si>
    <t>Spiridonova V.A.</t>
  </si>
  <si>
    <t>Milic J.</t>
  </si>
  <si>
    <t>Proshutinskiy M.S.</t>
  </si>
  <si>
    <t>Poltoratckaya M.E.</t>
  </si>
  <si>
    <t>Popov M.G.</t>
  </si>
  <si>
    <t>Seregin B.</t>
  </si>
  <si>
    <t>Lvova D.</t>
  </si>
  <si>
    <t>Musinova P.V.</t>
  </si>
  <si>
    <t>Teremetskaya V.</t>
  </si>
  <si>
    <t>Toropchina M.</t>
  </si>
  <si>
    <t>Babykin R.</t>
  </si>
  <si>
    <t>Piscunov N.S.</t>
  </si>
  <si>
    <t>Bahvalov E.D.</t>
  </si>
  <si>
    <t>Kadochnikov V.G.</t>
  </si>
  <si>
    <t>Shatilova N.A.</t>
  </si>
  <si>
    <t>Mal'Tsev P.A.</t>
  </si>
  <si>
    <t>Rodina T.V.</t>
  </si>
  <si>
    <t>Yamkin M.A.</t>
  </si>
  <si>
    <t>Rogova I.S.</t>
  </si>
  <si>
    <t>Troitskaya M.A.</t>
  </si>
  <si>
    <t>Gladkova E.</t>
  </si>
  <si>
    <t>Lokhmatikov G.A.</t>
  </si>
  <si>
    <t>Kuzmin K.A.</t>
  </si>
  <si>
    <t>Nechitailo A.R.</t>
  </si>
  <si>
    <t>Spitsyn A.A.</t>
  </si>
  <si>
    <t>Bazhenova V.A.</t>
  </si>
  <si>
    <t>Volf V.V.</t>
  </si>
  <si>
    <t>Limanov M.N.</t>
  </si>
  <si>
    <t>Moroz N.E.</t>
  </si>
  <si>
    <t>Shamordin A.A.</t>
  </si>
  <si>
    <t>Pudovkina S.</t>
  </si>
  <si>
    <t>Riadinskaia A.P.</t>
  </si>
  <si>
    <t>Yushchenko S.</t>
  </si>
  <si>
    <t>Donghee L.</t>
  </si>
  <si>
    <t>Rakitin I.V.</t>
  </si>
  <si>
    <t>Agaguena A.</t>
  </si>
  <si>
    <t>Vishnyakov G.Yu.</t>
  </si>
  <si>
    <t>Troshina E.Y.</t>
  </si>
  <si>
    <t>Struk G.V.</t>
  </si>
  <si>
    <t>Vasiliev D.А.</t>
  </si>
  <si>
    <t>Nosov A.A.</t>
  </si>
  <si>
    <t>Yunpeng L.</t>
  </si>
  <si>
    <t>Rakov A.V.</t>
  </si>
  <si>
    <t>Gasimov E.E.</t>
  </si>
  <si>
    <t>Iliin E.S.</t>
  </si>
  <si>
    <t>Buldakova E.G.</t>
  </si>
  <si>
    <t>Raguzin I.</t>
  </si>
  <si>
    <t>Nikolaev M.Y.U.</t>
  </si>
  <si>
    <t>Fedorova A.V.</t>
  </si>
  <si>
    <t>Sabinin D.S.</t>
  </si>
  <si>
    <t>Kuzmin Y.</t>
  </si>
  <si>
    <t>Boltov M.</t>
  </si>
  <si>
    <t>Alikhanov N.</t>
  </si>
  <si>
    <t>Prokhorova E.O.</t>
  </si>
  <si>
    <t>Lushina E.A.</t>
  </si>
  <si>
    <t>Petrov N.E.</t>
  </si>
  <si>
    <t>Bazhenova A.V.</t>
  </si>
  <si>
    <t>Pavlenko G.D.</t>
  </si>
  <si>
    <t>Ryadinsky D.E.</t>
  </si>
  <si>
    <t>Yakovlev A.A.</t>
  </si>
  <si>
    <t>Kovalskaya K.V.</t>
  </si>
  <si>
    <t>AL-Saadi T.</t>
  </si>
  <si>
    <t>Basova L.A.</t>
  </si>
  <si>
    <t>Azimov A.M.</t>
  </si>
  <si>
    <t>Teplyakova A.</t>
  </si>
  <si>
    <t>Nasifullina A.I.</t>
  </si>
  <si>
    <t>Kambulov E.</t>
  </si>
  <si>
    <t>ljadly M.A.</t>
  </si>
  <si>
    <t>Shchiptsova E.K.</t>
  </si>
  <si>
    <t>Nguyen T.H.</t>
  </si>
  <si>
    <t>Gatiatullin B.L.</t>
  </si>
  <si>
    <t>Kolganov A.V.</t>
  </si>
  <si>
    <t>Krasnikov А.А.</t>
  </si>
  <si>
    <t>Sytnik J.</t>
  </si>
  <si>
    <t>Antonova V.S.</t>
  </si>
  <si>
    <t>Vaga V.</t>
  </si>
  <si>
    <t>Efremova V.A.</t>
  </si>
  <si>
    <t>Ungefuk A.A.</t>
  </si>
  <si>
    <t>Maksimenko M.V.</t>
  </si>
  <si>
    <t>Brovchenko I.V.</t>
  </si>
  <si>
    <t>Ruiming X.</t>
  </si>
  <si>
    <t>Efimov D.A.</t>
  </si>
  <si>
    <t>Gurko A.V.</t>
  </si>
  <si>
    <t>Babenko M.A.</t>
  </si>
  <si>
    <t>Andreichuk A.P.</t>
  </si>
  <si>
    <t>Astapenka T.S.</t>
  </si>
  <si>
    <t>Dementyeva A.V.</t>
  </si>
  <si>
    <t>Cheremshantsev D.M.</t>
  </si>
  <si>
    <t>Nikishin V.V.</t>
  </si>
  <si>
    <t>Shansherov A.V.</t>
  </si>
  <si>
    <t>Kuznetsova N.Yu.</t>
  </si>
  <si>
    <t>Alekhnovich V.</t>
  </si>
  <si>
    <t>Tarasova A.</t>
  </si>
  <si>
    <t>Ulyanov D.S.</t>
  </si>
  <si>
    <t>Yurtaev S.L.</t>
  </si>
  <si>
    <t>Zhurkevich A.</t>
  </si>
  <si>
    <t>Gordevnin N.A.</t>
  </si>
  <si>
    <t>Starovoitov V.N.</t>
  </si>
  <si>
    <t>Ghanbari A.R.</t>
  </si>
  <si>
    <t>Davardoost H.</t>
  </si>
  <si>
    <t>Valkovа E.O.</t>
  </si>
  <si>
    <t>Timofeev M.I.</t>
  </si>
  <si>
    <t>Uvarova S.G.</t>
  </si>
  <si>
    <t>Artamonov P.</t>
  </si>
  <si>
    <t>Myakotnykh A.</t>
  </si>
  <si>
    <t>Chishegorov D.</t>
  </si>
  <si>
    <t>Podlesniy D.S.</t>
  </si>
  <si>
    <t>Pilipenko A.R.</t>
  </si>
  <si>
    <t>Yakimaha M.N.</t>
  </si>
  <si>
    <t>Yakusheva A.M.</t>
  </si>
  <si>
    <t>Alieva L.Z.</t>
  </si>
  <si>
    <t>Shuiskaya V.S.</t>
  </si>
  <si>
    <t>Vasilev B.Y.</t>
  </si>
  <si>
    <t>Gorlanov E.S.</t>
  </si>
  <si>
    <t>Vyboldin Yu.K.</t>
  </si>
  <si>
    <t>Ilinov M.D.</t>
  </si>
  <si>
    <t>Dubovikov O.A.</t>
  </si>
  <si>
    <t>Maksarov V.V.</t>
  </si>
  <si>
    <t>Shakhnazarov K.Y.</t>
  </si>
  <si>
    <t>Telyakov N.M.</t>
  </si>
  <si>
    <t>Trushko V.L.</t>
  </si>
  <si>
    <t>Cherepovitsyn A.</t>
  </si>
  <si>
    <t>Vologzhanina S.A.</t>
  </si>
  <si>
    <t>Kozyaruk A.</t>
  </si>
  <si>
    <t>Putikov O.F.</t>
  </si>
  <si>
    <t>Gulbin Y.L.</t>
  </si>
  <si>
    <t>Gerasev S.A.</t>
  </si>
  <si>
    <t>Zileev A.G.</t>
  </si>
  <si>
    <t>Zagrivniy E.A.</t>
  </si>
  <si>
    <t>Krizsky V.N.</t>
  </si>
  <si>
    <t>Shakhparonova T.S.</t>
  </si>
  <si>
    <t>Kirill G.</t>
  </si>
  <si>
    <t>Zgonnik P.V.</t>
  </si>
  <si>
    <t>Gabov V.V.</t>
  </si>
  <si>
    <t>Kholodilov A.N.</t>
  </si>
  <si>
    <t>Sizyakov V.M.</t>
  </si>
  <si>
    <t>Sharikov Y.V.</t>
  </si>
  <si>
    <t>Sudarikov S.M.</t>
  </si>
  <si>
    <t>Karapetyan K.G.</t>
  </si>
  <si>
    <t>Rudakov M.L.</t>
  </si>
  <si>
    <t>Brigadnov I.A.</t>
  </si>
  <si>
    <t>Tomaev V.V.</t>
  </si>
  <si>
    <t>Tatarenko A.S.</t>
  </si>
  <si>
    <t>Protosenya A.G.</t>
  </si>
  <si>
    <t>Marin Y.B.</t>
  </si>
  <si>
    <t>Demenkov P.A.</t>
  </si>
  <si>
    <t>Tsirel S.V.</t>
  </si>
  <si>
    <t>Sukhomlinov V.S.</t>
  </si>
  <si>
    <t>Tsenter M.Y.</t>
  </si>
  <si>
    <t>Shabarov A.N.</t>
  </si>
  <si>
    <t>Kondrasheva N.</t>
  </si>
  <si>
    <t>Povarov V.G.</t>
  </si>
  <si>
    <t>Vaisberg L.A.</t>
  </si>
  <si>
    <t>Fedortsov A.B.</t>
  </si>
  <si>
    <t>Bolobov V.</t>
  </si>
  <si>
    <t>Olga D.V.</t>
  </si>
  <si>
    <t>Abramovich B.N.</t>
  </si>
  <si>
    <t>Litvinova T.</t>
  </si>
  <si>
    <t>Iakovlev P.V.</t>
  </si>
  <si>
    <t>Kryukov N.A.</t>
  </si>
  <si>
    <t>Dymshits O.S.</t>
  </si>
  <si>
    <t>Alekseeva I.P.</t>
  </si>
  <si>
    <t>Tsyganov A.B.</t>
  </si>
  <si>
    <t>Kopylova T.N.</t>
  </si>
  <si>
    <t>Zhilin A.A.</t>
  </si>
  <si>
    <t>Tikhonov A.A.</t>
  </si>
  <si>
    <t>Kogan V.E.</t>
  </si>
  <si>
    <t>Isaev A.I.</t>
  </si>
  <si>
    <t>Zubov V.P.</t>
  </si>
  <si>
    <t>Petrov G.V.</t>
  </si>
  <si>
    <t>Nosov V.</t>
  </si>
  <si>
    <t>Litvinenko V.</t>
  </si>
  <si>
    <t>Egorov A.</t>
  </si>
  <si>
    <t>Smirnova N.N.</t>
  </si>
  <si>
    <t>Fedorov A.</t>
  </si>
  <si>
    <t>Kuzhaeva A.A.</t>
  </si>
  <si>
    <t>Sivenkov A.</t>
  </si>
  <si>
    <t>Lushpeev V.A.</t>
  </si>
  <si>
    <t>Zhadovskiy I.T.</t>
  </si>
  <si>
    <t>Sharikov F.Y.</t>
  </si>
  <si>
    <t>Evdokimov A.N.</t>
  </si>
  <si>
    <t>Smolensky V.V.</t>
  </si>
  <si>
    <t>Zapalova S.S.</t>
  </si>
  <si>
    <t>Melnikov V.G.</t>
  </si>
  <si>
    <t xml:space="preserve">Всего </t>
  </si>
  <si>
    <t>Среднее</t>
  </si>
  <si>
    <t>Медианное</t>
  </si>
  <si>
    <t>Мода</t>
  </si>
  <si>
    <t>Доля высокорейтинговых</t>
  </si>
  <si>
    <t>Всего публикаций</t>
  </si>
  <si>
    <t>Всего высокорейтинговых</t>
  </si>
  <si>
    <t>ID</t>
  </si>
  <si>
    <t>Фамилия</t>
  </si>
  <si>
    <t>ТОП 3 по публикациям 20-22</t>
  </si>
  <si>
    <t>ТОП 3 по публикациям 2022</t>
  </si>
  <si>
    <t>ТОП 5 по высокорейтинговым 20-22</t>
  </si>
  <si>
    <t>ТОП 3 по количеству цитирований</t>
  </si>
  <si>
    <t>Публикаций</t>
  </si>
  <si>
    <t xml:space="preserve">Высокорейтинговых публикаций </t>
  </si>
  <si>
    <t>Всего</t>
  </si>
  <si>
    <t>Цитирований</t>
  </si>
  <si>
    <t>2020-2022</t>
  </si>
  <si>
    <t>ТОП 3 по публикациям за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</si>
</sst>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theme="9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NumberFormat="1"/>
    <xf numFmtId="0" fontId="0" fillId="0" borderId="10" xfId="0" applyBorder="1"/>
    <xf numFmtId="0" fontId="0" fillId="0" borderId="10" xfId="0" applyNumberFormat="1" applyBorder="1"/>
    <xf numFmtId="0" fontId="13" fillId="33" borderId="10" xfId="0" applyFont="1" applyFill="1" applyBorder="1"/>
    <xf numFmtId="2" fontId="0" fillId="0" borderId="10" xfId="0" applyNumberFormat="1" applyBorder="1"/>
    <xf numFmtId="0" fontId="18" fillId="0" borderId="10" xfId="0" applyFont="1" applyBorder="1" applyAlignment="1">
      <alignment wrapText="1"/>
    </xf>
    <xf numFmtId="0" fontId="18" fillId="0" borderId="10" xfId="0" applyFont="1" applyBorder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Публикаций в </a:t>
            </a:r>
            <a:r>
              <a:rPr lang="en-US"/>
              <a:t>Scopus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Таблицы!$A$4</c:f>
              <c:strCache>
                <c:ptCount val="1"/>
                <c:pt idx="0">
                  <c:v>Всего </c:v>
                </c:pt>
              </c:strCache>
            </c:strRef>
          </c:tx>
          <c:spPr>
            <a:solidFill>
              <a:schemeClr val="tx1"/>
            </a:solidFill>
            <a:ln w="190500" cap="rnd">
              <a:solidFill>
                <a:schemeClr val="tx1"/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3.109815354713313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F87-4519-AA69-198A79E11A9E}"/>
                </c:ext>
              </c:extLst>
            </c:dLbl>
            <c:dLbl>
              <c:idx val="1"/>
              <c:layout>
                <c:manualLayout>
                  <c:x val="5.5555555555555046E-3"/>
                  <c:y val="-2.332361516034985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F87-4519-AA69-198A79E11A9E}"/>
                </c:ext>
              </c:extLst>
            </c:dLbl>
            <c:dLbl>
              <c:idx val="2"/>
              <c:layout>
                <c:manualLayout>
                  <c:x val="-5.5555555555555558E-3"/>
                  <c:y val="-1.943634596695821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F87-4519-AA69-198A79E11A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Таблицы!$B$3:$E$3</c15:sqref>
                  </c15:fullRef>
                </c:ext>
              </c:extLst>
              <c:f>Таблицы!$B$3:$D$3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Таблицы!$B$4:$E$4</c15:sqref>
                  </c15:fullRef>
                </c:ext>
              </c:extLst>
              <c:f>Таблицы!$B$4:$D$4</c:f>
              <c:numCache>
                <c:formatCode>General</c:formatCode>
                <c:ptCount val="3"/>
                <c:pt idx="0">
                  <c:v>1481</c:v>
                </c:pt>
                <c:pt idx="1">
                  <c:v>1639</c:v>
                </c:pt>
                <c:pt idx="2">
                  <c:v>1234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Таблицы!$E$4</c15:sqref>
                  <c15:dLbl>
                    <c:idx val="2"/>
                    <c:layout>
                      <c:manualLayout>
                        <c:x val="-1.0185067526415994E-16"/>
                        <c:y val="-2.3323615160349854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6-AF87-4519-AA69-198A79E11A9E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5-AF87-4519-AA69-198A79E11A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105118120"/>
        <c:axId val="1105116480"/>
      </c:barChart>
      <c:catAx>
        <c:axId val="1105118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5116480"/>
        <c:crosses val="autoZero"/>
        <c:auto val="1"/>
        <c:lblAlgn val="ctr"/>
        <c:lblOffset val="100"/>
        <c:noMultiLvlLbl val="0"/>
      </c:catAx>
      <c:valAx>
        <c:axId val="11051164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05118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ru-RU" sz="12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2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Среднее, медиана, мода </a:t>
            </a:r>
            <a:endParaRPr lang="en-US" sz="1200" b="1" i="0" u="none" strike="noStrike" kern="1200" cap="all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ru-RU" sz="12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2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Публикаций в SCOPUS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ru-RU" sz="1200" b="1" i="0" u="none" strike="noStrike" kern="1200" cap="all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0141076115485571E-2"/>
          <c:y val="0.1425168107588857"/>
          <c:w val="0.89121309055118114"/>
          <c:h val="0.68044808519972466"/>
        </c:manualLayout>
      </c:layout>
      <c:lineChart>
        <c:grouping val="standard"/>
        <c:varyColors val="0"/>
        <c:ser>
          <c:idx val="0"/>
          <c:order val="0"/>
          <c:tx>
            <c:strRef>
              <c:f>Таблицы!$A$5</c:f>
              <c:strCache>
                <c:ptCount val="1"/>
                <c:pt idx="0">
                  <c:v>Среднее</c:v>
                </c:pt>
              </c:strCache>
            </c:strRef>
          </c:tx>
          <c:spPr>
            <a:ln w="635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0266978346456692E-2"/>
                  <c:y val="-6.91642651296830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4A6-414A-A13B-8B379425E039}"/>
                </c:ext>
              </c:extLst>
            </c:dLbl>
            <c:dLbl>
              <c:idx val="1"/>
              <c:layout>
                <c:manualLayout>
                  <c:x val="-4.0266978346456692E-2"/>
                  <c:y val="-3.45821325648415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4A6-414A-A13B-8B379425E039}"/>
                </c:ext>
              </c:extLst>
            </c:dLbl>
            <c:dLbl>
              <c:idx val="2"/>
              <c:layout>
                <c:manualLayout>
                  <c:x val="-4.5729221347331581E-2"/>
                  <c:y val="5.09259259259259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4A6-414A-A13B-8B379425E0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Таблицы!$B$3:$E$3</c15:sqref>
                  </c15:fullRef>
                </c:ext>
              </c:extLst>
              <c:f>Таблицы!$B$3:$D$3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Таблицы!$B$5:$E$5</c15:sqref>
                  </c15:fullRef>
                </c:ext>
              </c:extLst>
              <c:f>Таблицы!$B$5:$D$5</c:f>
              <c:numCache>
                <c:formatCode>0.00</c:formatCode>
                <c:ptCount val="3"/>
                <c:pt idx="0">
                  <c:v>1.1185800604229608</c:v>
                </c:pt>
                <c:pt idx="1">
                  <c:v>1.237915407854985</c:v>
                </c:pt>
                <c:pt idx="2">
                  <c:v>0.93202416918428999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A6-414A-A13B-8B379425E039}"/>
            </c:ext>
          </c:extLst>
        </c:ser>
        <c:ser>
          <c:idx val="1"/>
          <c:order val="1"/>
          <c:tx>
            <c:strRef>
              <c:f>Таблицы!$A$6</c:f>
              <c:strCache>
                <c:ptCount val="1"/>
                <c:pt idx="0">
                  <c:v>Медианное</c:v>
                </c:pt>
              </c:strCache>
            </c:strRef>
          </c:tx>
          <c:spPr>
            <a:ln w="635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4A6-414A-A13B-8B379425E039}"/>
                </c:ext>
              </c:extLst>
            </c:dLbl>
            <c:dLbl>
              <c:idx val="1"/>
              <c:layout>
                <c:manualLayout>
                  <c:x val="-2.8072916666666666E-2"/>
                  <c:y val="3.458213256484150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4A6-414A-A13B-8B379425E03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4A6-414A-A13B-8B379425E0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Таблицы!$B$3:$E$3</c15:sqref>
                  </c15:fullRef>
                </c:ext>
              </c:extLst>
              <c:f>Таблицы!$B$3:$D$3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Таблицы!$B$6:$E$6</c15:sqref>
                  </c15:fullRef>
                </c:ext>
              </c:extLst>
              <c:f>Таблицы!$B$6:$D$6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A6-414A-A13B-8B379425E039}"/>
            </c:ext>
          </c:extLst>
        </c:ser>
        <c:ser>
          <c:idx val="2"/>
          <c:order val="2"/>
          <c:tx>
            <c:strRef>
              <c:f>Таблицы!$A$7</c:f>
              <c:strCache>
                <c:ptCount val="1"/>
                <c:pt idx="0">
                  <c:v>Мода</c:v>
                </c:pt>
              </c:strCache>
            </c:strRef>
          </c:tx>
          <c:spPr>
            <a:ln w="635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4A6-414A-A13B-8B379425E039}"/>
                </c:ext>
              </c:extLst>
            </c:dLbl>
            <c:dLbl>
              <c:idx val="1"/>
              <c:layout>
                <c:manualLayout>
                  <c:x val="-2.8072916666666666E-2"/>
                  <c:y val="-3.458213256484150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4A6-414A-A13B-8B379425E03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4A6-414A-A13B-8B379425E0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Таблицы!$B$3:$E$3</c15:sqref>
                  </c15:fullRef>
                </c:ext>
              </c:extLst>
              <c:f>Таблицы!$B$3:$D$3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Таблицы!$B$7:$E$7</c15:sqref>
                  </c15:fullRef>
                </c:ext>
              </c:extLst>
              <c:f>Таблицы!$B$7:$D$7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A6-414A-A13B-8B379425E03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4033080"/>
        <c:axId val="1084032752"/>
      </c:lineChart>
      <c:catAx>
        <c:axId val="1084033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4032752"/>
        <c:crosses val="autoZero"/>
        <c:auto val="1"/>
        <c:lblAlgn val="ctr"/>
        <c:lblOffset val="100"/>
        <c:noMultiLvlLbl val="0"/>
      </c:catAx>
      <c:valAx>
        <c:axId val="108403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4033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Высокорейтинговых публикаций в </a:t>
            </a:r>
            <a:r>
              <a:rPr lang="en-US"/>
              <a:t>Scopus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Таблицы!$A$10</c:f>
              <c:strCache>
                <c:ptCount val="1"/>
                <c:pt idx="0">
                  <c:v>Всего </c:v>
                </c:pt>
              </c:strCache>
            </c:strRef>
          </c:tx>
          <c:spPr>
            <a:solidFill>
              <a:srgbClr val="FFC000"/>
            </a:solidFill>
            <a:ln w="190500" cap="rnd">
              <a:solidFill>
                <a:srgbClr val="FFC00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2.332361516034985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348-401D-8936-7F89F5ED975A}"/>
                </c:ext>
              </c:extLst>
            </c:dLbl>
            <c:dLbl>
              <c:idx val="1"/>
              <c:layout>
                <c:manualLayout>
                  <c:x val="-4.7742504030074975E-17"/>
                  <c:y val="-2.332361516034985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348-401D-8936-7F89F5ED975A}"/>
                </c:ext>
              </c:extLst>
            </c:dLbl>
            <c:dLbl>
              <c:idx val="2"/>
              <c:layout>
                <c:manualLayout>
                  <c:x val="0"/>
                  <c:y val="-1.943634596695828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348-401D-8936-7F89F5ED97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Таблицы!$B$9:$E$9</c15:sqref>
                  </c15:fullRef>
                </c:ext>
              </c:extLst>
              <c:f>Таблицы!$B$9:$D$9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Таблицы!$B$10:$E$10</c15:sqref>
                  </c15:fullRef>
                </c:ext>
              </c:extLst>
              <c:f>Таблицы!$B$10:$D$10</c:f>
              <c:numCache>
                <c:formatCode>General</c:formatCode>
                <c:ptCount val="3"/>
                <c:pt idx="0">
                  <c:v>263</c:v>
                </c:pt>
                <c:pt idx="1">
                  <c:v>521</c:v>
                </c:pt>
                <c:pt idx="2">
                  <c:v>588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Таблицы!$E$10</c15:sqref>
                  <c15:dLbl>
                    <c:idx val="2"/>
                    <c:layout>
                      <c:manualLayout>
                        <c:x val="0"/>
                        <c:y val="-2.3323615160349854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7-9348-401D-8936-7F89F5ED975A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6-9348-401D-8936-7F89F5ED97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105118120"/>
        <c:axId val="1105116480"/>
      </c:barChart>
      <c:catAx>
        <c:axId val="1105118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1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5116480"/>
        <c:crosses val="autoZero"/>
        <c:auto val="1"/>
        <c:lblAlgn val="ctr"/>
        <c:lblOffset val="100"/>
        <c:noMultiLvlLbl val="0"/>
      </c:catAx>
      <c:valAx>
        <c:axId val="11051164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05118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ru-RU" sz="12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2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Среднее, медиана, мода</a:t>
            </a:r>
            <a:r>
              <a:rPr lang="en-US" sz="12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 </a:t>
            </a:r>
            <a:r>
              <a:rPr lang="ru-RU" sz="1200" b="1" i="0" cap="all" baseline="0">
                <a:effectLst/>
              </a:rPr>
              <a:t>Высокорейтинговых публикаций в </a:t>
            </a:r>
            <a:r>
              <a:rPr lang="en-US" sz="1200" b="1" i="0" cap="all" baseline="0">
                <a:effectLst/>
              </a:rPr>
              <a:t>Scopus</a:t>
            </a:r>
            <a:endParaRPr lang="ru-RU" sz="1200">
              <a:effectLst/>
            </a:endParaRPr>
          </a:p>
        </c:rich>
      </c:tx>
      <c:layout>
        <c:manualLayout>
          <c:xMode val="edge"/>
          <c:yMode val="edge"/>
          <c:x val="0.1359606813854150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ru-RU" sz="1200" b="1" i="0" u="none" strike="noStrike" kern="1200" cap="all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0141076115485571E-2"/>
          <c:y val="0.1425168107588857"/>
          <c:w val="0.89121309055118114"/>
          <c:h val="0.68044808519972466"/>
        </c:manualLayout>
      </c:layout>
      <c:lineChart>
        <c:grouping val="standard"/>
        <c:varyColors val="0"/>
        <c:ser>
          <c:idx val="0"/>
          <c:order val="0"/>
          <c:tx>
            <c:strRef>
              <c:f>Таблицы!$A$11</c:f>
              <c:strCache>
                <c:ptCount val="1"/>
                <c:pt idx="0">
                  <c:v>Среднее</c:v>
                </c:pt>
              </c:strCache>
            </c:strRef>
          </c:tx>
          <c:spPr>
            <a:ln w="635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3039277624543529E-2"/>
                  <c:y val="3.90757405324334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001-4559-8356-D25E12A2708B}"/>
                </c:ext>
              </c:extLst>
            </c:dLbl>
            <c:dLbl>
              <c:idx val="1"/>
              <c:layout>
                <c:manualLayout>
                  <c:x val="-2.7353087713350901E-2"/>
                  <c:y val="3.91222972128483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001-4559-8356-D25E12A2708B}"/>
                </c:ext>
              </c:extLst>
            </c:dLbl>
            <c:dLbl>
              <c:idx val="2"/>
              <c:layout>
                <c:manualLayout>
                  <c:x val="-1.4311704187661475E-2"/>
                  <c:y val="3.1045806774153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B001-4559-8356-D25E12A270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Таблицы!$B$9:$E$9</c15:sqref>
                  </c15:fullRef>
                </c:ext>
              </c:extLst>
              <c:f>Таблицы!$B$9:$D$9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Таблицы!$B$11:$E$11</c15:sqref>
                  </c15:fullRef>
                </c:ext>
              </c:extLst>
              <c:f>Таблицы!$B$11:$D$11</c:f>
              <c:numCache>
                <c:formatCode>0.00</c:formatCode>
                <c:ptCount val="3"/>
                <c:pt idx="0">
                  <c:v>0.19864048338368581</c:v>
                </c:pt>
                <c:pt idx="1">
                  <c:v>0.39350453172205441</c:v>
                </c:pt>
                <c:pt idx="2">
                  <c:v>0.44410876132930516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001-4559-8356-D25E12A2708B}"/>
            </c:ext>
          </c:extLst>
        </c:ser>
        <c:ser>
          <c:idx val="1"/>
          <c:order val="1"/>
          <c:tx>
            <c:strRef>
              <c:f>Таблицы!$A$12</c:f>
              <c:strCache>
                <c:ptCount val="1"/>
                <c:pt idx="0">
                  <c:v>Медианное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Таблицы!$B$9:$E$9</c15:sqref>
                  </c15:fullRef>
                </c:ext>
              </c:extLst>
              <c:f>Таблицы!$B$9:$D$9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Таблицы!$B$12:$E$12</c15:sqref>
                  </c15:fullRef>
                </c:ext>
              </c:extLst>
              <c:f>Таблицы!$B$12:$D$12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001-4559-8356-D25E12A2708B}"/>
            </c:ext>
          </c:extLst>
        </c:ser>
        <c:ser>
          <c:idx val="2"/>
          <c:order val="2"/>
          <c:tx>
            <c:strRef>
              <c:f>Таблицы!$A$13</c:f>
              <c:strCache>
                <c:ptCount val="1"/>
                <c:pt idx="0">
                  <c:v>Мода</c:v>
                </c:pt>
              </c:strCache>
            </c:strRef>
          </c:tx>
          <c:spPr>
            <a:ln w="635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Таблицы!$B$9:$E$9</c15:sqref>
                  </c15:fullRef>
                </c:ext>
              </c:extLst>
              <c:f>Таблицы!$B$9:$D$9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Таблицы!$B$13:$E$13</c15:sqref>
                  </c15:fullRef>
                </c:ext>
              </c:extLst>
              <c:f>Таблицы!$B$13:$D$13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001-4559-8356-D25E12A2708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4033080"/>
        <c:axId val="1084032752"/>
      </c:lineChart>
      <c:catAx>
        <c:axId val="1084033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4032752"/>
        <c:crosses val="autoZero"/>
        <c:auto val="1"/>
        <c:lblAlgn val="ctr"/>
        <c:lblOffset val="100"/>
        <c:noMultiLvlLbl val="0"/>
      </c:catAx>
      <c:valAx>
        <c:axId val="108403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4033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Цитирований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Таблицы!$A$16</c:f>
              <c:strCache>
                <c:ptCount val="1"/>
                <c:pt idx="0">
                  <c:v>Всего 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190500" cap="rnd"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3.1098144028482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4DC-468A-A943-7CC300D9E7B0}"/>
                </c:ext>
              </c:extLst>
            </c:dLbl>
            <c:dLbl>
              <c:idx val="1"/>
              <c:layout>
                <c:manualLayout>
                  <c:x val="0"/>
                  <c:y val="-4.66472160427244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4DC-468A-A943-7CC300D9E7B0}"/>
                </c:ext>
              </c:extLst>
            </c:dLbl>
            <c:dLbl>
              <c:idx val="2"/>
              <c:layout>
                <c:manualLayout>
                  <c:x val="-2.6195153896529143E-3"/>
                  <c:y val="-3.109814402848303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4DC-468A-A943-7CC300D9E7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Таблицы!$B$15:$E$15</c15:sqref>
                  </c15:fullRef>
                </c:ext>
              </c:extLst>
              <c:f>Таблицы!$B$15:$D$15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Таблицы!$B$16:$E$16</c15:sqref>
                  </c15:fullRef>
                </c:ext>
              </c:extLst>
              <c:f>Таблицы!$B$16:$D$16</c:f>
              <c:numCache>
                <c:formatCode>General</c:formatCode>
                <c:ptCount val="3"/>
                <c:pt idx="0">
                  <c:v>496</c:v>
                </c:pt>
                <c:pt idx="1">
                  <c:v>3411</c:v>
                </c:pt>
                <c:pt idx="2">
                  <c:v>7833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Таблицы!$E$16</c15:sqref>
                  <c15:dLbl>
                    <c:idx val="2"/>
                    <c:layout>
                      <c:manualLayout>
                        <c:x val="-2.6195153896529143E-3"/>
                        <c:y val="-3.109814402848296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7-14DC-468A-A943-7CC300D9E7B0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6-14DC-468A-A943-7CC300D9E7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105118120"/>
        <c:axId val="1105116480"/>
      </c:barChart>
      <c:catAx>
        <c:axId val="1105118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1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5116480"/>
        <c:crosses val="autoZero"/>
        <c:auto val="1"/>
        <c:lblAlgn val="ctr"/>
        <c:lblOffset val="100"/>
        <c:noMultiLvlLbl val="0"/>
      </c:catAx>
      <c:valAx>
        <c:axId val="11051164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05118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rgbClr val="FFC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rgbClr val="FFC000"/>
                </a:solidFill>
              </a:rPr>
              <a:t>ЗА</a:t>
            </a:r>
            <a:r>
              <a:rPr lang="ru-RU" baseline="0">
                <a:solidFill>
                  <a:srgbClr val="FFC000"/>
                </a:solidFill>
              </a:rPr>
              <a:t> 2020-2022 </a:t>
            </a:r>
            <a:endParaRPr lang="ru-RU">
              <a:solidFill>
                <a:srgbClr val="FFC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rgbClr val="FFC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51413833852536017"/>
          <c:y val="0.14662721623713404"/>
          <c:w val="0.45985964869177487"/>
          <c:h val="0.8215970807497620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Таблицы!$H$2</c:f>
              <c:strCache>
                <c:ptCount val="1"/>
                <c:pt idx="0">
                  <c:v>Всего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 cap="rnd">
                <a:solidFill>
                  <a:srgbClr val="FFC000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4D65-49FD-B1BD-0A6E91A02DCD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D65-49FD-B1BD-0A6E91A02DCD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D65-49FD-B1BD-0A6E91A02DC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Таблицы!$G$3:$G$5</c:f>
              <c:strCache>
                <c:ptCount val="3"/>
                <c:pt idx="0">
                  <c:v>Высокорейтинговых публикаций </c:v>
                </c:pt>
                <c:pt idx="1">
                  <c:v>Публикаций</c:v>
                </c:pt>
                <c:pt idx="2">
                  <c:v>Цитирований</c:v>
                </c:pt>
              </c:strCache>
            </c:strRef>
          </c:cat>
          <c:val>
            <c:numRef>
              <c:f>Таблицы!$H$3:$H$5</c:f>
              <c:numCache>
                <c:formatCode>General</c:formatCode>
                <c:ptCount val="3"/>
                <c:pt idx="0">
                  <c:v>1372</c:v>
                </c:pt>
                <c:pt idx="1">
                  <c:v>4354</c:v>
                </c:pt>
                <c:pt idx="2">
                  <c:v>11740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5-49FD-B1BD-0A6E91A02D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082392392"/>
        <c:axId val="1082389768"/>
      </c:barChart>
      <c:catAx>
        <c:axId val="1082392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2389768"/>
        <c:crosses val="autoZero"/>
        <c:auto val="1"/>
        <c:lblAlgn val="ctr"/>
        <c:lblOffset val="100"/>
        <c:noMultiLvlLbl val="0"/>
      </c:catAx>
      <c:valAx>
        <c:axId val="10823897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82392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ru-RU" sz="12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2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Среднее, медиана, мода</a:t>
            </a:r>
            <a:r>
              <a:rPr lang="en-US" sz="12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 </a:t>
            </a:r>
            <a:r>
              <a:rPr lang="ru-RU" sz="1200" b="1" i="0" cap="all" baseline="0">
                <a:effectLst/>
              </a:rPr>
              <a:t>Цитирований</a:t>
            </a:r>
          </a:p>
        </c:rich>
      </c:tx>
      <c:layout>
        <c:manualLayout>
          <c:xMode val="edge"/>
          <c:yMode val="edge"/>
          <c:x val="0.23558379629629631"/>
          <c:y val="3.57141666666666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ru-RU" sz="1200" b="1" i="0" u="none" strike="noStrike" kern="1200" cap="all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0141146740219119E-2"/>
          <c:y val="0.15442163479565058"/>
          <c:w val="0.89121309055118114"/>
          <c:h val="0.68044808519972466"/>
        </c:manualLayout>
      </c:layout>
      <c:lineChart>
        <c:grouping val="standard"/>
        <c:varyColors val="0"/>
        <c:ser>
          <c:idx val="0"/>
          <c:order val="0"/>
          <c:tx>
            <c:strRef>
              <c:f>Таблицы!$A$17</c:f>
              <c:strCache>
                <c:ptCount val="1"/>
                <c:pt idx="0">
                  <c:v>Среднее</c:v>
                </c:pt>
              </c:strCache>
            </c:strRef>
          </c:tx>
          <c:spPr>
            <a:ln w="635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0827084970543066"/>
                  <c:y val="-1.6479815023122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59F-4C29-A876-E28243F78B90}"/>
                </c:ext>
              </c:extLst>
            </c:dLbl>
            <c:dLbl>
              <c:idx val="1"/>
              <c:layout>
                <c:manualLayout>
                  <c:x val="3.9580668854749318E-3"/>
                  <c:y val="1.92810273715784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59F-4C29-A876-E28243F78B90}"/>
                </c:ext>
              </c:extLst>
            </c:dLbl>
            <c:dLbl>
              <c:idx val="2"/>
              <c:layout>
                <c:manualLayout>
                  <c:x val="-3.87465265471953E-3"/>
                  <c:y val="4.29505686789150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59F-4C29-A876-E28243F78B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Таблицы!$B$15:$E$15</c15:sqref>
                  </c15:fullRef>
                </c:ext>
              </c:extLst>
              <c:f>Таблицы!$B$15:$D$15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Таблицы!$B$17:$E$17</c15:sqref>
                  </c15:fullRef>
                </c:ext>
              </c:extLst>
              <c:f>Таблицы!$B$17:$D$17</c:f>
              <c:numCache>
                <c:formatCode>0.00</c:formatCode>
                <c:ptCount val="3"/>
                <c:pt idx="0">
                  <c:v>0.37462235649546827</c:v>
                </c:pt>
                <c:pt idx="1">
                  <c:v>2.5762839879154078</c:v>
                </c:pt>
                <c:pt idx="2">
                  <c:v>5.916163141993958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9F-4C29-A876-E28243F78B90}"/>
            </c:ext>
          </c:extLst>
        </c:ser>
        <c:ser>
          <c:idx val="1"/>
          <c:order val="1"/>
          <c:tx>
            <c:strRef>
              <c:f>Таблицы!$A$18</c:f>
              <c:strCache>
                <c:ptCount val="1"/>
                <c:pt idx="0">
                  <c:v>Медианное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59F-4C29-A876-E28243F78B90}"/>
                </c:ext>
              </c:extLst>
            </c:dLbl>
            <c:dLbl>
              <c:idx val="1"/>
              <c:layout>
                <c:manualLayout>
                  <c:x val="-2.8127853881278538E-2"/>
                  <c:y val="-3.9682539682539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59F-4C29-A876-E28243F78B90}"/>
                </c:ext>
              </c:extLst>
            </c:dLbl>
            <c:dLbl>
              <c:idx val="2"/>
              <c:layout>
                <c:manualLayout>
                  <c:x val="-3.0737116764514121E-2"/>
                  <c:y val="-3.57142857142857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59F-4C29-A876-E28243F78B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Таблицы!$B$15:$E$15</c15:sqref>
                  </c15:fullRef>
                </c:ext>
              </c:extLst>
              <c:f>Таблицы!$B$15:$D$15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Таблицы!$B$18:$E$18</c15:sqref>
                  </c15:fullRef>
                </c:ext>
              </c:extLst>
              <c:f>Таблицы!$B$18:$D$18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59F-4C29-A876-E28243F78B90}"/>
            </c:ext>
          </c:extLst>
        </c:ser>
        <c:ser>
          <c:idx val="2"/>
          <c:order val="2"/>
          <c:tx>
            <c:strRef>
              <c:f>Таблицы!$A$19</c:f>
              <c:strCache>
                <c:ptCount val="1"/>
                <c:pt idx="0">
                  <c:v>Мода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Таблицы!$B$15:$E$15</c15:sqref>
                  </c15:fullRef>
                </c:ext>
              </c:extLst>
              <c:f>Таблицы!$B$15:$D$15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Таблицы!$B$19:$E$19</c15:sqref>
                  </c15:fullRef>
                </c:ext>
              </c:extLst>
              <c:f>Таблицы!$B$19:$D$19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59F-4C29-A876-E28243F78B9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4033080"/>
        <c:axId val="1084032752"/>
      </c:lineChart>
      <c:catAx>
        <c:axId val="1084033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4032752"/>
        <c:crosses val="autoZero"/>
        <c:auto val="1"/>
        <c:lblAlgn val="ctr"/>
        <c:lblOffset val="100"/>
        <c:noMultiLvlLbl val="0"/>
      </c:catAx>
      <c:valAx>
        <c:axId val="108403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4033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ДОЛЯ ВЫСОКОРЕЙТИНГОВЫХ ПУБЛИКАЦИЙ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Таблицы!$A$24</c:f>
              <c:strCache>
                <c:ptCount val="1"/>
                <c:pt idx="0">
                  <c:v>Доля высокорейтинговых</c:v>
                </c:pt>
              </c:strCache>
            </c:strRef>
          </c:tx>
          <c:spPr>
            <a:solidFill>
              <a:schemeClr val="tx1"/>
            </a:solidFill>
            <a:ln w="190500" cap="rnd">
              <a:solidFill>
                <a:srgbClr val="FFC00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2.416918429003021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2B5-4EC7-B047-410CA6293657}"/>
                </c:ext>
              </c:extLst>
            </c:dLbl>
            <c:dLbl>
              <c:idx val="1"/>
              <c:layout>
                <c:manualLayout>
                  <c:x val="0"/>
                  <c:y val="-2.416918429003028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2B5-4EC7-B047-410CA6293657}"/>
                </c:ext>
              </c:extLst>
            </c:dLbl>
            <c:dLbl>
              <c:idx val="2"/>
              <c:layout>
                <c:manualLayout>
                  <c:x val="0"/>
                  <c:y val="-2.819738167170191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2B5-4EC7-B047-410CA62936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Таблицы!$B$21:$E$21</c15:sqref>
                  </c15:fullRef>
                </c:ext>
              </c:extLst>
              <c:f>Таблицы!$B$21:$D$21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Таблицы!$B$24:$E$24</c15:sqref>
                  </c15:fullRef>
                </c:ext>
              </c:extLst>
              <c:f>Таблицы!$B$24:$D$24</c:f>
              <c:numCache>
                <c:formatCode>0.00</c:formatCode>
                <c:ptCount val="3"/>
                <c:pt idx="0">
                  <c:v>17.75827143821742</c:v>
                </c:pt>
                <c:pt idx="1">
                  <c:v>31.787675411836485</c:v>
                </c:pt>
                <c:pt idx="2">
                  <c:v>47.64991896272285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B5-4EC7-B047-410CA62936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105118120"/>
        <c:axId val="11051164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Таблицы!$A$22</c15:sqref>
                        </c15:formulaRef>
                      </c:ext>
                    </c:extLst>
                    <c:strCache>
                      <c:ptCount val="1"/>
                      <c:pt idx="0">
                        <c:v>Всего публикаций</c:v>
                      </c:pt>
                    </c:strCache>
                  </c:strRef>
                </c:tx>
                <c:spPr>
                  <a:solidFill>
                    <a:schemeClr val="bg1">
                      <a:lumMod val="50000"/>
                    </a:schemeClr>
                  </a:solidFill>
                  <a:ln w="190500" cap="rnd">
                    <a:solidFill>
                      <a:schemeClr val="bg1">
                        <a:lumMod val="50000"/>
                      </a:schemeClr>
                    </a:solidFill>
                  </a:ln>
                  <a:effectLst/>
                </c:spPr>
                <c:invertIfNegative val="0"/>
                <c:dLbls>
                  <c:dLbl>
                    <c:idx val="0"/>
                    <c:layout>
                      <c:manualLayout>
                        <c:x val="0"/>
                        <c:y val="-3.109814402848296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32B5-4EC7-B047-410CA6293657}"/>
                      </c:ext>
                    </c:extLst>
                  </c:dLbl>
                  <c:dLbl>
                    <c:idx val="1"/>
                    <c:layout>
                      <c:manualLayout>
                        <c:x val="0"/>
                        <c:y val="-4.664721604272444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32B5-4EC7-B047-410CA6293657}"/>
                      </c:ext>
                    </c:extLst>
                  </c:dLbl>
                  <c:dLbl>
                    <c:idx val="2"/>
                    <c:layout>
                      <c:manualLayout>
                        <c:x val="-2.6195153896529143E-3"/>
                        <c:y val="-3.1098144028483033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32B5-4EC7-B047-410CA6293657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0">
                      <a:spAutoFit/>
                    </a:bodyPr>
                    <a:lstStyle/>
                    <a:p>
                      <a:pPr algn="ctr">
                        <a:defRPr lang="en-US" sz="1100" b="0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Таблицы!$B$21:$E$21</c15:sqref>
                        </c15:fullRef>
                        <c15:formulaRef>
                          <c15:sqref>Таблицы!$B$21:$D$21</c15:sqref>
                        </c15:formulaRef>
                      </c:ext>
                    </c:extLst>
                    <c:strCache>
                      <c:ptCount val="3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Таблицы!$B$22:$E$22</c15:sqref>
                        </c15:fullRef>
                        <c15:formulaRef>
                          <c15:sqref>Таблицы!$B$22:$D$22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1481</c:v>
                      </c:pt>
                      <c:pt idx="1">
                        <c:v>1639</c:v>
                      </c:pt>
                      <c:pt idx="2">
                        <c:v>1234</c:v>
                      </c:pt>
                    </c:numCache>
                  </c:numRef>
                </c:val>
                <c:extLst>
                  <c:ext uri="{02D57815-91ED-43cb-92C2-25804820EDAC}">
                    <c15:categoryFilterExceptions>
                      <c15:categoryFilterException>
                        <c15:sqref>Таблицы!$E$16</c15:sqref>
                        <c15:dLbl>
                          <c:idx val="2"/>
                          <c:layout>
                            <c:manualLayout>
                              <c:x val="-2.6195153896529143E-3"/>
                              <c:y val="-3.109814402848296E-2"/>
                            </c:manualLayout>
                          </c:layout>
                          <c:dLblPos val="outEnd"/>
                          <c:showLegendKey val="0"/>
                          <c:showVal val="1"/>
                          <c:showCatName val="0"/>
                          <c:showSerName val="0"/>
                          <c:showPercent val="0"/>
                          <c:showBubbleSize val="0"/>
                          <c:extLst>
                            <c:ext uri="{CE6537A1-D6FC-4f65-9D91-7224C49458BB}"/>
                            <c:ext xmlns:c16="http://schemas.microsoft.com/office/drawing/2014/chart" uri="{C3380CC4-5D6E-409C-BE32-E72D297353CC}">
                              <c16:uniqueId val="{00000004-32B5-4EC7-B047-410CA6293657}"/>
                            </c:ext>
                          </c:extLst>
                        </c15:dLbl>
                      </c15:categoryFilterException>
                    </c15:categoryFilterExceptions>
                  </c:ext>
                  <c:ext xmlns:c16="http://schemas.microsoft.com/office/drawing/2014/chart" uri="{C3380CC4-5D6E-409C-BE32-E72D297353CC}">
                    <c16:uniqueId val="{00000003-32B5-4EC7-B047-410CA629365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Таблицы!$A$23</c15:sqref>
                        </c15:formulaRef>
                      </c:ext>
                    </c:extLst>
                    <c:strCache>
                      <c:ptCount val="1"/>
                      <c:pt idx="0">
                        <c:v>Всего высокорейтинговых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Таблицы!$B$21:$E$21</c15:sqref>
                        </c15:fullRef>
                        <c15:formulaRef>
                          <c15:sqref>Таблицы!$B$21:$D$21</c15:sqref>
                        </c15:formulaRef>
                      </c:ext>
                    </c:extLst>
                    <c:strCache>
                      <c:ptCount val="3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Таблицы!$B$23:$E$23</c15:sqref>
                        </c15:fullRef>
                        <c15:formulaRef>
                          <c15:sqref>Таблицы!$B$23:$D$23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263</c:v>
                      </c:pt>
                      <c:pt idx="1">
                        <c:v>521</c:v>
                      </c:pt>
                      <c:pt idx="2">
                        <c:v>588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32B5-4EC7-B047-410CA6293657}"/>
                  </c:ext>
                </c:extLst>
              </c15:ser>
            </c15:filteredBarSeries>
          </c:ext>
        </c:extLst>
      </c:barChart>
      <c:catAx>
        <c:axId val="1105118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1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5116480"/>
        <c:crosses val="autoZero"/>
        <c:auto val="1"/>
        <c:lblAlgn val="ctr"/>
        <c:lblOffset val="100"/>
        <c:noMultiLvlLbl val="0"/>
      </c:catAx>
      <c:valAx>
        <c:axId val="1105116480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105118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4</xdr:col>
      <xdr:colOff>193412</xdr:colOff>
      <xdr:row>22</xdr:row>
      <xdr:rowOff>148588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7FDA023-C828-4216-92B2-5317123E83E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4</xdr:col>
      <xdr:colOff>189620</xdr:colOff>
      <xdr:row>0</xdr:row>
      <xdr:rowOff>0</xdr:rowOff>
    </xdr:from>
    <xdr:to>
      <xdr:col>8</xdr:col>
      <xdr:colOff>1103032</xdr:colOff>
      <xdr:row>22</xdr:row>
      <xdr:rowOff>148588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40B8C70-6ACF-4202-9DDE-BD9F7938126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0</xdr:col>
      <xdr:colOff>0</xdr:colOff>
      <xdr:row>22</xdr:row>
      <xdr:rowOff>137190</xdr:rowOff>
    </xdr:from>
    <xdr:to>
      <xdr:col>4</xdr:col>
      <xdr:colOff>193412</xdr:colOff>
      <xdr:row>44</xdr:row>
      <xdr:rowOff>285778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15EC1A2-71B6-4FE2-9926-BC28645AC3B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4</xdr:col>
      <xdr:colOff>179774</xdr:colOff>
      <xdr:row>22</xdr:row>
      <xdr:rowOff>142396</xdr:rowOff>
    </xdr:from>
    <xdr:to>
      <xdr:col>8</xdr:col>
      <xdr:colOff>1093186</xdr:colOff>
      <xdr:row>44</xdr:row>
      <xdr:rowOff>290984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D88C5D1-9094-44E1-819B-7F3B06F12B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0</xdr:col>
      <xdr:colOff>0</xdr:colOff>
      <xdr:row>44</xdr:row>
      <xdr:rowOff>283348</xdr:rowOff>
    </xdr:from>
    <xdr:to>
      <xdr:col>4</xdr:col>
      <xdr:colOff>193412</xdr:colOff>
      <xdr:row>63</xdr:row>
      <xdr:rowOff>33618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64C050D3-62F9-4D01-9546-A0A4963A26D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8</xdr:col>
      <xdr:colOff>1081927</xdr:colOff>
      <xdr:row>0</xdr:row>
      <xdr:rowOff>0</xdr:rowOff>
    </xdr:from>
    <xdr:to>
      <xdr:col>12</xdr:col>
      <xdr:colOff>851646</xdr:colOff>
      <xdr:row>22</xdr:row>
      <xdr:rowOff>145676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BCD2DB98-BBE0-48F8-AB9F-BAFE4E585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4</xdr:col>
      <xdr:colOff>188819</xdr:colOff>
      <xdr:row>44</xdr:row>
      <xdr:rowOff>291352</xdr:rowOff>
    </xdr:from>
    <xdr:to>
      <xdr:col>8</xdr:col>
      <xdr:colOff>1102231</xdr:colOff>
      <xdr:row>63</xdr:row>
      <xdr:rowOff>22412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C74413C0-FD39-489F-A016-410CBFB45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8</xdr:col>
      <xdr:colOff>1085287</xdr:colOff>
      <xdr:row>22</xdr:row>
      <xdr:rowOff>145676</xdr:rowOff>
    </xdr:from>
    <xdr:to>
      <xdr:col>13</xdr:col>
      <xdr:colOff>11206</xdr:colOff>
      <xdr:row>44</xdr:row>
      <xdr:rowOff>302558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755A26C0-15EF-4063-BA21-34D88BC5FD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Идентификатор Scopus" tableColumnId="2"/>
      <queryTableField id="3" name="Автор" tableColumnId="3"/>
      <queryTableField id="4" name="Публикаций Scopus за 2020" tableColumnId="4"/>
      <queryTableField id="5" name="Высокорейтинговых публикаций за 2020" tableColumnId="5"/>
      <queryTableField id="6" name="Цитирований за 2020" tableColumnId="6"/>
      <queryTableField id="7" name="Публикаций Scopus за 2021" tableColumnId="7"/>
      <queryTableField id="8" name="Высокорейтинговых публикаций за 2021" tableColumnId="8"/>
      <queryTableField id="9" name="Цитирований за 2021" tableColumnId="9"/>
      <queryTableField id="10" name="Публикаций Scopus за 2022" tableColumnId="10"/>
      <queryTableField id="11" name="Высокорейтинговых публикаций за 2022" tableColumnId="11"/>
      <queryTableField id="12" name="Цитирований за 2022" tableColumnId="12"/>
      <queryTableField id="13" name="Публикаций Scopus за 2020-2022" tableColumnId="13"/>
      <queryTableField id="14" name="Высокорейтинговых публикаций за 2020-2022" tableColumnId="14"/>
      <queryTableField id="15" name="Цитирований за 2020 - 2022" tableColumnId="15"/>
      <queryTableField id="16" name="Цветков П.С. был процитирован" tableColumnId="16"/>
      <queryTableField id="17" name="Бабырь Н.В. был процитирован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final" displayName="final" ref="A1:Q1326" tableType="queryTable" totalsRowCount="1">
  <autoFilter ref="A1:Q1325">
    <filterColumn colId="11">
      <filters>
        <filter val="0"/>
      </filters>
    </filterColumn>
  </autoFilter>
  <sortState xmlns:xlrd2="http://schemas.microsoft.com/office/spreadsheetml/2017/richdata2" ref="A2:Q1325">
    <sortCondition ref="A1:A1325"/>
  </sortState>
  <tableColumns count="17">
    <tableColumn id="1" uniqueName="1" name="Column1" queryTableFieldId="1"/>
    <tableColumn id="2" uniqueName="2" name="Идентификатор Scopus" queryTableFieldId="2"/>
    <tableColumn id="3" uniqueName="3" name="Автор" queryTableFieldId="3" dataDxfId="0"/>
    <tableColumn id="4" uniqueName="4" name="Публикаций Scopus за 2020" totalsRowFunction="custom" queryTableFieldId="4">
      <totalsRowFormula>SUM(D5:D1324)</totalsRowFormula>
    </tableColumn>
    <tableColumn id="5" uniqueName="5" name="Высокорейтинговых публикаций за 2020" totalsRowFunction="custom" queryTableFieldId="5">
      <totalsRowFormula>SUM(E5:E1324)</totalsRowFormula>
    </tableColumn>
    <tableColumn id="6" uniqueName="6" name="Цитирований за 2020" totalsRowFunction="custom" queryTableFieldId="6">
      <totalsRowFormula>SUM(F5:F1324)</totalsRowFormula>
    </tableColumn>
    <tableColumn id="7" uniqueName="7" name="Публикаций Scopus за 2021" totalsRowFunction="custom" queryTableFieldId="7">
      <totalsRowFormula>SUM(G5:G1324)</totalsRowFormula>
    </tableColumn>
    <tableColumn id="8" uniqueName="8" name="Высокорейтинговых публикаций за 2021" totalsRowFunction="custom" queryTableFieldId="8">
      <totalsRowFormula>SUM(H5:H1324)</totalsRowFormula>
    </tableColumn>
    <tableColumn id="9" uniqueName="9" name="Цитирований за 2021" totalsRowFunction="custom" queryTableFieldId="9">
      <totalsRowFormula>SUM(I5:I1324)</totalsRowFormula>
    </tableColumn>
    <tableColumn id="10" uniqueName="10" name="Публикаций Scopus за 2022" totalsRowFunction="custom" queryTableFieldId="10">
      <totalsRowFormula>SUM(J5:J1324)</totalsRowFormula>
    </tableColumn>
    <tableColumn id="11" uniqueName="11" name="Высокорейтинговых публикаций за 2022" totalsRowFunction="custom" queryTableFieldId="11">
      <totalsRowFormula>SUM(K5:K1324)</totalsRowFormula>
    </tableColumn>
    <tableColumn id="12" uniqueName="12" name="Цитирований за 2022" totalsRowFunction="custom" queryTableFieldId="12">
      <totalsRowFormula>SUM(L5:L1324)</totalsRowFormula>
    </tableColumn>
    <tableColumn id="13" uniqueName="13" name="Публикаций Scopus за 2020-2022" totalsRowFunction="custom" queryTableFieldId="13">
      <totalsRowFormula>SUM(M5:M1324)</totalsRowFormula>
    </tableColumn>
    <tableColumn id="14" uniqueName="14" name="Высокорейтинговых публикаций за 2020-2022" totalsRowFunction="custom" queryTableFieldId="14">
      <totalsRowFormula>SUM(N5:N1324)</totalsRowFormula>
    </tableColumn>
    <tableColumn id="15" uniqueName="15" name="Цитирований за 2020 - 2022" totalsRowFunction="custom" queryTableFieldId="15">
      <totalsRowFormula>SUM(O5:O1324)</totalsRowFormula>
    </tableColumn>
    <tableColumn id="16" uniqueName="16" name="Цветков П.С. был процитирован" totalsRowFunction="custom" queryTableFieldId="16">
      <totalsRowFormula>SUM(P5:P1324)</totalsRowFormula>
    </tableColumn>
    <tableColumn id="17" uniqueName="17" name="Бабырь Н.В. был процитирован" totalsRowFunction="custom" queryTableFieldId="17">
      <totalsRowFormula>SUM(Q5:Q1324)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29"/>
  <sheetViews>
    <sheetView topLeftCell="E1219" workbookViewId="0">
      <selection activeCell="K1326" sqref="K1326"/>
    </sheetView>
  </sheetViews>
  <sheetFormatPr defaultColWidth="16.140625" defaultRowHeight="15" x14ac:dyDescent="0.25"/>
  <cols>
    <col min="1" max="1" width="7.5703125" customWidth="1"/>
    <col min="2" max="2" width="13.7109375" customWidth="1"/>
    <col min="3" max="3" width="14.28515625" customWidth="1"/>
    <col min="4" max="4" width="28.7109375" customWidth="1"/>
    <col min="5" max="5" width="29.140625" customWidth="1"/>
    <col min="6" max="17" width="28.71093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hidden="1" x14ac:dyDescent="0.25">
      <c r="A2">
        <v>1</v>
      </c>
      <c r="B2">
        <v>10041199100</v>
      </c>
      <c r="C2" s="1" t="s">
        <v>17</v>
      </c>
      <c r="D2">
        <v>1</v>
      </c>
      <c r="E2">
        <v>0</v>
      </c>
      <c r="F2">
        <v>0</v>
      </c>
      <c r="G2">
        <v>4</v>
      </c>
      <c r="H2">
        <v>2</v>
      </c>
      <c r="I2">
        <v>0</v>
      </c>
      <c r="J2">
        <v>3</v>
      </c>
      <c r="K2">
        <v>1</v>
      </c>
      <c r="L2">
        <v>8</v>
      </c>
      <c r="M2">
        <v>8</v>
      </c>
      <c r="N2">
        <v>3</v>
      </c>
      <c r="O2">
        <v>8</v>
      </c>
      <c r="P2">
        <v>0</v>
      </c>
      <c r="Q2">
        <v>0</v>
      </c>
    </row>
    <row r="3" spans="1:17" hidden="1" x14ac:dyDescent="0.25">
      <c r="A3">
        <v>2</v>
      </c>
      <c r="B3">
        <v>10041544900</v>
      </c>
      <c r="C3" s="1" t="s">
        <v>18</v>
      </c>
      <c r="D3">
        <v>3</v>
      </c>
      <c r="E3">
        <v>0</v>
      </c>
      <c r="F3">
        <v>3</v>
      </c>
      <c r="G3">
        <v>3</v>
      </c>
      <c r="H3">
        <v>2</v>
      </c>
      <c r="I3">
        <v>13</v>
      </c>
      <c r="J3">
        <v>2</v>
      </c>
      <c r="K3">
        <v>2</v>
      </c>
      <c r="L3">
        <v>48</v>
      </c>
      <c r="M3">
        <v>8</v>
      </c>
      <c r="N3">
        <v>4</v>
      </c>
      <c r="O3">
        <v>64</v>
      </c>
      <c r="P3">
        <v>2</v>
      </c>
      <c r="Q3">
        <v>0</v>
      </c>
    </row>
    <row r="4" spans="1:17" hidden="1" x14ac:dyDescent="0.25">
      <c r="A4">
        <v>3</v>
      </c>
      <c r="B4">
        <v>10042352300</v>
      </c>
      <c r="C4" s="1" t="s">
        <v>19</v>
      </c>
      <c r="D4">
        <v>2</v>
      </c>
      <c r="E4">
        <v>1</v>
      </c>
      <c r="F4">
        <v>0</v>
      </c>
      <c r="G4">
        <v>2</v>
      </c>
      <c r="H4">
        <v>0</v>
      </c>
      <c r="I4">
        <v>2</v>
      </c>
      <c r="J4">
        <v>0</v>
      </c>
      <c r="K4">
        <v>0</v>
      </c>
      <c r="L4">
        <v>6</v>
      </c>
      <c r="M4">
        <v>4</v>
      </c>
      <c r="N4">
        <v>1</v>
      </c>
      <c r="O4">
        <v>8</v>
      </c>
      <c r="P4">
        <v>0</v>
      </c>
      <c r="Q4">
        <v>0</v>
      </c>
    </row>
    <row r="5" spans="1:17" x14ac:dyDescent="0.25">
      <c r="A5">
        <v>4</v>
      </c>
      <c r="B5">
        <v>10046574700</v>
      </c>
      <c r="C5" s="1" t="s">
        <v>20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</row>
    <row r="6" spans="1:17" hidden="1" x14ac:dyDescent="0.25">
      <c r="A6">
        <v>5</v>
      </c>
      <c r="B6">
        <v>12767015100</v>
      </c>
      <c r="C6" s="1" t="s">
        <v>21</v>
      </c>
      <c r="D6">
        <v>5</v>
      </c>
      <c r="E6">
        <v>1</v>
      </c>
      <c r="F6">
        <v>7</v>
      </c>
      <c r="G6">
        <v>5</v>
      </c>
      <c r="H6">
        <v>1</v>
      </c>
      <c r="I6">
        <v>14</v>
      </c>
      <c r="J6">
        <v>2</v>
      </c>
      <c r="K6">
        <v>1</v>
      </c>
      <c r="L6">
        <v>10</v>
      </c>
      <c r="M6">
        <v>12</v>
      </c>
      <c r="N6">
        <v>3</v>
      </c>
      <c r="O6">
        <v>31</v>
      </c>
      <c r="P6">
        <v>0</v>
      </c>
      <c r="Q6">
        <v>0</v>
      </c>
    </row>
    <row r="7" spans="1:17" hidden="1" x14ac:dyDescent="0.25">
      <c r="A7">
        <v>6</v>
      </c>
      <c r="B7">
        <v>12789590200</v>
      </c>
      <c r="C7" s="1" t="s">
        <v>22</v>
      </c>
      <c r="D7">
        <v>0</v>
      </c>
      <c r="E7">
        <v>0</v>
      </c>
      <c r="F7">
        <v>0</v>
      </c>
      <c r="G7">
        <v>2</v>
      </c>
      <c r="H7">
        <v>1</v>
      </c>
      <c r="I7">
        <v>0</v>
      </c>
      <c r="J7">
        <v>1</v>
      </c>
      <c r="K7">
        <v>1</v>
      </c>
      <c r="L7">
        <v>1</v>
      </c>
      <c r="M7">
        <v>3</v>
      </c>
      <c r="N7">
        <v>2</v>
      </c>
      <c r="O7">
        <v>1</v>
      </c>
      <c r="P7">
        <v>0</v>
      </c>
      <c r="Q7">
        <v>0</v>
      </c>
    </row>
    <row r="8" spans="1:17" hidden="1" x14ac:dyDescent="0.25">
      <c r="A8">
        <v>7</v>
      </c>
      <c r="B8">
        <v>13402640400</v>
      </c>
      <c r="C8" s="1" t="s">
        <v>23</v>
      </c>
      <c r="D8">
        <v>1</v>
      </c>
      <c r="E8">
        <v>0</v>
      </c>
      <c r="F8">
        <v>0</v>
      </c>
      <c r="G8">
        <v>0</v>
      </c>
      <c r="H8">
        <v>0</v>
      </c>
      <c r="I8">
        <v>57</v>
      </c>
      <c r="J8">
        <v>1</v>
      </c>
      <c r="K8">
        <v>0</v>
      </c>
      <c r="L8">
        <v>8</v>
      </c>
      <c r="M8">
        <v>2</v>
      </c>
      <c r="N8">
        <v>0</v>
      </c>
      <c r="O8">
        <v>65</v>
      </c>
      <c r="P8">
        <v>0</v>
      </c>
      <c r="Q8">
        <v>0</v>
      </c>
    </row>
    <row r="9" spans="1:17" hidden="1" x14ac:dyDescent="0.25">
      <c r="A9">
        <v>8</v>
      </c>
      <c r="B9">
        <v>14629427800</v>
      </c>
      <c r="C9" s="1" t="s">
        <v>24</v>
      </c>
      <c r="D9">
        <v>0</v>
      </c>
      <c r="E9">
        <v>0</v>
      </c>
      <c r="F9">
        <v>0</v>
      </c>
      <c r="G9">
        <v>2</v>
      </c>
      <c r="H9">
        <v>0</v>
      </c>
      <c r="I9">
        <v>0</v>
      </c>
      <c r="J9">
        <v>1</v>
      </c>
      <c r="K9">
        <v>0</v>
      </c>
      <c r="L9">
        <v>1</v>
      </c>
      <c r="M9">
        <v>3</v>
      </c>
      <c r="N9">
        <v>0</v>
      </c>
      <c r="O9">
        <v>1</v>
      </c>
      <c r="P9">
        <v>0</v>
      </c>
      <c r="Q9">
        <v>0</v>
      </c>
    </row>
    <row r="10" spans="1:17" hidden="1" x14ac:dyDescent="0.25">
      <c r="A10">
        <v>9</v>
      </c>
      <c r="B10">
        <v>17233818000</v>
      </c>
      <c r="C10" s="1" t="s">
        <v>25</v>
      </c>
      <c r="D10">
        <v>3</v>
      </c>
      <c r="E10">
        <v>0</v>
      </c>
      <c r="F10">
        <v>0</v>
      </c>
      <c r="G10">
        <v>4</v>
      </c>
      <c r="H10">
        <v>2</v>
      </c>
      <c r="I10">
        <v>1</v>
      </c>
      <c r="J10">
        <v>0</v>
      </c>
      <c r="K10">
        <v>0</v>
      </c>
      <c r="L10">
        <v>7</v>
      </c>
      <c r="M10">
        <v>7</v>
      </c>
      <c r="N10">
        <v>2</v>
      </c>
      <c r="O10">
        <v>8</v>
      </c>
      <c r="P10">
        <v>0</v>
      </c>
      <c r="Q10">
        <v>0</v>
      </c>
    </row>
    <row r="11" spans="1:17" hidden="1" x14ac:dyDescent="0.25">
      <c r="A11">
        <v>10</v>
      </c>
      <c r="B11">
        <v>21234538100</v>
      </c>
      <c r="C11" s="1" t="s">
        <v>26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2</v>
      </c>
      <c r="M11">
        <v>1</v>
      </c>
      <c r="N11">
        <v>0</v>
      </c>
      <c r="O11">
        <v>2</v>
      </c>
      <c r="P11">
        <v>0</v>
      </c>
      <c r="Q11">
        <v>0</v>
      </c>
    </row>
    <row r="12" spans="1:17" x14ac:dyDescent="0.25">
      <c r="A12">
        <v>11</v>
      </c>
      <c r="B12">
        <v>22235883100</v>
      </c>
      <c r="C12" s="1" t="s">
        <v>27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2</v>
      </c>
      <c r="K12">
        <v>0</v>
      </c>
      <c r="L12">
        <v>0</v>
      </c>
      <c r="M12">
        <v>2</v>
      </c>
      <c r="N12">
        <v>0</v>
      </c>
      <c r="O12">
        <v>0</v>
      </c>
      <c r="P12">
        <v>0</v>
      </c>
      <c r="Q12">
        <v>0</v>
      </c>
    </row>
    <row r="13" spans="1:17" hidden="1" x14ac:dyDescent="0.25">
      <c r="A13">
        <v>12</v>
      </c>
      <c r="B13">
        <v>23008811400</v>
      </c>
      <c r="C13" s="1" t="s">
        <v>28</v>
      </c>
      <c r="D13">
        <v>1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1</v>
      </c>
      <c r="M13">
        <v>2</v>
      </c>
      <c r="N13">
        <v>0</v>
      </c>
      <c r="O13">
        <v>1</v>
      </c>
      <c r="P13">
        <v>0</v>
      </c>
      <c r="Q13">
        <v>0</v>
      </c>
    </row>
    <row r="14" spans="1:17" hidden="1" x14ac:dyDescent="0.25">
      <c r="A14">
        <v>13</v>
      </c>
      <c r="B14">
        <v>23094942900</v>
      </c>
      <c r="C14" s="1" t="s">
        <v>29</v>
      </c>
      <c r="D14">
        <v>3</v>
      </c>
      <c r="E14">
        <v>1</v>
      </c>
      <c r="F14">
        <v>0</v>
      </c>
      <c r="G14">
        <v>1</v>
      </c>
      <c r="H14">
        <v>0</v>
      </c>
      <c r="I14">
        <v>1</v>
      </c>
      <c r="J14">
        <v>0</v>
      </c>
      <c r="K14">
        <v>0</v>
      </c>
      <c r="L14">
        <v>3</v>
      </c>
      <c r="M14">
        <v>4</v>
      </c>
      <c r="N14">
        <v>1</v>
      </c>
      <c r="O14">
        <v>4</v>
      </c>
      <c r="P14">
        <v>0</v>
      </c>
      <c r="Q14">
        <v>0</v>
      </c>
    </row>
    <row r="15" spans="1:17" hidden="1" x14ac:dyDescent="0.25">
      <c r="A15">
        <v>14</v>
      </c>
      <c r="B15">
        <v>23099248900</v>
      </c>
      <c r="C15" s="1" t="s">
        <v>30</v>
      </c>
      <c r="D15">
        <v>17</v>
      </c>
      <c r="E15">
        <v>2</v>
      </c>
      <c r="F15">
        <v>3</v>
      </c>
      <c r="G15">
        <v>13</v>
      </c>
      <c r="H15">
        <v>2</v>
      </c>
      <c r="I15">
        <v>28</v>
      </c>
      <c r="J15">
        <v>7</v>
      </c>
      <c r="K15">
        <v>2</v>
      </c>
      <c r="L15">
        <v>82</v>
      </c>
      <c r="M15">
        <v>37</v>
      </c>
      <c r="N15">
        <v>6</v>
      </c>
      <c r="O15">
        <v>113</v>
      </c>
      <c r="P15">
        <v>1</v>
      </c>
      <c r="Q15">
        <v>0</v>
      </c>
    </row>
    <row r="16" spans="1:17" hidden="1" x14ac:dyDescent="0.25">
      <c r="A16">
        <v>15</v>
      </c>
      <c r="B16">
        <v>24470947600</v>
      </c>
      <c r="C16" s="1" t="s">
        <v>31</v>
      </c>
      <c r="D16">
        <v>5</v>
      </c>
      <c r="E16">
        <v>1</v>
      </c>
      <c r="F16">
        <v>7</v>
      </c>
      <c r="G16">
        <v>2</v>
      </c>
      <c r="H16">
        <v>1</v>
      </c>
      <c r="I16">
        <v>16</v>
      </c>
      <c r="J16">
        <v>3</v>
      </c>
      <c r="K16">
        <v>1</v>
      </c>
      <c r="L16">
        <v>18</v>
      </c>
      <c r="M16">
        <v>10</v>
      </c>
      <c r="N16">
        <v>3</v>
      </c>
      <c r="O16">
        <v>41</v>
      </c>
      <c r="P16">
        <v>1</v>
      </c>
      <c r="Q16">
        <v>0</v>
      </c>
    </row>
    <row r="17" spans="1:17" hidden="1" x14ac:dyDescent="0.25">
      <c r="A17">
        <v>16</v>
      </c>
      <c r="B17">
        <v>24788059800</v>
      </c>
      <c r="C17" s="1" t="s">
        <v>32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1</v>
      </c>
      <c r="N17">
        <v>0</v>
      </c>
      <c r="O17">
        <v>1</v>
      </c>
      <c r="P17">
        <v>0</v>
      </c>
      <c r="Q17">
        <v>0</v>
      </c>
    </row>
    <row r="18" spans="1:17" x14ac:dyDescent="0.25">
      <c r="A18">
        <v>17</v>
      </c>
      <c r="B18">
        <v>25634680400</v>
      </c>
      <c r="C18" s="1" t="s">
        <v>33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</row>
    <row r="19" spans="1:17" x14ac:dyDescent="0.25">
      <c r="A19">
        <v>18</v>
      </c>
      <c r="B19">
        <v>25634766700</v>
      </c>
      <c r="C19" s="1" t="s">
        <v>34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1</v>
      </c>
      <c r="L19">
        <v>0</v>
      </c>
      <c r="M19">
        <v>1</v>
      </c>
      <c r="N19">
        <v>1</v>
      </c>
      <c r="O19">
        <v>0</v>
      </c>
      <c r="P19">
        <v>0</v>
      </c>
      <c r="Q19">
        <v>0</v>
      </c>
    </row>
    <row r="20" spans="1:17" hidden="1" x14ac:dyDescent="0.25">
      <c r="A20">
        <v>19</v>
      </c>
      <c r="B20">
        <v>25654082300</v>
      </c>
      <c r="C20" s="1" t="s">
        <v>35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4</v>
      </c>
      <c r="K20">
        <v>1</v>
      </c>
      <c r="L20">
        <v>2</v>
      </c>
      <c r="M20">
        <v>4</v>
      </c>
      <c r="N20">
        <v>1</v>
      </c>
      <c r="O20">
        <v>2</v>
      </c>
      <c r="P20">
        <v>0</v>
      </c>
      <c r="Q20">
        <v>0</v>
      </c>
    </row>
    <row r="21" spans="1:17" hidden="1" x14ac:dyDescent="0.25">
      <c r="A21">
        <v>20</v>
      </c>
      <c r="B21">
        <v>25926973700</v>
      </c>
      <c r="C21" s="1" t="s">
        <v>36</v>
      </c>
      <c r="D21">
        <v>1</v>
      </c>
      <c r="E21">
        <v>0</v>
      </c>
      <c r="F21">
        <v>0</v>
      </c>
      <c r="G21">
        <v>1</v>
      </c>
      <c r="H21">
        <v>1</v>
      </c>
      <c r="I21">
        <v>0</v>
      </c>
      <c r="J21">
        <v>2</v>
      </c>
      <c r="K21">
        <v>1</v>
      </c>
      <c r="L21">
        <v>5</v>
      </c>
      <c r="M21">
        <v>4</v>
      </c>
      <c r="N21">
        <v>2</v>
      </c>
      <c r="O21">
        <v>5</v>
      </c>
      <c r="P21">
        <v>0</v>
      </c>
      <c r="Q21">
        <v>0</v>
      </c>
    </row>
    <row r="22" spans="1:17" hidden="1" x14ac:dyDescent="0.25">
      <c r="A22">
        <v>21</v>
      </c>
      <c r="B22">
        <v>26421813200</v>
      </c>
      <c r="C22" s="1" t="s">
        <v>37</v>
      </c>
      <c r="D22">
        <v>5</v>
      </c>
      <c r="E22">
        <v>0</v>
      </c>
      <c r="F22">
        <v>10</v>
      </c>
      <c r="G22">
        <v>7</v>
      </c>
      <c r="H22">
        <v>2</v>
      </c>
      <c r="I22">
        <v>12</v>
      </c>
      <c r="J22">
        <v>2</v>
      </c>
      <c r="K22">
        <v>2</v>
      </c>
      <c r="L22">
        <v>22</v>
      </c>
      <c r="M22">
        <v>14</v>
      </c>
      <c r="N22">
        <v>4</v>
      </c>
      <c r="O22">
        <v>44</v>
      </c>
      <c r="P22">
        <v>2</v>
      </c>
      <c r="Q22">
        <v>0</v>
      </c>
    </row>
    <row r="23" spans="1:17" hidden="1" x14ac:dyDescent="0.25">
      <c r="A23">
        <v>22</v>
      </c>
      <c r="B23">
        <v>35069026500</v>
      </c>
      <c r="C23" s="1" t="s">
        <v>38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1</v>
      </c>
      <c r="L23">
        <v>2</v>
      </c>
      <c r="M23">
        <v>1</v>
      </c>
      <c r="N23">
        <v>1</v>
      </c>
      <c r="O23">
        <v>2</v>
      </c>
      <c r="P23">
        <v>0</v>
      </c>
      <c r="Q23">
        <v>0</v>
      </c>
    </row>
    <row r="24" spans="1:17" hidden="1" x14ac:dyDescent="0.25">
      <c r="A24">
        <v>23</v>
      </c>
      <c r="B24">
        <v>35070452100</v>
      </c>
      <c r="C24" s="1" t="s">
        <v>39</v>
      </c>
      <c r="D24">
        <v>1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1</v>
      </c>
      <c r="M24">
        <v>1</v>
      </c>
      <c r="N24">
        <v>0</v>
      </c>
      <c r="O24">
        <v>2</v>
      </c>
      <c r="P24">
        <v>0</v>
      </c>
      <c r="Q24">
        <v>0</v>
      </c>
    </row>
    <row r="25" spans="1:17" x14ac:dyDescent="0.25">
      <c r="A25">
        <v>24</v>
      </c>
      <c r="B25">
        <v>35097193100</v>
      </c>
      <c r="C25" s="1" t="s">
        <v>40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</row>
    <row r="26" spans="1:17" hidden="1" x14ac:dyDescent="0.25">
      <c r="A26">
        <v>25</v>
      </c>
      <c r="B26">
        <v>35191810300</v>
      </c>
      <c r="C26" s="1" t="s">
        <v>41</v>
      </c>
      <c r="D26">
        <v>4</v>
      </c>
      <c r="E26">
        <v>2</v>
      </c>
      <c r="F26">
        <v>1</v>
      </c>
      <c r="G26">
        <v>3</v>
      </c>
      <c r="H26">
        <v>1</v>
      </c>
      <c r="I26">
        <v>3</v>
      </c>
      <c r="J26">
        <v>2</v>
      </c>
      <c r="K26">
        <v>1</v>
      </c>
      <c r="L26">
        <v>5</v>
      </c>
      <c r="M26">
        <v>9</v>
      </c>
      <c r="N26">
        <v>4</v>
      </c>
      <c r="O26">
        <v>9</v>
      </c>
      <c r="P26">
        <v>0</v>
      </c>
      <c r="Q26">
        <v>0</v>
      </c>
    </row>
    <row r="27" spans="1:17" x14ac:dyDescent="0.25">
      <c r="A27">
        <v>26</v>
      </c>
      <c r="B27">
        <v>35334793300</v>
      </c>
      <c r="C27" s="1" t="s">
        <v>42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</row>
    <row r="28" spans="1:17" x14ac:dyDescent="0.25">
      <c r="A28">
        <v>27</v>
      </c>
      <c r="B28">
        <v>35364273400</v>
      </c>
      <c r="C28" s="1" t="s">
        <v>43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3</v>
      </c>
      <c r="K28">
        <v>1</v>
      </c>
      <c r="L28">
        <v>0</v>
      </c>
      <c r="M28">
        <v>3</v>
      </c>
      <c r="N28">
        <v>1</v>
      </c>
      <c r="O28">
        <v>0</v>
      </c>
      <c r="P28">
        <v>0</v>
      </c>
      <c r="Q28">
        <v>0</v>
      </c>
    </row>
    <row r="29" spans="1:17" hidden="1" x14ac:dyDescent="0.25">
      <c r="A29">
        <v>28</v>
      </c>
      <c r="B29">
        <v>35389668400</v>
      </c>
      <c r="C29" s="1" t="s">
        <v>44</v>
      </c>
      <c r="D29">
        <v>1</v>
      </c>
      <c r="E29">
        <v>0</v>
      </c>
      <c r="F29">
        <v>5</v>
      </c>
      <c r="G29">
        <v>0</v>
      </c>
      <c r="H29">
        <v>0</v>
      </c>
      <c r="I29">
        <v>5</v>
      </c>
      <c r="J29">
        <v>0</v>
      </c>
      <c r="K29">
        <v>0</v>
      </c>
      <c r="L29">
        <v>12</v>
      </c>
      <c r="M29">
        <v>1</v>
      </c>
      <c r="N29">
        <v>0</v>
      </c>
      <c r="O29">
        <v>22</v>
      </c>
      <c r="P29">
        <v>0</v>
      </c>
      <c r="Q29">
        <v>0</v>
      </c>
    </row>
    <row r="30" spans="1:17" x14ac:dyDescent="0.25">
      <c r="A30">
        <v>29</v>
      </c>
      <c r="B30">
        <v>36135827200</v>
      </c>
      <c r="C30" s="1" t="s">
        <v>45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</row>
    <row r="31" spans="1:17" hidden="1" x14ac:dyDescent="0.25">
      <c r="A31">
        <v>30</v>
      </c>
      <c r="B31">
        <v>36151283800</v>
      </c>
      <c r="C31" s="1" t="s">
        <v>46</v>
      </c>
      <c r="D31">
        <v>1</v>
      </c>
      <c r="E31">
        <v>0</v>
      </c>
      <c r="F31">
        <v>0</v>
      </c>
      <c r="G31">
        <v>3</v>
      </c>
      <c r="H31">
        <v>2</v>
      </c>
      <c r="I31">
        <v>4</v>
      </c>
      <c r="J31">
        <v>1</v>
      </c>
      <c r="K31">
        <v>1</v>
      </c>
      <c r="L31">
        <v>7</v>
      </c>
      <c r="M31">
        <v>5</v>
      </c>
      <c r="N31">
        <v>3</v>
      </c>
      <c r="O31">
        <v>11</v>
      </c>
      <c r="P31">
        <v>0</v>
      </c>
      <c r="Q31">
        <v>0</v>
      </c>
    </row>
    <row r="32" spans="1:17" hidden="1" x14ac:dyDescent="0.25">
      <c r="A32">
        <v>31</v>
      </c>
      <c r="B32">
        <v>36163413800</v>
      </c>
      <c r="C32" s="1" t="s">
        <v>47</v>
      </c>
      <c r="D32">
        <v>0</v>
      </c>
      <c r="E32">
        <v>0</v>
      </c>
      <c r="F32">
        <v>0</v>
      </c>
      <c r="G32">
        <v>2</v>
      </c>
      <c r="H32">
        <v>2</v>
      </c>
      <c r="I32">
        <v>1</v>
      </c>
      <c r="J32">
        <v>2</v>
      </c>
      <c r="K32">
        <v>2</v>
      </c>
      <c r="L32">
        <v>8</v>
      </c>
      <c r="M32">
        <v>4</v>
      </c>
      <c r="N32">
        <v>4</v>
      </c>
      <c r="O32">
        <v>9</v>
      </c>
      <c r="P32">
        <v>0</v>
      </c>
      <c r="Q32">
        <v>0</v>
      </c>
    </row>
    <row r="33" spans="1:17" hidden="1" x14ac:dyDescent="0.25">
      <c r="A33">
        <v>32</v>
      </c>
      <c r="B33">
        <v>36187458600</v>
      </c>
      <c r="C33" s="1" t="s">
        <v>48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1</v>
      </c>
      <c r="M33">
        <v>1</v>
      </c>
      <c r="N33">
        <v>0</v>
      </c>
      <c r="O33">
        <v>1</v>
      </c>
      <c r="P33">
        <v>0</v>
      </c>
      <c r="Q33">
        <v>0</v>
      </c>
    </row>
    <row r="34" spans="1:17" hidden="1" x14ac:dyDescent="0.25">
      <c r="A34">
        <v>33</v>
      </c>
      <c r="B34">
        <v>36463802600</v>
      </c>
      <c r="C34" s="1" t="s">
        <v>49</v>
      </c>
      <c r="D34">
        <v>1</v>
      </c>
      <c r="E34">
        <v>0</v>
      </c>
      <c r="F34">
        <v>0</v>
      </c>
      <c r="G34">
        <v>7</v>
      </c>
      <c r="H34">
        <v>2</v>
      </c>
      <c r="I34">
        <v>12</v>
      </c>
      <c r="J34">
        <v>2</v>
      </c>
      <c r="K34">
        <v>1</v>
      </c>
      <c r="L34">
        <v>38</v>
      </c>
      <c r="M34">
        <v>10</v>
      </c>
      <c r="N34">
        <v>3</v>
      </c>
      <c r="O34">
        <v>50</v>
      </c>
      <c r="P34">
        <v>0</v>
      </c>
      <c r="Q34">
        <v>0</v>
      </c>
    </row>
    <row r="35" spans="1:17" x14ac:dyDescent="0.25">
      <c r="A35">
        <v>34</v>
      </c>
      <c r="B35">
        <v>36599669700</v>
      </c>
      <c r="C35" s="1" t="s">
        <v>50</v>
      </c>
      <c r="D35">
        <v>1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1</v>
      </c>
      <c r="O35">
        <v>0</v>
      </c>
      <c r="P35">
        <v>0</v>
      </c>
      <c r="Q35">
        <v>0</v>
      </c>
    </row>
    <row r="36" spans="1:17" hidden="1" x14ac:dyDescent="0.25">
      <c r="A36">
        <v>35</v>
      </c>
      <c r="B36">
        <v>36638664000</v>
      </c>
      <c r="C36" s="1" t="s">
        <v>51</v>
      </c>
      <c r="D36">
        <v>1</v>
      </c>
      <c r="E36">
        <v>0</v>
      </c>
      <c r="F36">
        <v>0</v>
      </c>
      <c r="G36">
        <v>6</v>
      </c>
      <c r="H36">
        <v>1</v>
      </c>
      <c r="I36">
        <v>3</v>
      </c>
      <c r="J36">
        <v>4</v>
      </c>
      <c r="K36">
        <v>1</v>
      </c>
      <c r="L36">
        <v>15</v>
      </c>
      <c r="M36">
        <v>11</v>
      </c>
      <c r="N36">
        <v>2</v>
      </c>
      <c r="O36">
        <v>18</v>
      </c>
      <c r="P36">
        <v>0</v>
      </c>
      <c r="Q36">
        <v>5</v>
      </c>
    </row>
    <row r="37" spans="1:17" x14ac:dyDescent="0.25">
      <c r="A37">
        <v>36</v>
      </c>
      <c r="B37">
        <v>36671417100</v>
      </c>
      <c r="C37" s="1" t="s">
        <v>52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1</v>
      </c>
      <c r="L37">
        <v>0</v>
      </c>
      <c r="M37">
        <v>1</v>
      </c>
      <c r="N37">
        <v>1</v>
      </c>
      <c r="O37">
        <v>0</v>
      </c>
      <c r="P37">
        <v>0</v>
      </c>
      <c r="Q37">
        <v>0</v>
      </c>
    </row>
    <row r="38" spans="1:17" hidden="1" x14ac:dyDescent="0.25">
      <c r="A38">
        <v>37</v>
      </c>
      <c r="B38">
        <v>36725128800</v>
      </c>
      <c r="C38" s="1" t="s">
        <v>53</v>
      </c>
      <c r="D38">
        <v>6</v>
      </c>
      <c r="E38">
        <v>2</v>
      </c>
      <c r="F38">
        <v>0</v>
      </c>
      <c r="G38">
        <v>6</v>
      </c>
      <c r="H38">
        <v>2</v>
      </c>
      <c r="I38">
        <v>17</v>
      </c>
      <c r="J38">
        <v>2</v>
      </c>
      <c r="K38">
        <v>1</v>
      </c>
      <c r="L38">
        <v>26</v>
      </c>
      <c r="M38">
        <v>14</v>
      </c>
      <c r="N38">
        <v>5</v>
      </c>
      <c r="O38">
        <v>43</v>
      </c>
      <c r="P38">
        <v>0</v>
      </c>
      <c r="Q38">
        <v>0</v>
      </c>
    </row>
    <row r="39" spans="1:17" hidden="1" x14ac:dyDescent="0.25">
      <c r="A39">
        <v>38</v>
      </c>
      <c r="B39">
        <v>36760553400</v>
      </c>
      <c r="C39" s="1" t="s">
        <v>54</v>
      </c>
      <c r="D39">
        <v>7</v>
      </c>
      <c r="E39">
        <v>1</v>
      </c>
      <c r="F39">
        <v>0</v>
      </c>
      <c r="G39">
        <v>3</v>
      </c>
      <c r="H39">
        <v>1</v>
      </c>
      <c r="I39">
        <v>4</v>
      </c>
      <c r="J39">
        <v>3</v>
      </c>
      <c r="K39">
        <v>2</v>
      </c>
      <c r="L39">
        <v>6</v>
      </c>
      <c r="M39">
        <v>13</v>
      </c>
      <c r="N39">
        <v>4</v>
      </c>
      <c r="O39">
        <v>10</v>
      </c>
      <c r="P39">
        <v>0</v>
      </c>
      <c r="Q39">
        <v>0</v>
      </c>
    </row>
    <row r="40" spans="1:17" x14ac:dyDescent="0.25">
      <c r="A40">
        <v>39</v>
      </c>
      <c r="B40">
        <v>36841948300</v>
      </c>
      <c r="C40" s="1" t="s">
        <v>55</v>
      </c>
      <c r="D40">
        <v>1</v>
      </c>
      <c r="E40">
        <v>0</v>
      </c>
      <c r="F40">
        <v>0</v>
      </c>
      <c r="G40">
        <v>1</v>
      </c>
      <c r="H40">
        <v>0</v>
      </c>
      <c r="I40">
        <v>1</v>
      </c>
      <c r="J40">
        <v>1</v>
      </c>
      <c r="K40">
        <v>1</v>
      </c>
      <c r="L40">
        <v>0</v>
      </c>
      <c r="M40">
        <v>3</v>
      </c>
      <c r="N40">
        <v>1</v>
      </c>
      <c r="O40">
        <v>1</v>
      </c>
      <c r="P40">
        <v>0</v>
      </c>
      <c r="Q40">
        <v>0</v>
      </c>
    </row>
    <row r="41" spans="1:17" hidden="1" x14ac:dyDescent="0.25">
      <c r="A41">
        <v>40</v>
      </c>
      <c r="B41">
        <v>36889146200</v>
      </c>
      <c r="C41" s="1" t="s">
        <v>56</v>
      </c>
      <c r="D41">
        <v>2</v>
      </c>
      <c r="E41">
        <v>0</v>
      </c>
      <c r="F41">
        <v>0</v>
      </c>
      <c r="G41">
        <v>2</v>
      </c>
      <c r="H41">
        <v>1</v>
      </c>
      <c r="I41">
        <v>2</v>
      </c>
      <c r="J41">
        <v>1</v>
      </c>
      <c r="K41">
        <v>0</v>
      </c>
      <c r="L41">
        <v>8</v>
      </c>
      <c r="M41">
        <v>5</v>
      </c>
      <c r="N41">
        <v>1</v>
      </c>
      <c r="O41">
        <v>10</v>
      </c>
      <c r="P41">
        <v>0</v>
      </c>
      <c r="Q41">
        <v>0</v>
      </c>
    </row>
    <row r="42" spans="1:17" hidden="1" x14ac:dyDescent="0.25">
      <c r="A42">
        <v>41</v>
      </c>
      <c r="B42">
        <v>36901099500</v>
      </c>
      <c r="C42" s="1" t="s">
        <v>57</v>
      </c>
      <c r="D42">
        <v>2</v>
      </c>
      <c r="E42">
        <v>0</v>
      </c>
      <c r="F42">
        <v>2</v>
      </c>
      <c r="G42">
        <v>1</v>
      </c>
      <c r="H42">
        <v>1</v>
      </c>
      <c r="I42">
        <v>6</v>
      </c>
      <c r="J42">
        <v>0</v>
      </c>
      <c r="K42">
        <v>0</v>
      </c>
      <c r="L42">
        <v>4</v>
      </c>
      <c r="M42">
        <v>3</v>
      </c>
      <c r="N42">
        <v>1</v>
      </c>
      <c r="O42">
        <v>12</v>
      </c>
      <c r="P42">
        <v>0</v>
      </c>
      <c r="Q42">
        <v>0</v>
      </c>
    </row>
    <row r="43" spans="1:17" hidden="1" x14ac:dyDescent="0.25">
      <c r="A43">
        <v>42</v>
      </c>
      <c r="B43">
        <v>37060535100</v>
      </c>
      <c r="C43" s="1" t="s">
        <v>58</v>
      </c>
      <c r="D43">
        <v>2</v>
      </c>
      <c r="E43">
        <v>0</v>
      </c>
      <c r="F43">
        <v>0</v>
      </c>
      <c r="G43">
        <v>4</v>
      </c>
      <c r="H43">
        <v>1</v>
      </c>
      <c r="I43">
        <v>1</v>
      </c>
      <c r="J43">
        <v>0</v>
      </c>
      <c r="K43">
        <v>0</v>
      </c>
      <c r="L43">
        <v>6</v>
      </c>
      <c r="M43">
        <v>6</v>
      </c>
      <c r="N43">
        <v>1</v>
      </c>
      <c r="O43">
        <v>7</v>
      </c>
      <c r="P43">
        <v>0</v>
      </c>
      <c r="Q43">
        <v>0</v>
      </c>
    </row>
    <row r="44" spans="1:17" hidden="1" x14ac:dyDescent="0.25">
      <c r="A44">
        <v>43</v>
      </c>
      <c r="B44">
        <v>37125200300</v>
      </c>
      <c r="C44" s="1" t="s">
        <v>59</v>
      </c>
      <c r="D44">
        <v>1</v>
      </c>
      <c r="E44">
        <v>0</v>
      </c>
      <c r="F44">
        <v>0</v>
      </c>
      <c r="G44">
        <v>3</v>
      </c>
      <c r="H44">
        <v>2</v>
      </c>
      <c r="I44">
        <v>1</v>
      </c>
      <c r="J44">
        <v>3</v>
      </c>
      <c r="K44">
        <v>1</v>
      </c>
      <c r="L44">
        <v>6</v>
      </c>
      <c r="M44">
        <v>7</v>
      </c>
      <c r="N44">
        <v>3</v>
      </c>
      <c r="O44">
        <v>7</v>
      </c>
      <c r="P44">
        <v>0</v>
      </c>
      <c r="Q44">
        <v>1</v>
      </c>
    </row>
    <row r="45" spans="1:17" x14ac:dyDescent="0.25">
      <c r="A45">
        <v>44</v>
      </c>
      <c r="B45">
        <v>52864071600</v>
      </c>
      <c r="C45" s="1" t="s">
        <v>60</v>
      </c>
      <c r="D45">
        <v>1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2</v>
      </c>
      <c r="N45">
        <v>0</v>
      </c>
      <c r="O45">
        <v>0</v>
      </c>
      <c r="P45">
        <v>0</v>
      </c>
      <c r="Q45">
        <v>0</v>
      </c>
    </row>
    <row r="46" spans="1:17" hidden="1" x14ac:dyDescent="0.25">
      <c r="A46">
        <v>45</v>
      </c>
      <c r="B46">
        <v>54410673900</v>
      </c>
      <c r="C46" s="1" t="s">
        <v>61</v>
      </c>
      <c r="D46">
        <v>2</v>
      </c>
      <c r="E46">
        <v>0</v>
      </c>
      <c r="F46">
        <v>10</v>
      </c>
      <c r="G46">
        <v>1</v>
      </c>
      <c r="H46">
        <v>0</v>
      </c>
      <c r="I46">
        <v>9</v>
      </c>
      <c r="J46">
        <v>0</v>
      </c>
      <c r="K46">
        <v>0</v>
      </c>
      <c r="L46">
        <v>8</v>
      </c>
      <c r="M46">
        <v>3</v>
      </c>
      <c r="N46">
        <v>0</v>
      </c>
      <c r="O46">
        <v>27</v>
      </c>
      <c r="P46">
        <v>0</v>
      </c>
      <c r="Q46">
        <v>0</v>
      </c>
    </row>
    <row r="47" spans="1:17" x14ac:dyDescent="0.25">
      <c r="A47">
        <v>46</v>
      </c>
      <c r="B47">
        <v>55116623400</v>
      </c>
      <c r="C47" s="1" t="s">
        <v>62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1</v>
      </c>
      <c r="L47">
        <v>0</v>
      </c>
      <c r="M47">
        <v>1</v>
      </c>
      <c r="N47">
        <v>1</v>
      </c>
      <c r="O47">
        <v>0</v>
      </c>
      <c r="P47">
        <v>0</v>
      </c>
      <c r="Q47">
        <v>0</v>
      </c>
    </row>
    <row r="48" spans="1:17" hidden="1" x14ac:dyDescent="0.25">
      <c r="A48">
        <v>47</v>
      </c>
      <c r="B48">
        <v>55208910200</v>
      </c>
      <c r="C48" s="1" t="s">
        <v>63</v>
      </c>
      <c r="D48">
        <v>2</v>
      </c>
      <c r="E48">
        <v>0</v>
      </c>
      <c r="F48">
        <v>0</v>
      </c>
      <c r="G48">
        <v>1</v>
      </c>
      <c r="H48">
        <v>1</v>
      </c>
      <c r="I48">
        <v>1</v>
      </c>
      <c r="J48">
        <v>0</v>
      </c>
      <c r="K48">
        <v>0</v>
      </c>
      <c r="L48">
        <v>2</v>
      </c>
      <c r="M48">
        <v>3</v>
      </c>
      <c r="N48">
        <v>1</v>
      </c>
      <c r="O48">
        <v>3</v>
      </c>
      <c r="P48">
        <v>0</v>
      </c>
      <c r="Q48">
        <v>0</v>
      </c>
    </row>
    <row r="49" spans="1:17" hidden="1" x14ac:dyDescent="0.25">
      <c r="A49">
        <v>48</v>
      </c>
      <c r="B49">
        <v>55256539500</v>
      </c>
      <c r="C49" s="1" t="s">
        <v>64</v>
      </c>
      <c r="D49">
        <v>2</v>
      </c>
      <c r="E49">
        <v>1</v>
      </c>
      <c r="F49">
        <v>0</v>
      </c>
      <c r="G49">
        <v>0</v>
      </c>
      <c r="H49">
        <v>0</v>
      </c>
      <c r="I49">
        <v>4</v>
      </c>
      <c r="J49">
        <v>1</v>
      </c>
      <c r="K49">
        <v>0</v>
      </c>
      <c r="L49">
        <v>7</v>
      </c>
      <c r="M49">
        <v>3</v>
      </c>
      <c r="N49">
        <v>1</v>
      </c>
      <c r="O49">
        <v>11</v>
      </c>
      <c r="P49">
        <v>0</v>
      </c>
      <c r="Q49">
        <v>0</v>
      </c>
    </row>
    <row r="50" spans="1:17" x14ac:dyDescent="0.25">
      <c r="A50">
        <v>49</v>
      </c>
      <c r="B50">
        <v>55571589200</v>
      </c>
      <c r="C50" s="1" t="s">
        <v>65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5</v>
      </c>
      <c r="K50">
        <v>1</v>
      </c>
      <c r="L50">
        <v>0</v>
      </c>
      <c r="M50">
        <v>6</v>
      </c>
      <c r="N50">
        <v>1</v>
      </c>
      <c r="O50">
        <v>0</v>
      </c>
      <c r="P50">
        <v>0</v>
      </c>
      <c r="Q50">
        <v>1</v>
      </c>
    </row>
    <row r="51" spans="1:17" hidden="1" x14ac:dyDescent="0.25">
      <c r="A51">
        <v>50</v>
      </c>
      <c r="B51">
        <v>55596392500</v>
      </c>
      <c r="C51" s="1" t="s">
        <v>66</v>
      </c>
      <c r="D51">
        <v>4</v>
      </c>
      <c r="E51">
        <v>0</v>
      </c>
      <c r="F51">
        <v>5</v>
      </c>
      <c r="G51">
        <v>5</v>
      </c>
      <c r="H51">
        <v>2</v>
      </c>
      <c r="I51">
        <v>20</v>
      </c>
      <c r="J51">
        <v>2</v>
      </c>
      <c r="K51">
        <v>1</v>
      </c>
      <c r="L51">
        <v>71</v>
      </c>
      <c r="M51">
        <v>11</v>
      </c>
      <c r="N51">
        <v>3</v>
      </c>
      <c r="O51">
        <v>96</v>
      </c>
      <c r="P51">
        <v>1</v>
      </c>
      <c r="Q51">
        <v>0</v>
      </c>
    </row>
    <row r="52" spans="1:17" hidden="1" x14ac:dyDescent="0.25">
      <c r="A52">
        <v>51</v>
      </c>
      <c r="B52">
        <v>55622846600</v>
      </c>
      <c r="C52" s="1" t="s">
        <v>67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3</v>
      </c>
      <c r="M52">
        <v>1</v>
      </c>
      <c r="N52">
        <v>0</v>
      </c>
      <c r="O52">
        <v>3</v>
      </c>
      <c r="P52">
        <v>0</v>
      </c>
      <c r="Q52">
        <v>0</v>
      </c>
    </row>
    <row r="53" spans="1:17" hidden="1" x14ac:dyDescent="0.25">
      <c r="A53">
        <v>52</v>
      </c>
      <c r="B53">
        <v>55639182000</v>
      </c>
      <c r="C53" s="1" t="s">
        <v>68</v>
      </c>
      <c r="D53">
        <v>7</v>
      </c>
      <c r="E53">
        <v>1</v>
      </c>
      <c r="F53">
        <v>1</v>
      </c>
      <c r="G53">
        <v>4</v>
      </c>
      <c r="H53">
        <v>1</v>
      </c>
      <c r="I53">
        <v>22</v>
      </c>
      <c r="J53">
        <v>2</v>
      </c>
      <c r="K53">
        <v>1</v>
      </c>
      <c r="L53">
        <v>9</v>
      </c>
      <c r="M53">
        <v>13</v>
      </c>
      <c r="N53">
        <v>3</v>
      </c>
      <c r="O53">
        <v>32</v>
      </c>
      <c r="P53">
        <v>0</v>
      </c>
      <c r="Q53">
        <v>0</v>
      </c>
    </row>
    <row r="54" spans="1:17" hidden="1" x14ac:dyDescent="0.25">
      <c r="A54">
        <v>53</v>
      </c>
      <c r="B54">
        <v>55671575900</v>
      </c>
      <c r="C54" s="1" t="s">
        <v>69</v>
      </c>
      <c r="D54">
        <v>4</v>
      </c>
      <c r="E54">
        <v>1</v>
      </c>
      <c r="F54">
        <v>1</v>
      </c>
      <c r="G54">
        <v>0</v>
      </c>
      <c r="H54">
        <v>0</v>
      </c>
      <c r="I54">
        <v>4</v>
      </c>
      <c r="J54">
        <v>1</v>
      </c>
      <c r="K54">
        <v>0</v>
      </c>
      <c r="L54">
        <v>3</v>
      </c>
      <c r="M54">
        <v>5</v>
      </c>
      <c r="N54">
        <v>1</v>
      </c>
      <c r="O54">
        <v>8</v>
      </c>
      <c r="P54">
        <v>0</v>
      </c>
      <c r="Q54">
        <v>0</v>
      </c>
    </row>
    <row r="55" spans="1:17" hidden="1" x14ac:dyDescent="0.25">
      <c r="A55">
        <v>54</v>
      </c>
      <c r="B55">
        <v>55702024500</v>
      </c>
      <c r="C55" s="1" t="s">
        <v>70</v>
      </c>
      <c r="D55">
        <v>0</v>
      </c>
      <c r="E55">
        <v>0</v>
      </c>
      <c r="F55">
        <v>0</v>
      </c>
      <c r="G55">
        <v>1</v>
      </c>
      <c r="H55">
        <v>1</v>
      </c>
      <c r="I55">
        <v>1</v>
      </c>
      <c r="J55">
        <v>1</v>
      </c>
      <c r="K55">
        <v>0</v>
      </c>
      <c r="L55">
        <v>6</v>
      </c>
      <c r="M55">
        <v>2</v>
      </c>
      <c r="N55">
        <v>1</v>
      </c>
      <c r="O55">
        <v>7</v>
      </c>
      <c r="P55">
        <v>0</v>
      </c>
      <c r="Q55">
        <v>0</v>
      </c>
    </row>
    <row r="56" spans="1:17" hidden="1" x14ac:dyDescent="0.25">
      <c r="A56">
        <v>55</v>
      </c>
      <c r="B56">
        <v>55750535600</v>
      </c>
      <c r="C56" s="1" t="s">
        <v>71</v>
      </c>
      <c r="D56">
        <v>2</v>
      </c>
      <c r="E56">
        <v>0</v>
      </c>
      <c r="F56">
        <v>1</v>
      </c>
      <c r="G56">
        <v>6</v>
      </c>
      <c r="H56">
        <v>2</v>
      </c>
      <c r="I56">
        <v>12</v>
      </c>
      <c r="J56">
        <v>0</v>
      </c>
      <c r="K56">
        <v>0</v>
      </c>
      <c r="L56">
        <v>23</v>
      </c>
      <c r="M56">
        <v>8</v>
      </c>
      <c r="N56">
        <v>2</v>
      </c>
      <c r="O56">
        <v>36</v>
      </c>
      <c r="P56">
        <v>0</v>
      </c>
      <c r="Q56">
        <v>0</v>
      </c>
    </row>
    <row r="57" spans="1:17" hidden="1" x14ac:dyDescent="0.25">
      <c r="A57">
        <v>56</v>
      </c>
      <c r="B57">
        <v>55759653800</v>
      </c>
      <c r="C57" s="1" t="s">
        <v>72</v>
      </c>
      <c r="D57">
        <v>0</v>
      </c>
      <c r="E57">
        <v>0</v>
      </c>
      <c r="F57">
        <v>0</v>
      </c>
      <c r="G57">
        <v>1</v>
      </c>
      <c r="H57">
        <v>1</v>
      </c>
      <c r="I57">
        <v>0</v>
      </c>
      <c r="J57">
        <v>4</v>
      </c>
      <c r="K57">
        <v>2</v>
      </c>
      <c r="L57">
        <v>3</v>
      </c>
      <c r="M57">
        <v>5</v>
      </c>
      <c r="N57">
        <v>3</v>
      </c>
      <c r="O57">
        <v>3</v>
      </c>
      <c r="P57">
        <v>0</v>
      </c>
      <c r="Q57">
        <v>0</v>
      </c>
    </row>
    <row r="58" spans="1:17" hidden="1" x14ac:dyDescent="0.25">
      <c r="A58">
        <v>57</v>
      </c>
      <c r="B58">
        <v>55780210400</v>
      </c>
      <c r="C58" s="1" t="s">
        <v>73</v>
      </c>
      <c r="D58">
        <v>0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1</v>
      </c>
      <c r="M58">
        <v>1</v>
      </c>
      <c r="N58">
        <v>0</v>
      </c>
      <c r="O58">
        <v>1</v>
      </c>
      <c r="P58">
        <v>0</v>
      </c>
      <c r="Q58">
        <v>0</v>
      </c>
    </row>
    <row r="59" spans="1:17" hidden="1" x14ac:dyDescent="0.25">
      <c r="A59">
        <v>58</v>
      </c>
      <c r="B59">
        <v>55803115000</v>
      </c>
      <c r="C59" s="1" t="s">
        <v>74</v>
      </c>
      <c r="D59">
        <v>3</v>
      </c>
      <c r="E59">
        <v>0</v>
      </c>
      <c r="F59">
        <v>1</v>
      </c>
      <c r="G59">
        <v>1</v>
      </c>
      <c r="H59">
        <v>0</v>
      </c>
      <c r="I59">
        <v>3</v>
      </c>
      <c r="J59">
        <v>1</v>
      </c>
      <c r="K59">
        <v>0</v>
      </c>
      <c r="L59">
        <v>3</v>
      </c>
      <c r="M59">
        <v>5</v>
      </c>
      <c r="N59">
        <v>0</v>
      </c>
      <c r="O59">
        <v>7</v>
      </c>
      <c r="P59">
        <v>0</v>
      </c>
      <c r="Q59">
        <v>0</v>
      </c>
    </row>
    <row r="60" spans="1:17" hidden="1" x14ac:dyDescent="0.25">
      <c r="A60">
        <v>59</v>
      </c>
      <c r="B60">
        <v>55804417500</v>
      </c>
      <c r="C60" s="1" t="s">
        <v>75</v>
      </c>
      <c r="D60">
        <v>2</v>
      </c>
      <c r="E60">
        <v>0</v>
      </c>
      <c r="F60">
        <v>0</v>
      </c>
      <c r="G60">
        <v>0</v>
      </c>
      <c r="H60">
        <v>0</v>
      </c>
      <c r="I60">
        <v>2</v>
      </c>
      <c r="J60">
        <v>0</v>
      </c>
      <c r="K60">
        <v>0</v>
      </c>
      <c r="L60">
        <v>1</v>
      </c>
      <c r="M60">
        <v>2</v>
      </c>
      <c r="N60">
        <v>0</v>
      </c>
      <c r="O60">
        <v>3</v>
      </c>
      <c r="P60">
        <v>0</v>
      </c>
      <c r="Q60">
        <v>0</v>
      </c>
    </row>
    <row r="61" spans="1:17" hidden="1" x14ac:dyDescent="0.25">
      <c r="A61">
        <v>60</v>
      </c>
      <c r="B61">
        <v>55809133600</v>
      </c>
      <c r="C61" s="1" t="s">
        <v>76</v>
      </c>
      <c r="D61">
        <v>3</v>
      </c>
      <c r="E61">
        <v>1</v>
      </c>
      <c r="F61">
        <v>1</v>
      </c>
      <c r="G61">
        <v>0</v>
      </c>
      <c r="H61">
        <v>0</v>
      </c>
      <c r="I61">
        <v>4</v>
      </c>
      <c r="J61">
        <v>0</v>
      </c>
      <c r="K61">
        <v>0</v>
      </c>
      <c r="L61">
        <v>6</v>
      </c>
      <c r="M61">
        <v>3</v>
      </c>
      <c r="N61">
        <v>1</v>
      </c>
      <c r="O61">
        <v>11</v>
      </c>
      <c r="P61">
        <v>0</v>
      </c>
      <c r="Q61">
        <v>0</v>
      </c>
    </row>
    <row r="62" spans="1:17" hidden="1" x14ac:dyDescent="0.25">
      <c r="A62">
        <v>61</v>
      </c>
      <c r="B62">
        <v>55809447300</v>
      </c>
      <c r="C62" s="1" t="s">
        <v>77</v>
      </c>
      <c r="D62">
        <v>1</v>
      </c>
      <c r="E62">
        <v>1</v>
      </c>
      <c r="F62">
        <v>0</v>
      </c>
      <c r="G62">
        <v>2</v>
      </c>
      <c r="H62">
        <v>2</v>
      </c>
      <c r="I62">
        <v>4</v>
      </c>
      <c r="J62">
        <v>0</v>
      </c>
      <c r="K62">
        <v>0</v>
      </c>
      <c r="L62">
        <v>1</v>
      </c>
      <c r="M62">
        <v>3</v>
      </c>
      <c r="N62">
        <v>3</v>
      </c>
      <c r="O62">
        <v>5</v>
      </c>
      <c r="P62">
        <v>0</v>
      </c>
      <c r="Q62">
        <v>0</v>
      </c>
    </row>
    <row r="63" spans="1:17" x14ac:dyDescent="0.25">
      <c r="A63">
        <v>62</v>
      </c>
      <c r="B63">
        <v>55877333400</v>
      </c>
      <c r="C63" s="1" t="s">
        <v>78</v>
      </c>
      <c r="D63">
        <v>0</v>
      </c>
      <c r="E63">
        <v>0</v>
      </c>
      <c r="F63">
        <v>0</v>
      </c>
      <c r="G63">
        <v>2</v>
      </c>
      <c r="H63">
        <v>0</v>
      </c>
      <c r="I63">
        <v>0</v>
      </c>
      <c r="J63">
        <v>1</v>
      </c>
      <c r="K63">
        <v>0</v>
      </c>
      <c r="L63">
        <v>0</v>
      </c>
      <c r="M63">
        <v>3</v>
      </c>
      <c r="N63">
        <v>0</v>
      </c>
      <c r="O63">
        <v>0</v>
      </c>
      <c r="P63">
        <v>0</v>
      </c>
      <c r="Q63">
        <v>0</v>
      </c>
    </row>
    <row r="64" spans="1:17" hidden="1" x14ac:dyDescent="0.25">
      <c r="A64">
        <v>63</v>
      </c>
      <c r="B64">
        <v>55889024000</v>
      </c>
      <c r="C64" s="1" t="s">
        <v>79</v>
      </c>
      <c r="D64">
        <v>0</v>
      </c>
      <c r="E64">
        <v>0</v>
      </c>
      <c r="F64">
        <v>0</v>
      </c>
      <c r="G64">
        <v>1</v>
      </c>
      <c r="H64">
        <v>0</v>
      </c>
      <c r="I64">
        <v>0</v>
      </c>
      <c r="J64">
        <v>1</v>
      </c>
      <c r="K64">
        <v>1</v>
      </c>
      <c r="L64">
        <v>3</v>
      </c>
      <c r="M64">
        <v>2</v>
      </c>
      <c r="N64">
        <v>1</v>
      </c>
      <c r="O64">
        <v>3</v>
      </c>
      <c r="P64">
        <v>0</v>
      </c>
      <c r="Q64">
        <v>0</v>
      </c>
    </row>
    <row r="65" spans="1:17" hidden="1" x14ac:dyDescent="0.25">
      <c r="A65">
        <v>64</v>
      </c>
      <c r="B65">
        <v>55918967400</v>
      </c>
      <c r="C65" s="1" t="s">
        <v>80</v>
      </c>
      <c r="D65">
        <v>20</v>
      </c>
      <c r="E65">
        <v>2</v>
      </c>
      <c r="F65">
        <v>4</v>
      </c>
      <c r="G65">
        <v>14</v>
      </c>
      <c r="H65">
        <v>2</v>
      </c>
      <c r="I65">
        <v>18</v>
      </c>
      <c r="J65">
        <v>15</v>
      </c>
      <c r="K65">
        <v>2</v>
      </c>
      <c r="L65">
        <v>50</v>
      </c>
      <c r="M65">
        <v>49</v>
      </c>
      <c r="N65">
        <v>6</v>
      </c>
      <c r="O65">
        <v>72</v>
      </c>
      <c r="P65">
        <v>0</v>
      </c>
      <c r="Q65">
        <v>0</v>
      </c>
    </row>
    <row r="66" spans="1:17" hidden="1" x14ac:dyDescent="0.25">
      <c r="A66">
        <v>65</v>
      </c>
      <c r="B66">
        <v>55919400000</v>
      </c>
      <c r="C66" s="1" t="s">
        <v>81</v>
      </c>
      <c r="D66">
        <v>1</v>
      </c>
      <c r="E66">
        <v>1</v>
      </c>
      <c r="F66">
        <v>0</v>
      </c>
      <c r="G66">
        <v>0</v>
      </c>
      <c r="H66">
        <v>0</v>
      </c>
      <c r="I66">
        <v>2</v>
      </c>
      <c r="J66">
        <v>0</v>
      </c>
      <c r="K66">
        <v>0</v>
      </c>
      <c r="L66">
        <v>2</v>
      </c>
      <c r="M66">
        <v>1</v>
      </c>
      <c r="N66">
        <v>1</v>
      </c>
      <c r="O66">
        <v>4</v>
      </c>
      <c r="P66">
        <v>0</v>
      </c>
      <c r="Q66">
        <v>0</v>
      </c>
    </row>
    <row r="67" spans="1:17" hidden="1" x14ac:dyDescent="0.25">
      <c r="A67">
        <v>66</v>
      </c>
      <c r="B67">
        <v>55920116700</v>
      </c>
      <c r="C67" s="1" t="s">
        <v>82</v>
      </c>
      <c r="D67">
        <v>2</v>
      </c>
      <c r="E67">
        <v>0</v>
      </c>
      <c r="F67">
        <v>0</v>
      </c>
      <c r="G67">
        <v>2</v>
      </c>
      <c r="H67">
        <v>1</v>
      </c>
      <c r="I67">
        <v>1</v>
      </c>
      <c r="J67">
        <v>2</v>
      </c>
      <c r="K67">
        <v>0</v>
      </c>
      <c r="L67">
        <v>6</v>
      </c>
      <c r="M67">
        <v>6</v>
      </c>
      <c r="N67">
        <v>1</v>
      </c>
      <c r="O67">
        <v>7</v>
      </c>
      <c r="P67">
        <v>0</v>
      </c>
      <c r="Q67">
        <v>0</v>
      </c>
    </row>
    <row r="68" spans="1:17" hidden="1" x14ac:dyDescent="0.25">
      <c r="A68">
        <v>67</v>
      </c>
      <c r="B68">
        <v>55945959000</v>
      </c>
      <c r="C68" s="1" t="s">
        <v>83</v>
      </c>
      <c r="D68">
        <v>7</v>
      </c>
      <c r="E68">
        <v>1</v>
      </c>
      <c r="F68">
        <v>16</v>
      </c>
      <c r="G68">
        <v>6</v>
      </c>
      <c r="H68">
        <v>2</v>
      </c>
      <c r="I68">
        <v>50</v>
      </c>
      <c r="J68">
        <v>6</v>
      </c>
      <c r="K68">
        <v>2</v>
      </c>
      <c r="L68">
        <v>104</v>
      </c>
      <c r="M68">
        <v>19</v>
      </c>
      <c r="N68">
        <v>5</v>
      </c>
      <c r="O68">
        <v>170</v>
      </c>
      <c r="P68">
        <v>3</v>
      </c>
      <c r="Q68">
        <v>0</v>
      </c>
    </row>
    <row r="69" spans="1:17" x14ac:dyDescent="0.25">
      <c r="A69">
        <v>68</v>
      </c>
      <c r="B69">
        <v>55960999100</v>
      </c>
      <c r="C69" s="1" t="s">
        <v>84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  <c r="Q69">
        <v>0</v>
      </c>
    </row>
    <row r="70" spans="1:17" hidden="1" x14ac:dyDescent="0.25">
      <c r="A70">
        <v>69</v>
      </c>
      <c r="B70">
        <v>55962931300</v>
      </c>
      <c r="C70" s="1" t="s">
        <v>85</v>
      </c>
      <c r="D70">
        <v>2</v>
      </c>
      <c r="E70">
        <v>0</v>
      </c>
      <c r="F70">
        <v>0</v>
      </c>
      <c r="G70">
        <v>2</v>
      </c>
      <c r="H70">
        <v>0</v>
      </c>
      <c r="I70">
        <v>4</v>
      </c>
      <c r="J70">
        <v>4</v>
      </c>
      <c r="K70">
        <v>2</v>
      </c>
      <c r="L70">
        <v>18</v>
      </c>
      <c r="M70">
        <v>8</v>
      </c>
      <c r="N70">
        <v>2</v>
      </c>
      <c r="O70">
        <v>22</v>
      </c>
      <c r="P70">
        <v>0</v>
      </c>
      <c r="Q70">
        <v>2</v>
      </c>
    </row>
    <row r="71" spans="1:17" hidden="1" x14ac:dyDescent="0.25">
      <c r="A71">
        <v>70</v>
      </c>
      <c r="B71">
        <v>55973653400</v>
      </c>
      <c r="C71" s="1" t="s">
        <v>86</v>
      </c>
      <c r="D71">
        <v>3</v>
      </c>
      <c r="E71">
        <v>1</v>
      </c>
      <c r="F71">
        <v>0</v>
      </c>
      <c r="G71">
        <v>4</v>
      </c>
      <c r="H71">
        <v>0</v>
      </c>
      <c r="I71">
        <v>4</v>
      </c>
      <c r="J71">
        <v>0</v>
      </c>
      <c r="K71">
        <v>0</v>
      </c>
      <c r="L71">
        <v>6</v>
      </c>
      <c r="M71">
        <v>7</v>
      </c>
      <c r="N71">
        <v>1</v>
      </c>
      <c r="O71">
        <v>10</v>
      </c>
      <c r="P71">
        <v>0</v>
      </c>
      <c r="Q71">
        <v>0</v>
      </c>
    </row>
    <row r="72" spans="1:17" hidden="1" x14ac:dyDescent="0.25">
      <c r="A72">
        <v>71</v>
      </c>
      <c r="B72">
        <v>56006170700</v>
      </c>
      <c r="C72" s="1" t="s">
        <v>87</v>
      </c>
      <c r="D72">
        <v>1</v>
      </c>
      <c r="E72">
        <v>0</v>
      </c>
      <c r="F72">
        <v>0</v>
      </c>
      <c r="G72">
        <v>3</v>
      </c>
      <c r="H72">
        <v>1</v>
      </c>
      <c r="I72">
        <v>1</v>
      </c>
      <c r="J72">
        <v>0</v>
      </c>
      <c r="K72">
        <v>0</v>
      </c>
      <c r="L72">
        <v>3</v>
      </c>
      <c r="M72">
        <v>4</v>
      </c>
      <c r="N72">
        <v>1</v>
      </c>
      <c r="O72">
        <v>4</v>
      </c>
      <c r="P72">
        <v>0</v>
      </c>
      <c r="Q72">
        <v>0</v>
      </c>
    </row>
    <row r="73" spans="1:17" hidden="1" x14ac:dyDescent="0.25">
      <c r="A73">
        <v>72</v>
      </c>
      <c r="B73">
        <v>56014344300</v>
      </c>
      <c r="C73" s="1" t="s">
        <v>88</v>
      </c>
      <c r="D73">
        <v>2</v>
      </c>
      <c r="E73">
        <v>0</v>
      </c>
      <c r="F73">
        <v>3</v>
      </c>
      <c r="G73">
        <v>2</v>
      </c>
      <c r="H73">
        <v>1</v>
      </c>
      <c r="I73">
        <v>4</v>
      </c>
      <c r="J73">
        <v>2</v>
      </c>
      <c r="K73">
        <v>1</v>
      </c>
      <c r="L73">
        <v>6</v>
      </c>
      <c r="M73">
        <v>6</v>
      </c>
      <c r="N73">
        <v>2</v>
      </c>
      <c r="O73">
        <v>13</v>
      </c>
      <c r="P73">
        <v>0</v>
      </c>
      <c r="Q73">
        <v>0</v>
      </c>
    </row>
    <row r="74" spans="1:17" hidden="1" x14ac:dyDescent="0.25">
      <c r="A74">
        <v>73</v>
      </c>
      <c r="B74">
        <v>56037603700</v>
      </c>
      <c r="C74" s="1" t="s">
        <v>89</v>
      </c>
      <c r="D74">
        <v>0</v>
      </c>
      <c r="E74">
        <v>0</v>
      </c>
      <c r="F74">
        <v>0</v>
      </c>
      <c r="G74">
        <v>3</v>
      </c>
      <c r="H74">
        <v>1</v>
      </c>
      <c r="I74">
        <v>3</v>
      </c>
      <c r="J74">
        <v>3</v>
      </c>
      <c r="K74">
        <v>1</v>
      </c>
      <c r="L74">
        <v>25</v>
      </c>
      <c r="M74">
        <v>6</v>
      </c>
      <c r="N74">
        <v>2</v>
      </c>
      <c r="O74">
        <v>28</v>
      </c>
      <c r="P74">
        <v>0</v>
      </c>
      <c r="Q74">
        <v>0</v>
      </c>
    </row>
    <row r="75" spans="1:17" hidden="1" x14ac:dyDescent="0.25">
      <c r="A75">
        <v>74</v>
      </c>
      <c r="B75">
        <v>56037751900</v>
      </c>
      <c r="C75" s="1" t="s">
        <v>90</v>
      </c>
      <c r="D75">
        <v>0</v>
      </c>
      <c r="E75">
        <v>0</v>
      </c>
      <c r="F75">
        <v>0</v>
      </c>
      <c r="G75">
        <v>3</v>
      </c>
      <c r="H75">
        <v>1</v>
      </c>
      <c r="I75">
        <v>3</v>
      </c>
      <c r="J75">
        <v>3</v>
      </c>
      <c r="K75">
        <v>1</v>
      </c>
      <c r="L75">
        <v>25</v>
      </c>
      <c r="M75">
        <v>6</v>
      </c>
      <c r="N75">
        <v>2</v>
      </c>
      <c r="O75">
        <v>28</v>
      </c>
      <c r="P75">
        <v>0</v>
      </c>
      <c r="Q75">
        <v>0</v>
      </c>
    </row>
    <row r="76" spans="1:17" x14ac:dyDescent="0.25">
      <c r="A76">
        <v>75</v>
      </c>
      <c r="B76">
        <v>56051050000</v>
      </c>
      <c r="C76" s="1" t="s">
        <v>91</v>
      </c>
      <c r="D76">
        <v>0</v>
      </c>
      <c r="E76">
        <v>0</v>
      </c>
      <c r="F76">
        <v>0</v>
      </c>
      <c r="G76">
        <v>2</v>
      </c>
      <c r="H76">
        <v>0</v>
      </c>
      <c r="I76">
        <v>0</v>
      </c>
      <c r="J76">
        <v>1</v>
      </c>
      <c r="K76">
        <v>0</v>
      </c>
      <c r="L76">
        <v>0</v>
      </c>
      <c r="M76">
        <v>3</v>
      </c>
      <c r="N76">
        <v>0</v>
      </c>
      <c r="O76">
        <v>0</v>
      </c>
      <c r="P76">
        <v>0</v>
      </c>
      <c r="Q76">
        <v>0</v>
      </c>
    </row>
    <row r="77" spans="1:17" hidden="1" x14ac:dyDescent="0.25">
      <c r="A77">
        <v>76</v>
      </c>
      <c r="B77">
        <v>56051447900</v>
      </c>
      <c r="C77" s="1" t="s">
        <v>92</v>
      </c>
      <c r="D77">
        <v>1</v>
      </c>
      <c r="E77">
        <v>0</v>
      </c>
      <c r="F77">
        <v>0</v>
      </c>
      <c r="G77">
        <v>1</v>
      </c>
      <c r="H77">
        <v>0</v>
      </c>
      <c r="I77">
        <v>1</v>
      </c>
      <c r="J77">
        <v>1</v>
      </c>
      <c r="K77">
        <v>0</v>
      </c>
      <c r="L77">
        <v>2</v>
      </c>
      <c r="M77">
        <v>3</v>
      </c>
      <c r="N77">
        <v>0</v>
      </c>
      <c r="O77">
        <v>3</v>
      </c>
      <c r="P77">
        <v>0</v>
      </c>
      <c r="Q77">
        <v>0</v>
      </c>
    </row>
    <row r="78" spans="1:17" x14ac:dyDescent="0.25">
      <c r="A78">
        <v>77</v>
      </c>
      <c r="B78">
        <v>56051482000</v>
      </c>
      <c r="C78" s="1" t="s">
        <v>93</v>
      </c>
      <c r="D78">
        <v>2</v>
      </c>
      <c r="E78">
        <v>0</v>
      </c>
      <c r="F78">
        <v>0</v>
      </c>
      <c r="G78">
        <v>2</v>
      </c>
      <c r="H78">
        <v>0</v>
      </c>
      <c r="I78">
        <v>1</v>
      </c>
      <c r="J78">
        <v>1</v>
      </c>
      <c r="K78">
        <v>0</v>
      </c>
      <c r="L78">
        <v>0</v>
      </c>
      <c r="M78">
        <v>5</v>
      </c>
      <c r="N78">
        <v>0</v>
      </c>
      <c r="O78">
        <v>1</v>
      </c>
      <c r="P78">
        <v>0</v>
      </c>
      <c r="Q78">
        <v>0</v>
      </c>
    </row>
    <row r="79" spans="1:17" hidden="1" x14ac:dyDescent="0.25">
      <c r="A79">
        <v>78</v>
      </c>
      <c r="B79">
        <v>56051698900</v>
      </c>
      <c r="C79" s="1" t="s">
        <v>94</v>
      </c>
      <c r="D79">
        <v>2</v>
      </c>
      <c r="E79">
        <v>0</v>
      </c>
      <c r="F79">
        <v>0</v>
      </c>
      <c r="G79">
        <v>1</v>
      </c>
      <c r="H79">
        <v>0</v>
      </c>
      <c r="I79">
        <v>1</v>
      </c>
      <c r="J79">
        <v>1</v>
      </c>
      <c r="K79">
        <v>0</v>
      </c>
      <c r="L79">
        <v>1</v>
      </c>
      <c r="M79">
        <v>4</v>
      </c>
      <c r="N79">
        <v>0</v>
      </c>
      <c r="O79">
        <v>2</v>
      </c>
      <c r="P79">
        <v>0</v>
      </c>
      <c r="Q79">
        <v>0</v>
      </c>
    </row>
    <row r="80" spans="1:17" hidden="1" x14ac:dyDescent="0.25">
      <c r="A80">
        <v>79</v>
      </c>
      <c r="B80">
        <v>56051860900</v>
      </c>
      <c r="C80" s="1" t="s">
        <v>95</v>
      </c>
      <c r="D80">
        <v>2</v>
      </c>
      <c r="E80">
        <v>0</v>
      </c>
      <c r="F80">
        <v>0</v>
      </c>
      <c r="G80">
        <v>1</v>
      </c>
      <c r="H80">
        <v>0</v>
      </c>
      <c r="I80">
        <v>1</v>
      </c>
      <c r="J80">
        <v>1</v>
      </c>
      <c r="K80">
        <v>0</v>
      </c>
      <c r="L80">
        <v>1</v>
      </c>
      <c r="M80">
        <v>4</v>
      </c>
      <c r="N80">
        <v>0</v>
      </c>
      <c r="O80">
        <v>2</v>
      </c>
      <c r="P80">
        <v>0</v>
      </c>
      <c r="Q80">
        <v>0</v>
      </c>
    </row>
    <row r="81" spans="1:17" x14ac:dyDescent="0.25">
      <c r="A81">
        <v>80</v>
      </c>
      <c r="B81">
        <v>56051925900</v>
      </c>
      <c r="C81" s="1" t="s">
        <v>96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  <c r="K81">
        <v>0</v>
      </c>
      <c r="L81">
        <v>0</v>
      </c>
      <c r="M81">
        <v>2</v>
      </c>
      <c r="N81">
        <v>0</v>
      </c>
      <c r="O81">
        <v>0</v>
      </c>
      <c r="P81">
        <v>0</v>
      </c>
      <c r="Q81">
        <v>0</v>
      </c>
    </row>
    <row r="82" spans="1:17" hidden="1" x14ac:dyDescent="0.25">
      <c r="A82">
        <v>81</v>
      </c>
      <c r="B82">
        <v>56051935700</v>
      </c>
      <c r="C82" s="1" t="s">
        <v>97</v>
      </c>
      <c r="D82">
        <v>1</v>
      </c>
      <c r="E82">
        <v>0</v>
      </c>
      <c r="F82">
        <v>0</v>
      </c>
      <c r="G82">
        <v>2</v>
      </c>
      <c r="H82">
        <v>0</v>
      </c>
      <c r="I82">
        <v>0</v>
      </c>
      <c r="J82">
        <v>1</v>
      </c>
      <c r="K82">
        <v>0</v>
      </c>
      <c r="L82">
        <v>3</v>
      </c>
      <c r="M82">
        <v>4</v>
      </c>
      <c r="N82">
        <v>0</v>
      </c>
      <c r="O82">
        <v>3</v>
      </c>
      <c r="P82">
        <v>0</v>
      </c>
      <c r="Q82">
        <v>0</v>
      </c>
    </row>
    <row r="83" spans="1:17" x14ac:dyDescent="0.25">
      <c r="A83">
        <v>82</v>
      </c>
      <c r="B83">
        <v>56052036700</v>
      </c>
      <c r="C83" s="1" t="s">
        <v>98</v>
      </c>
      <c r="D83">
        <v>2</v>
      </c>
      <c r="E83">
        <v>0</v>
      </c>
      <c r="F83">
        <v>0</v>
      </c>
      <c r="G83">
        <v>2</v>
      </c>
      <c r="H83">
        <v>0</v>
      </c>
      <c r="I83">
        <v>0</v>
      </c>
      <c r="J83">
        <v>1</v>
      </c>
      <c r="K83">
        <v>0</v>
      </c>
      <c r="L83">
        <v>0</v>
      </c>
      <c r="M83">
        <v>5</v>
      </c>
      <c r="N83">
        <v>0</v>
      </c>
      <c r="O83">
        <v>0</v>
      </c>
      <c r="P83">
        <v>0</v>
      </c>
      <c r="Q83">
        <v>0</v>
      </c>
    </row>
    <row r="84" spans="1:17" x14ac:dyDescent="0.25">
      <c r="A84">
        <v>83</v>
      </c>
      <c r="B84">
        <v>56052406000</v>
      </c>
      <c r="C84" s="1" t="s">
        <v>99</v>
      </c>
      <c r="D84">
        <v>1</v>
      </c>
      <c r="E84">
        <v>0</v>
      </c>
      <c r="F84">
        <v>0</v>
      </c>
      <c r="G84">
        <v>1</v>
      </c>
      <c r="H84">
        <v>0</v>
      </c>
      <c r="I84">
        <v>0</v>
      </c>
      <c r="J84">
        <v>1</v>
      </c>
      <c r="K84">
        <v>0</v>
      </c>
      <c r="L84">
        <v>0</v>
      </c>
      <c r="M84">
        <v>3</v>
      </c>
      <c r="N84">
        <v>0</v>
      </c>
      <c r="O84">
        <v>0</v>
      </c>
      <c r="P84">
        <v>0</v>
      </c>
      <c r="Q84">
        <v>0</v>
      </c>
    </row>
    <row r="85" spans="1:17" x14ac:dyDescent="0.25">
      <c r="A85">
        <v>84</v>
      </c>
      <c r="B85">
        <v>56052412400</v>
      </c>
      <c r="C85" s="1" t="s">
        <v>100</v>
      </c>
      <c r="D85">
        <v>3</v>
      </c>
      <c r="E85">
        <v>0</v>
      </c>
      <c r="F85">
        <v>0</v>
      </c>
      <c r="G85">
        <v>4</v>
      </c>
      <c r="H85">
        <v>0</v>
      </c>
      <c r="I85">
        <v>0</v>
      </c>
      <c r="J85">
        <v>2</v>
      </c>
      <c r="K85">
        <v>0</v>
      </c>
      <c r="L85">
        <v>0</v>
      </c>
      <c r="M85">
        <v>9</v>
      </c>
      <c r="N85">
        <v>0</v>
      </c>
      <c r="O85">
        <v>0</v>
      </c>
      <c r="P85">
        <v>0</v>
      </c>
      <c r="Q85">
        <v>0</v>
      </c>
    </row>
    <row r="86" spans="1:17" hidden="1" x14ac:dyDescent="0.25">
      <c r="A86">
        <v>85</v>
      </c>
      <c r="B86">
        <v>56052424200</v>
      </c>
      <c r="C86" s="1" t="s">
        <v>101</v>
      </c>
      <c r="D86">
        <v>1</v>
      </c>
      <c r="E86">
        <v>0</v>
      </c>
      <c r="F86">
        <v>1</v>
      </c>
      <c r="G86">
        <v>1</v>
      </c>
      <c r="H86">
        <v>0</v>
      </c>
      <c r="I86">
        <v>0</v>
      </c>
      <c r="J86">
        <v>1</v>
      </c>
      <c r="K86">
        <v>0</v>
      </c>
      <c r="L86">
        <v>2</v>
      </c>
      <c r="M86">
        <v>3</v>
      </c>
      <c r="N86">
        <v>0</v>
      </c>
      <c r="O86">
        <v>3</v>
      </c>
      <c r="P86">
        <v>0</v>
      </c>
      <c r="Q86">
        <v>0</v>
      </c>
    </row>
    <row r="87" spans="1:17" hidden="1" x14ac:dyDescent="0.25">
      <c r="A87">
        <v>86</v>
      </c>
      <c r="B87">
        <v>56052481600</v>
      </c>
      <c r="C87" s="1" t="s">
        <v>102</v>
      </c>
      <c r="D87">
        <v>1</v>
      </c>
      <c r="E87">
        <v>0</v>
      </c>
      <c r="F87">
        <v>0</v>
      </c>
      <c r="G87">
        <v>1</v>
      </c>
      <c r="H87">
        <v>0</v>
      </c>
      <c r="I87">
        <v>0</v>
      </c>
      <c r="J87">
        <v>1</v>
      </c>
      <c r="K87">
        <v>0</v>
      </c>
      <c r="L87">
        <v>1</v>
      </c>
      <c r="M87">
        <v>3</v>
      </c>
      <c r="N87">
        <v>0</v>
      </c>
      <c r="O87">
        <v>1</v>
      </c>
      <c r="P87">
        <v>0</v>
      </c>
      <c r="Q87">
        <v>0</v>
      </c>
    </row>
    <row r="88" spans="1:17" hidden="1" x14ac:dyDescent="0.25">
      <c r="A88">
        <v>87</v>
      </c>
      <c r="B88">
        <v>56095377100</v>
      </c>
      <c r="C88" s="1" t="s">
        <v>103</v>
      </c>
      <c r="D88">
        <v>1</v>
      </c>
      <c r="E88">
        <v>1</v>
      </c>
      <c r="F88">
        <v>0</v>
      </c>
      <c r="G88">
        <v>3</v>
      </c>
      <c r="H88">
        <v>2</v>
      </c>
      <c r="I88">
        <v>4</v>
      </c>
      <c r="J88">
        <v>5</v>
      </c>
      <c r="K88">
        <v>2</v>
      </c>
      <c r="L88">
        <v>61</v>
      </c>
      <c r="M88">
        <v>9</v>
      </c>
      <c r="N88">
        <v>5</v>
      </c>
      <c r="O88">
        <v>65</v>
      </c>
      <c r="P88">
        <v>0</v>
      </c>
      <c r="Q88">
        <v>0</v>
      </c>
    </row>
    <row r="89" spans="1:17" hidden="1" x14ac:dyDescent="0.25">
      <c r="A89">
        <v>88</v>
      </c>
      <c r="B89">
        <v>56095416600</v>
      </c>
      <c r="C89" s="1" t="s">
        <v>104</v>
      </c>
      <c r="D89">
        <v>3</v>
      </c>
      <c r="E89">
        <v>1</v>
      </c>
      <c r="F89">
        <v>3</v>
      </c>
      <c r="G89">
        <v>5</v>
      </c>
      <c r="H89">
        <v>2</v>
      </c>
      <c r="I89">
        <v>39</v>
      </c>
      <c r="J89">
        <v>2</v>
      </c>
      <c r="K89">
        <v>1</v>
      </c>
      <c r="L89">
        <v>76</v>
      </c>
      <c r="M89">
        <v>10</v>
      </c>
      <c r="N89">
        <v>4</v>
      </c>
      <c r="O89">
        <v>118</v>
      </c>
      <c r="P89">
        <v>4</v>
      </c>
      <c r="Q89">
        <v>0</v>
      </c>
    </row>
    <row r="90" spans="1:17" hidden="1" x14ac:dyDescent="0.25">
      <c r="A90">
        <v>89</v>
      </c>
      <c r="B90">
        <v>56096631200</v>
      </c>
      <c r="C90" s="1" t="s">
        <v>105</v>
      </c>
      <c r="D90">
        <v>1</v>
      </c>
      <c r="E90">
        <v>0</v>
      </c>
      <c r="F90">
        <v>0</v>
      </c>
      <c r="G90">
        <v>3</v>
      </c>
      <c r="H90">
        <v>1</v>
      </c>
      <c r="I90">
        <v>1</v>
      </c>
      <c r="J90">
        <v>3</v>
      </c>
      <c r="K90">
        <v>1</v>
      </c>
      <c r="L90">
        <v>24</v>
      </c>
      <c r="M90">
        <v>7</v>
      </c>
      <c r="N90">
        <v>2</v>
      </c>
      <c r="O90">
        <v>25</v>
      </c>
      <c r="P90">
        <v>2</v>
      </c>
      <c r="Q90">
        <v>0</v>
      </c>
    </row>
    <row r="91" spans="1:17" x14ac:dyDescent="0.25">
      <c r="A91">
        <v>90</v>
      </c>
      <c r="B91">
        <v>56122509700</v>
      </c>
      <c r="C91" s="1" t="s">
        <v>106</v>
      </c>
      <c r="D91">
        <v>0</v>
      </c>
      <c r="E91">
        <v>0</v>
      </c>
      <c r="F91">
        <v>0</v>
      </c>
      <c r="G91">
        <v>1</v>
      </c>
      <c r="H91">
        <v>0</v>
      </c>
      <c r="I91">
        <v>0</v>
      </c>
      <c r="J91">
        <v>1</v>
      </c>
      <c r="K91">
        <v>0</v>
      </c>
      <c r="L91">
        <v>0</v>
      </c>
      <c r="M91">
        <v>2</v>
      </c>
      <c r="N91">
        <v>0</v>
      </c>
      <c r="O91">
        <v>0</v>
      </c>
      <c r="P91">
        <v>0</v>
      </c>
      <c r="Q91">
        <v>0</v>
      </c>
    </row>
    <row r="92" spans="1:17" hidden="1" x14ac:dyDescent="0.25">
      <c r="A92">
        <v>91</v>
      </c>
      <c r="B92">
        <v>56146220600</v>
      </c>
      <c r="C92" s="1" t="s">
        <v>107</v>
      </c>
      <c r="D92">
        <v>1</v>
      </c>
      <c r="E92">
        <v>0</v>
      </c>
      <c r="F92">
        <v>0</v>
      </c>
      <c r="G92">
        <v>0</v>
      </c>
      <c r="H92">
        <v>0</v>
      </c>
      <c r="I92">
        <v>3</v>
      </c>
      <c r="J92">
        <v>0</v>
      </c>
      <c r="K92">
        <v>0</v>
      </c>
      <c r="L92">
        <v>1</v>
      </c>
      <c r="M92">
        <v>1</v>
      </c>
      <c r="N92">
        <v>0</v>
      </c>
      <c r="O92">
        <v>4</v>
      </c>
      <c r="P92">
        <v>0</v>
      </c>
      <c r="Q92">
        <v>0</v>
      </c>
    </row>
    <row r="93" spans="1:17" hidden="1" x14ac:dyDescent="0.25">
      <c r="A93">
        <v>92</v>
      </c>
      <c r="B93">
        <v>56149440000</v>
      </c>
      <c r="C93" s="1" t="s">
        <v>108</v>
      </c>
      <c r="D93">
        <v>5</v>
      </c>
      <c r="E93">
        <v>0</v>
      </c>
      <c r="F93">
        <v>1</v>
      </c>
      <c r="G93">
        <v>4</v>
      </c>
      <c r="H93">
        <v>2</v>
      </c>
      <c r="I93">
        <v>20</v>
      </c>
      <c r="J93">
        <v>2</v>
      </c>
      <c r="K93">
        <v>1</v>
      </c>
      <c r="L93">
        <v>23</v>
      </c>
      <c r="M93">
        <v>11</v>
      </c>
      <c r="N93">
        <v>3</v>
      </c>
      <c r="O93">
        <v>44</v>
      </c>
      <c r="P93">
        <v>3</v>
      </c>
      <c r="Q93">
        <v>0</v>
      </c>
    </row>
    <row r="94" spans="1:17" hidden="1" x14ac:dyDescent="0.25">
      <c r="A94">
        <v>93</v>
      </c>
      <c r="B94">
        <v>56149450900</v>
      </c>
      <c r="C94" s="1" t="s">
        <v>109</v>
      </c>
      <c r="D94">
        <v>3</v>
      </c>
      <c r="E94">
        <v>1</v>
      </c>
      <c r="F94">
        <v>0</v>
      </c>
      <c r="G94">
        <v>0</v>
      </c>
      <c r="H94">
        <v>0</v>
      </c>
      <c r="I94">
        <v>10</v>
      </c>
      <c r="J94">
        <v>1</v>
      </c>
      <c r="K94">
        <v>0</v>
      </c>
      <c r="L94">
        <v>5</v>
      </c>
      <c r="M94">
        <v>4</v>
      </c>
      <c r="N94">
        <v>1</v>
      </c>
      <c r="O94">
        <v>15</v>
      </c>
      <c r="P94">
        <v>0</v>
      </c>
      <c r="Q94">
        <v>0</v>
      </c>
    </row>
    <row r="95" spans="1:17" hidden="1" x14ac:dyDescent="0.25">
      <c r="A95">
        <v>94</v>
      </c>
      <c r="B95">
        <v>56149908500</v>
      </c>
      <c r="C95" s="1" t="s">
        <v>110</v>
      </c>
      <c r="D95">
        <v>2</v>
      </c>
      <c r="E95">
        <v>0</v>
      </c>
      <c r="F95">
        <v>0</v>
      </c>
      <c r="G95">
        <v>2</v>
      </c>
      <c r="H95">
        <v>0</v>
      </c>
      <c r="I95">
        <v>4</v>
      </c>
      <c r="J95">
        <v>3</v>
      </c>
      <c r="K95">
        <v>1</v>
      </c>
      <c r="L95">
        <v>16</v>
      </c>
      <c r="M95">
        <v>7</v>
      </c>
      <c r="N95">
        <v>1</v>
      </c>
      <c r="O95">
        <v>20</v>
      </c>
      <c r="P95">
        <v>0</v>
      </c>
      <c r="Q95">
        <v>0</v>
      </c>
    </row>
    <row r="96" spans="1:17" hidden="1" x14ac:dyDescent="0.25">
      <c r="A96">
        <v>95</v>
      </c>
      <c r="B96">
        <v>56150485400</v>
      </c>
      <c r="C96" s="1" t="s">
        <v>111</v>
      </c>
      <c r="D96">
        <v>3</v>
      </c>
      <c r="E96">
        <v>1</v>
      </c>
      <c r="F96">
        <v>2</v>
      </c>
      <c r="G96">
        <v>0</v>
      </c>
      <c r="H96">
        <v>0</v>
      </c>
      <c r="I96">
        <v>18</v>
      </c>
      <c r="J96">
        <v>1</v>
      </c>
      <c r="K96">
        <v>1</v>
      </c>
      <c r="L96">
        <v>6</v>
      </c>
      <c r="M96">
        <v>4</v>
      </c>
      <c r="N96">
        <v>2</v>
      </c>
      <c r="O96">
        <v>26</v>
      </c>
      <c r="P96">
        <v>0</v>
      </c>
      <c r="Q96">
        <v>0</v>
      </c>
    </row>
    <row r="97" spans="1:17" hidden="1" x14ac:dyDescent="0.25">
      <c r="A97">
        <v>96</v>
      </c>
      <c r="B97">
        <v>56150721200</v>
      </c>
      <c r="C97" s="1" t="s">
        <v>112</v>
      </c>
      <c r="D97">
        <v>2</v>
      </c>
      <c r="E97">
        <v>0</v>
      </c>
      <c r="F97">
        <v>3</v>
      </c>
      <c r="G97">
        <v>1</v>
      </c>
      <c r="H97">
        <v>0</v>
      </c>
      <c r="I97">
        <v>16</v>
      </c>
      <c r="J97">
        <v>2</v>
      </c>
      <c r="K97">
        <v>1</v>
      </c>
      <c r="L97">
        <v>11</v>
      </c>
      <c r="M97">
        <v>5</v>
      </c>
      <c r="N97">
        <v>1</v>
      </c>
      <c r="O97">
        <v>30</v>
      </c>
      <c r="P97">
        <v>0</v>
      </c>
      <c r="Q97">
        <v>0</v>
      </c>
    </row>
    <row r="98" spans="1:17" hidden="1" x14ac:dyDescent="0.25">
      <c r="A98">
        <v>97</v>
      </c>
      <c r="B98">
        <v>56167344800</v>
      </c>
      <c r="C98" s="1" t="s">
        <v>113</v>
      </c>
      <c r="D98">
        <v>1</v>
      </c>
      <c r="E98">
        <v>1</v>
      </c>
      <c r="F98">
        <v>0</v>
      </c>
      <c r="G98">
        <v>0</v>
      </c>
      <c r="H98">
        <v>0</v>
      </c>
      <c r="I98">
        <v>4</v>
      </c>
      <c r="J98">
        <v>0</v>
      </c>
      <c r="K98">
        <v>0</v>
      </c>
      <c r="L98">
        <v>4</v>
      </c>
      <c r="M98">
        <v>1</v>
      </c>
      <c r="N98">
        <v>1</v>
      </c>
      <c r="O98">
        <v>8</v>
      </c>
      <c r="P98">
        <v>0</v>
      </c>
      <c r="Q98">
        <v>0</v>
      </c>
    </row>
    <row r="99" spans="1:17" hidden="1" x14ac:dyDescent="0.25">
      <c r="A99">
        <v>98</v>
      </c>
      <c r="B99">
        <v>56168675100</v>
      </c>
      <c r="C99" s="1" t="s">
        <v>114</v>
      </c>
      <c r="D99">
        <v>5</v>
      </c>
      <c r="E99">
        <v>1</v>
      </c>
      <c r="F99">
        <v>1</v>
      </c>
      <c r="G99">
        <v>5</v>
      </c>
      <c r="H99">
        <v>1</v>
      </c>
      <c r="I99">
        <v>13</v>
      </c>
      <c r="J99">
        <v>6</v>
      </c>
      <c r="K99">
        <v>2</v>
      </c>
      <c r="L99">
        <v>47</v>
      </c>
      <c r="M99">
        <v>16</v>
      </c>
      <c r="N99">
        <v>4</v>
      </c>
      <c r="O99">
        <v>61</v>
      </c>
      <c r="P99">
        <v>0</v>
      </c>
      <c r="Q99">
        <v>4</v>
      </c>
    </row>
    <row r="100" spans="1:17" hidden="1" x14ac:dyDescent="0.25">
      <c r="A100">
        <v>99</v>
      </c>
      <c r="B100">
        <v>56168732400</v>
      </c>
      <c r="C100" s="1" t="s">
        <v>115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2</v>
      </c>
      <c r="K100">
        <v>1</v>
      </c>
      <c r="L100">
        <v>1</v>
      </c>
      <c r="M100">
        <v>2</v>
      </c>
      <c r="N100">
        <v>1</v>
      </c>
      <c r="O100">
        <v>1</v>
      </c>
      <c r="P100">
        <v>0</v>
      </c>
      <c r="Q100">
        <v>0</v>
      </c>
    </row>
    <row r="101" spans="1:17" hidden="1" x14ac:dyDescent="0.25">
      <c r="A101">
        <v>100</v>
      </c>
      <c r="B101">
        <v>56177645600</v>
      </c>
      <c r="C101" s="1" t="s">
        <v>116</v>
      </c>
      <c r="D101">
        <v>1</v>
      </c>
      <c r="E101">
        <v>1</v>
      </c>
      <c r="F101">
        <v>0</v>
      </c>
      <c r="G101">
        <v>1</v>
      </c>
      <c r="H101">
        <v>1</v>
      </c>
      <c r="I101">
        <v>0</v>
      </c>
      <c r="J101">
        <v>1</v>
      </c>
      <c r="K101">
        <v>1</v>
      </c>
      <c r="L101">
        <v>3</v>
      </c>
      <c r="M101">
        <v>3</v>
      </c>
      <c r="N101">
        <v>3</v>
      </c>
      <c r="O101">
        <v>3</v>
      </c>
      <c r="P101">
        <v>1</v>
      </c>
      <c r="Q101">
        <v>0</v>
      </c>
    </row>
    <row r="102" spans="1:17" x14ac:dyDescent="0.25">
      <c r="A102">
        <v>101</v>
      </c>
      <c r="B102">
        <v>56177879900</v>
      </c>
      <c r="C102" s="1" t="s">
        <v>117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2</v>
      </c>
      <c r="N102">
        <v>0</v>
      </c>
      <c r="O102">
        <v>0</v>
      </c>
      <c r="P102">
        <v>0</v>
      </c>
      <c r="Q102">
        <v>0</v>
      </c>
    </row>
    <row r="103" spans="1:17" hidden="1" x14ac:dyDescent="0.25">
      <c r="A103">
        <v>102</v>
      </c>
      <c r="B103">
        <v>56178205600</v>
      </c>
      <c r="C103" s="1" t="s">
        <v>118</v>
      </c>
      <c r="D103">
        <v>1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2</v>
      </c>
      <c r="K103">
        <v>1</v>
      </c>
      <c r="L103">
        <v>1</v>
      </c>
      <c r="M103">
        <v>3</v>
      </c>
      <c r="N103">
        <v>2</v>
      </c>
      <c r="O103">
        <v>1</v>
      </c>
      <c r="P103">
        <v>0</v>
      </c>
      <c r="Q103">
        <v>0</v>
      </c>
    </row>
    <row r="104" spans="1:17" hidden="1" x14ac:dyDescent="0.25">
      <c r="A104">
        <v>103</v>
      </c>
      <c r="B104">
        <v>56178463400</v>
      </c>
      <c r="C104" s="1" t="s">
        <v>119</v>
      </c>
      <c r="D104">
        <v>1</v>
      </c>
      <c r="E104">
        <v>1</v>
      </c>
      <c r="F104">
        <v>0</v>
      </c>
      <c r="G104">
        <v>1</v>
      </c>
      <c r="H104">
        <v>1</v>
      </c>
      <c r="I104">
        <v>0</v>
      </c>
      <c r="J104">
        <v>1</v>
      </c>
      <c r="K104">
        <v>0</v>
      </c>
      <c r="L104">
        <v>7</v>
      </c>
      <c r="M104">
        <v>3</v>
      </c>
      <c r="N104">
        <v>2</v>
      </c>
      <c r="O104">
        <v>7</v>
      </c>
      <c r="P104">
        <v>0</v>
      </c>
      <c r="Q104">
        <v>0</v>
      </c>
    </row>
    <row r="105" spans="1:17" hidden="1" x14ac:dyDescent="0.25">
      <c r="A105">
        <v>104</v>
      </c>
      <c r="B105">
        <v>56180259700</v>
      </c>
      <c r="C105" s="1" t="s">
        <v>120</v>
      </c>
      <c r="D105">
        <v>0</v>
      </c>
      <c r="E105">
        <v>0</v>
      </c>
      <c r="F105">
        <v>0</v>
      </c>
      <c r="G105">
        <v>2</v>
      </c>
      <c r="H105">
        <v>0</v>
      </c>
      <c r="I105">
        <v>0</v>
      </c>
      <c r="J105">
        <v>0</v>
      </c>
      <c r="K105">
        <v>0</v>
      </c>
      <c r="L105">
        <v>1</v>
      </c>
      <c r="M105">
        <v>2</v>
      </c>
      <c r="N105">
        <v>0</v>
      </c>
      <c r="O105">
        <v>1</v>
      </c>
      <c r="P105">
        <v>0</v>
      </c>
      <c r="Q105">
        <v>0</v>
      </c>
    </row>
    <row r="106" spans="1:17" hidden="1" x14ac:dyDescent="0.25">
      <c r="A106">
        <v>105</v>
      </c>
      <c r="B106">
        <v>56180854600</v>
      </c>
      <c r="C106" s="1" t="s">
        <v>121</v>
      </c>
      <c r="D106">
        <v>0</v>
      </c>
      <c r="E106">
        <v>0</v>
      </c>
      <c r="F106">
        <v>0</v>
      </c>
      <c r="G106">
        <v>4</v>
      </c>
      <c r="H106">
        <v>1</v>
      </c>
      <c r="I106">
        <v>1</v>
      </c>
      <c r="J106">
        <v>0</v>
      </c>
      <c r="K106">
        <v>0</v>
      </c>
      <c r="L106">
        <v>1</v>
      </c>
      <c r="M106">
        <v>4</v>
      </c>
      <c r="N106">
        <v>1</v>
      </c>
      <c r="O106">
        <v>2</v>
      </c>
      <c r="P106">
        <v>0</v>
      </c>
      <c r="Q106">
        <v>0</v>
      </c>
    </row>
    <row r="107" spans="1:17" hidden="1" x14ac:dyDescent="0.25">
      <c r="A107">
        <v>106</v>
      </c>
      <c r="B107">
        <v>56194865100</v>
      </c>
      <c r="C107" s="1" t="s">
        <v>122</v>
      </c>
      <c r="D107">
        <v>0</v>
      </c>
      <c r="E107">
        <v>0</v>
      </c>
      <c r="F107">
        <v>0</v>
      </c>
      <c r="G107">
        <v>3</v>
      </c>
      <c r="H107">
        <v>2</v>
      </c>
      <c r="I107">
        <v>1</v>
      </c>
      <c r="J107">
        <v>6</v>
      </c>
      <c r="K107">
        <v>2</v>
      </c>
      <c r="L107">
        <v>8</v>
      </c>
      <c r="M107">
        <v>9</v>
      </c>
      <c r="N107">
        <v>4</v>
      </c>
      <c r="O107">
        <v>9</v>
      </c>
      <c r="P107">
        <v>0</v>
      </c>
      <c r="Q107">
        <v>0</v>
      </c>
    </row>
    <row r="108" spans="1:17" hidden="1" x14ac:dyDescent="0.25">
      <c r="A108">
        <v>107</v>
      </c>
      <c r="B108">
        <v>56230132300</v>
      </c>
      <c r="C108" s="1" t="s">
        <v>123</v>
      </c>
      <c r="D108">
        <v>2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1</v>
      </c>
      <c r="K108">
        <v>0</v>
      </c>
      <c r="L108">
        <v>1</v>
      </c>
      <c r="M108">
        <v>4</v>
      </c>
      <c r="N108">
        <v>0</v>
      </c>
      <c r="O108">
        <v>2</v>
      </c>
      <c r="P108">
        <v>0</v>
      </c>
      <c r="Q108">
        <v>0</v>
      </c>
    </row>
    <row r="109" spans="1:17" hidden="1" x14ac:dyDescent="0.25">
      <c r="A109">
        <v>108</v>
      </c>
      <c r="B109">
        <v>56274404100</v>
      </c>
      <c r="C109" s="1" t="s">
        <v>124</v>
      </c>
      <c r="D109">
        <v>3</v>
      </c>
      <c r="E109">
        <v>2</v>
      </c>
      <c r="F109">
        <v>2</v>
      </c>
      <c r="G109">
        <v>2</v>
      </c>
      <c r="H109">
        <v>1</v>
      </c>
      <c r="I109">
        <v>8</v>
      </c>
      <c r="J109">
        <v>1</v>
      </c>
      <c r="K109">
        <v>1</v>
      </c>
      <c r="L109">
        <v>38</v>
      </c>
      <c r="M109">
        <v>6</v>
      </c>
      <c r="N109">
        <v>4</v>
      </c>
      <c r="O109">
        <v>48</v>
      </c>
      <c r="P109">
        <v>0</v>
      </c>
      <c r="Q109">
        <v>0</v>
      </c>
    </row>
    <row r="110" spans="1:17" hidden="1" x14ac:dyDescent="0.25">
      <c r="A110">
        <v>109</v>
      </c>
      <c r="B110">
        <v>56274551100</v>
      </c>
      <c r="C110" s="1" t="s">
        <v>125</v>
      </c>
      <c r="D110">
        <v>0</v>
      </c>
      <c r="E110">
        <v>0</v>
      </c>
      <c r="F110">
        <v>0</v>
      </c>
      <c r="G110">
        <v>2</v>
      </c>
      <c r="H110">
        <v>2</v>
      </c>
      <c r="I110">
        <v>0</v>
      </c>
      <c r="J110">
        <v>3</v>
      </c>
      <c r="K110">
        <v>1</v>
      </c>
      <c r="L110">
        <v>6</v>
      </c>
      <c r="M110">
        <v>5</v>
      </c>
      <c r="N110">
        <v>3</v>
      </c>
      <c r="O110">
        <v>6</v>
      </c>
      <c r="P110">
        <v>2</v>
      </c>
      <c r="Q110">
        <v>1</v>
      </c>
    </row>
    <row r="111" spans="1:17" hidden="1" x14ac:dyDescent="0.25">
      <c r="A111">
        <v>110</v>
      </c>
      <c r="B111">
        <v>56285366700</v>
      </c>
      <c r="C111" s="1" t="s">
        <v>126</v>
      </c>
      <c r="D111">
        <v>3</v>
      </c>
      <c r="E111">
        <v>1</v>
      </c>
      <c r="F111">
        <v>0</v>
      </c>
      <c r="G111">
        <v>2</v>
      </c>
      <c r="H111">
        <v>0</v>
      </c>
      <c r="I111">
        <v>4</v>
      </c>
      <c r="J111">
        <v>0</v>
      </c>
      <c r="K111">
        <v>0</v>
      </c>
      <c r="L111">
        <v>10</v>
      </c>
      <c r="M111">
        <v>5</v>
      </c>
      <c r="N111">
        <v>1</v>
      </c>
      <c r="O111">
        <v>14</v>
      </c>
      <c r="P111">
        <v>0</v>
      </c>
      <c r="Q111">
        <v>0</v>
      </c>
    </row>
    <row r="112" spans="1:17" hidden="1" x14ac:dyDescent="0.25">
      <c r="A112">
        <v>111</v>
      </c>
      <c r="B112">
        <v>56285981500</v>
      </c>
      <c r="C112" s="1" t="s">
        <v>127</v>
      </c>
      <c r="D112">
        <v>1</v>
      </c>
      <c r="E112">
        <v>1</v>
      </c>
      <c r="F112">
        <v>0</v>
      </c>
      <c r="G112">
        <v>3</v>
      </c>
      <c r="H112">
        <v>0</v>
      </c>
      <c r="I112">
        <v>6</v>
      </c>
      <c r="J112">
        <v>0</v>
      </c>
      <c r="K112">
        <v>0</v>
      </c>
      <c r="L112">
        <v>5</v>
      </c>
      <c r="M112">
        <v>4</v>
      </c>
      <c r="N112">
        <v>1</v>
      </c>
      <c r="O112">
        <v>11</v>
      </c>
      <c r="P112">
        <v>2</v>
      </c>
      <c r="Q112">
        <v>0</v>
      </c>
    </row>
    <row r="113" spans="1:17" hidden="1" x14ac:dyDescent="0.25">
      <c r="A113">
        <v>112</v>
      </c>
      <c r="B113">
        <v>56289798500</v>
      </c>
      <c r="C113" s="1" t="s">
        <v>128</v>
      </c>
      <c r="D113">
        <v>2</v>
      </c>
      <c r="E113">
        <v>1</v>
      </c>
      <c r="F113">
        <v>0</v>
      </c>
      <c r="G113">
        <v>2</v>
      </c>
      <c r="H113">
        <v>1</v>
      </c>
      <c r="I113">
        <v>3</v>
      </c>
      <c r="J113">
        <v>2</v>
      </c>
      <c r="K113">
        <v>1</v>
      </c>
      <c r="L113">
        <v>3</v>
      </c>
      <c r="M113">
        <v>6</v>
      </c>
      <c r="N113">
        <v>3</v>
      </c>
      <c r="O113">
        <v>6</v>
      </c>
      <c r="P113">
        <v>0</v>
      </c>
      <c r="Q113">
        <v>0</v>
      </c>
    </row>
    <row r="114" spans="1:17" hidden="1" x14ac:dyDescent="0.25">
      <c r="A114">
        <v>113</v>
      </c>
      <c r="B114">
        <v>56289818900</v>
      </c>
      <c r="C114" s="1" t="s">
        <v>129</v>
      </c>
      <c r="D114">
        <v>4</v>
      </c>
      <c r="E114">
        <v>1</v>
      </c>
      <c r="F114">
        <v>0</v>
      </c>
      <c r="G114">
        <v>3</v>
      </c>
      <c r="H114">
        <v>0</v>
      </c>
      <c r="I114">
        <v>4</v>
      </c>
      <c r="J114">
        <v>4</v>
      </c>
      <c r="K114">
        <v>1</v>
      </c>
      <c r="L114">
        <v>4</v>
      </c>
      <c r="M114">
        <v>11</v>
      </c>
      <c r="N114">
        <v>2</v>
      </c>
      <c r="O114">
        <v>8</v>
      </c>
      <c r="P114">
        <v>0</v>
      </c>
      <c r="Q114">
        <v>0</v>
      </c>
    </row>
    <row r="115" spans="1:17" hidden="1" x14ac:dyDescent="0.25">
      <c r="A115">
        <v>114</v>
      </c>
      <c r="B115">
        <v>56290154600</v>
      </c>
      <c r="C115" s="1" t="s">
        <v>130</v>
      </c>
      <c r="D115">
        <v>0</v>
      </c>
      <c r="E115">
        <v>0</v>
      </c>
      <c r="F115">
        <v>0</v>
      </c>
      <c r="G115">
        <v>1</v>
      </c>
      <c r="H115">
        <v>1</v>
      </c>
      <c r="I115">
        <v>0</v>
      </c>
      <c r="J115">
        <v>0</v>
      </c>
      <c r="K115">
        <v>0</v>
      </c>
      <c r="L115">
        <v>2</v>
      </c>
      <c r="M115">
        <v>1</v>
      </c>
      <c r="N115">
        <v>1</v>
      </c>
      <c r="O115">
        <v>2</v>
      </c>
      <c r="P115">
        <v>0</v>
      </c>
      <c r="Q115">
        <v>0</v>
      </c>
    </row>
    <row r="116" spans="1:17" hidden="1" x14ac:dyDescent="0.25">
      <c r="A116">
        <v>115</v>
      </c>
      <c r="B116">
        <v>56290305300</v>
      </c>
      <c r="C116" s="1" t="s">
        <v>131</v>
      </c>
      <c r="D116">
        <v>3</v>
      </c>
      <c r="E116">
        <v>1</v>
      </c>
      <c r="F116">
        <v>0</v>
      </c>
      <c r="G116">
        <v>5</v>
      </c>
      <c r="H116">
        <v>2</v>
      </c>
      <c r="I116">
        <v>14</v>
      </c>
      <c r="J116">
        <v>3</v>
      </c>
      <c r="K116">
        <v>2</v>
      </c>
      <c r="L116">
        <v>32</v>
      </c>
      <c r="M116">
        <v>11</v>
      </c>
      <c r="N116">
        <v>5</v>
      </c>
      <c r="O116">
        <v>46</v>
      </c>
      <c r="P116">
        <v>0</v>
      </c>
      <c r="Q116">
        <v>0</v>
      </c>
    </row>
    <row r="117" spans="1:17" x14ac:dyDescent="0.25">
      <c r="A117">
        <v>116</v>
      </c>
      <c r="B117">
        <v>56292368900</v>
      </c>
      <c r="C117" s="1" t="s">
        <v>132</v>
      </c>
      <c r="D117">
        <v>2</v>
      </c>
      <c r="E117">
        <v>0</v>
      </c>
      <c r="F117">
        <v>0</v>
      </c>
      <c r="G117">
        <v>2</v>
      </c>
      <c r="H117">
        <v>0</v>
      </c>
      <c r="I117">
        <v>2</v>
      </c>
      <c r="J117">
        <v>1</v>
      </c>
      <c r="K117">
        <v>0</v>
      </c>
      <c r="L117">
        <v>0</v>
      </c>
      <c r="M117">
        <v>5</v>
      </c>
      <c r="N117">
        <v>0</v>
      </c>
      <c r="O117">
        <v>2</v>
      </c>
      <c r="P117">
        <v>0</v>
      </c>
      <c r="Q117">
        <v>0</v>
      </c>
    </row>
    <row r="118" spans="1:17" hidden="1" x14ac:dyDescent="0.25">
      <c r="A118">
        <v>117</v>
      </c>
      <c r="B118">
        <v>56308406100</v>
      </c>
      <c r="C118" s="1" t="s">
        <v>133</v>
      </c>
      <c r="D118">
        <v>4</v>
      </c>
      <c r="E118">
        <v>1</v>
      </c>
      <c r="F118">
        <v>0</v>
      </c>
      <c r="G118">
        <v>3</v>
      </c>
      <c r="H118">
        <v>1</v>
      </c>
      <c r="I118">
        <v>9</v>
      </c>
      <c r="J118">
        <v>0</v>
      </c>
      <c r="K118">
        <v>0</v>
      </c>
      <c r="L118">
        <v>6</v>
      </c>
      <c r="M118">
        <v>7</v>
      </c>
      <c r="N118">
        <v>2</v>
      </c>
      <c r="O118">
        <v>15</v>
      </c>
      <c r="P118">
        <v>0</v>
      </c>
      <c r="Q118">
        <v>0</v>
      </c>
    </row>
    <row r="119" spans="1:17" hidden="1" x14ac:dyDescent="0.25">
      <c r="A119">
        <v>118</v>
      </c>
      <c r="B119">
        <v>56330093400</v>
      </c>
      <c r="C119" s="1" t="s">
        <v>134</v>
      </c>
      <c r="D119">
        <v>4</v>
      </c>
      <c r="E119">
        <v>1</v>
      </c>
      <c r="F119">
        <v>2</v>
      </c>
      <c r="G119">
        <v>3</v>
      </c>
      <c r="H119">
        <v>2</v>
      </c>
      <c r="I119">
        <v>12</v>
      </c>
      <c r="J119">
        <v>2</v>
      </c>
      <c r="K119">
        <v>2</v>
      </c>
      <c r="L119">
        <v>16</v>
      </c>
      <c r="M119">
        <v>9</v>
      </c>
      <c r="N119">
        <v>5</v>
      </c>
      <c r="O119">
        <v>30</v>
      </c>
      <c r="P119">
        <v>0</v>
      </c>
      <c r="Q119">
        <v>0</v>
      </c>
    </row>
    <row r="120" spans="1:17" x14ac:dyDescent="0.25">
      <c r="A120">
        <v>119</v>
      </c>
      <c r="B120">
        <v>56333169900</v>
      </c>
      <c r="C120" s="1" t="s">
        <v>135</v>
      </c>
      <c r="D120">
        <v>0</v>
      </c>
      <c r="E120">
        <v>0</v>
      </c>
      <c r="F120">
        <v>0</v>
      </c>
      <c r="G120">
        <v>1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1</v>
      </c>
      <c r="N120">
        <v>1</v>
      </c>
      <c r="O120">
        <v>0</v>
      </c>
      <c r="P120">
        <v>0</v>
      </c>
      <c r="Q120">
        <v>0</v>
      </c>
    </row>
    <row r="121" spans="1:17" hidden="1" x14ac:dyDescent="0.25">
      <c r="A121">
        <v>120</v>
      </c>
      <c r="B121">
        <v>56333671700</v>
      </c>
      <c r="C121" s="1" t="s">
        <v>136</v>
      </c>
      <c r="D121">
        <v>3</v>
      </c>
      <c r="E121">
        <v>1</v>
      </c>
      <c r="F121">
        <v>7</v>
      </c>
      <c r="G121">
        <v>3</v>
      </c>
      <c r="H121">
        <v>2</v>
      </c>
      <c r="I121">
        <v>27</v>
      </c>
      <c r="J121">
        <v>4</v>
      </c>
      <c r="K121">
        <v>2</v>
      </c>
      <c r="L121">
        <v>50</v>
      </c>
      <c r="M121">
        <v>10</v>
      </c>
      <c r="N121">
        <v>5</v>
      </c>
      <c r="O121">
        <v>84</v>
      </c>
      <c r="P121">
        <v>2</v>
      </c>
      <c r="Q121">
        <v>0</v>
      </c>
    </row>
    <row r="122" spans="1:17" hidden="1" x14ac:dyDescent="0.25">
      <c r="A122">
        <v>121</v>
      </c>
      <c r="B122">
        <v>56350634600</v>
      </c>
      <c r="C122" s="1" t="s">
        <v>137</v>
      </c>
      <c r="D122">
        <v>6</v>
      </c>
      <c r="E122">
        <v>0</v>
      </c>
      <c r="F122">
        <v>1</v>
      </c>
      <c r="G122">
        <v>1</v>
      </c>
      <c r="H122">
        <v>0</v>
      </c>
      <c r="I122">
        <v>4</v>
      </c>
      <c r="J122">
        <v>0</v>
      </c>
      <c r="K122">
        <v>0</v>
      </c>
      <c r="L122">
        <v>2</v>
      </c>
      <c r="M122">
        <v>7</v>
      </c>
      <c r="N122">
        <v>0</v>
      </c>
      <c r="O122">
        <v>7</v>
      </c>
      <c r="P122">
        <v>0</v>
      </c>
      <c r="Q122">
        <v>0</v>
      </c>
    </row>
    <row r="123" spans="1:17" hidden="1" x14ac:dyDescent="0.25">
      <c r="A123">
        <v>122</v>
      </c>
      <c r="B123">
        <v>56350805200</v>
      </c>
      <c r="C123" s="1" t="s">
        <v>138</v>
      </c>
      <c r="D123">
        <v>15</v>
      </c>
      <c r="E123">
        <v>0</v>
      </c>
      <c r="F123">
        <v>2</v>
      </c>
      <c r="G123">
        <v>5</v>
      </c>
      <c r="H123">
        <v>1</v>
      </c>
      <c r="I123">
        <v>7</v>
      </c>
      <c r="J123">
        <v>1</v>
      </c>
      <c r="K123">
        <v>0</v>
      </c>
      <c r="L123">
        <v>7</v>
      </c>
      <c r="M123">
        <v>21</v>
      </c>
      <c r="N123">
        <v>1</v>
      </c>
      <c r="O123">
        <v>16</v>
      </c>
      <c r="P123">
        <v>0</v>
      </c>
      <c r="Q123">
        <v>0</v>
      </c>
    </row>
    <row r="124" spans="1:17" hidden="1" x14ac:dyDescent="0.25">
      <c r="A124">
        <v>123</v>
      </c>
      <c r="B124">
        <v>56358610400</v>
      </c>
      <c r="C124" s="1" t="s">
        <v>139</v>
      </c>
      <c r="D124">
        <v>4</v>
      </c>
      <c r="E124">
        <v>0</v>
      </c>
      <c r="F124">
        <v>0</v>
      </c>
      <c r="G124">
        <v>2</v>
      </c>
      <c r="H124">
        <v>0</v>
      </c>
      <c r="I124">
        <v>4</v>
      </c>
      <c r="J124">
        <v>2</v>
      </c>
      <c r="K124">
        <v>1</v>
      </c>
      <c r="L124">
        <v>12</v>
      </c>
      <c r="M124">
        <v>8</v>
      </c>
      <c r="N124">
        <v>1</v>
      </c>
      <c r="O124">
        <v>16</v>
      </c>
      <c r="P124">
        <v>0</v>
      </c>
      <c r="Q124">
        <v>0</v>
      </c>
    </row>
    <row r="125" spans="1:17" hidden="1" x14ac:dyDescent="0.25">
      <c r="A125">
        <v>124</v>
      </c>
      <c r="B125">
        <v>56367311300</v>
      </c>
      <c r="C125" s="1" t="s">
        <v>140</v>
      </c>
      <c r="D125">
        <v>6</v>
      </c>
      <c r="E125">
        <v>0</v>
      </c>
      <c r="F125">
        <v>3</v>
      </c>
      <c r="G125">
        <v>1</v>
      </c>
      <c r="H125">
        <v>0</v>
      </c>
      <c r="I125">
        <v>13</v>
      </c>
      <c r="J125">
        <v>3</v>
      </c>
      <c r="K125">
        <v>2</v>
      </c>
      <c r="L125">
        <v>17</v>
      </c>
      <c r="M125">
        <v>10</v>
      </c>
      <c r="N125">
        <v>2</v>
      </c>
      <c r="O125">
        <v>33</v>
      </c>
      <c r="P125">
        <v>1</v>
      </c>
      <c r="Q125">
        <v>0</v>
      </c>
    </row>
    <row r="126" spans="1:17" hidden="1" x14ac:dyDescent="0.25">
      <c r="A126">
        <v>125</v>
      </c>
      <c r="B126">
        <v>56367825800</v>
      </c>
      <c r="C126" s="1" t="s">
        <v>141</v>
      </c>
      <c r="D126">
        <v>4</v>
      </c>
      <c r="E126">
        <v>0</v>
      </c>
      <c r="F126">
        <v>3</v>
      </c>
      <c r="G126">
        <v>3</v>
      </c>
      <c r="H126">
        <v>1</v>
      </c>
      <c r="I126">
        <v>8</v>
      </c>
      <c r="J126">
        <v>2</v>
      </c>
      <c r="K126">
        <v>1</v>
      </c>
      <c r="L126">
        <v>16</v>
      </c>
      <c r="M126">
        <v>9</v>
      </c>
      <c r="N126">
        <v>2</v>
      </c>
      <c r="O126">
        <v>27</v>
      </c>
      <c r="P126">
        <v>1</v>
      </c>
      <c r="Q126">
        <v>0</v>
      </c>
    </row>
    <row r="127" spans="1:17" hidden="1" x14ac:dyDescent="0.25">
      <c r="A127">
        <v>126</v>
      </c>
      <c r="B127">
        <v>56367920000</v>
      </c>
      <c r="C127" s="1" t="s">
        <v>142</v>
      </c>
      <c r="D127">
        <v>3</v>
      </c>
      <c r="E127">
        <v>0</v>
      </c>
      <c r="F127">
        <v>0</v>
      </c>
      <c r="G127">
        <v>3</v>
      </c>
      <c r="H127">
        <v>1</v>
      </c>
      <c r="I127">
        <v>4</v>
      </c>
      <c r="J127">
        <v>0</v>
      </c>
      <c r="K127">
        <v>0</v>
      </c>
      <c r="L127">
        <v>9</v>
      </c>
      <c r="M127">
        <v>6</v>
      </c>
      <c r="N127">
        <v>1</v>
      </c>
      <c r="O127">
        <v>13</v>
      </c>
      <c r="P127">
        <v>0</v>
      </c>
      <c r="Q127">
        <v>0</v>
      </c>
    </row>
    <row r="128" spans="1:17" hidden="1" x14ac:dyDescent="0.25">
      <c r="A128">
        <v>127</v>
      </c>
      <c r="B128">
        <v>56369857300</v>
      </c>
      <c r="C128" s="1" t="s">
        <v>143</v>
      </c>
      <c r="D128">
        <v>1</v>
      </c>
      <c r="E128">
        <v>0</v>
      </c>
      <c r="F128">
        <v>0</v>
      </c>
      <c r="G128">
        <v>2</v>
      </c>
      <c r="H128">
        <v>1</v>
      </c>
      <c r="I128">
        <v>0</v>
      </c>
      <c r="J128">
        <v>0</v>
      </c>
      <c r="K128">
        <v>0</v>
      </c>
      <c r="L128">
        <v>2</v>
      </c>
      <c r="M128">
        <v>3</v>
      </c>
      <c r="N128">
        <v>1</v>
      </c>
      <c r="O128">
        <v>2</v>
      </c>
      <c r="P128">
        <v>0</v>
      </c>
      <c r="Q128">
        <v>0</v>
      </c>
    </row>
    <row r="129" spans="1:17" hidden="1" x14ac:dyDescent="0.25">
      <c r="A129">
        <v>128</v>
      </c>
      <c r="B129">
        <v>56395325900</v>
      </c>
      <c r="C129" s="1" t="s">
        <v>144</v>
      </c>
      <c r="D129">
        <v>5</v>
      </c>
      <c r="E129">
        <v>2</v>
      </c>
      <c r="F129">
        <v>0</v>
      </c>
      <c r="G129">
        <v>1</v>
      </c>
      <c r="H129">
        <v>1</v>
      </c>
      <c r="I129">
        <v>0</v>
      </c>
      <c r="J129">
        <v>1</v>
      </c>
      <c r="K129">
        <v>1</v>
      </c>
      <c r="L129">
        <v>5</v>
      </c>
      <c r="M129">
        <v>7</v>
      </c>
      <c r="N129">
        <v>4</v>
      </c>
      <c r="O129">
        <v>5</v>
      </c>
      <c r="P129">
        <v>0</v>
      </c>
      <c r="Q129">
        <v>0</v>
      </c>
    </row>
    <row r="130" spans="1:17" hidden="1" x14ac:dyDescent="0.25">
      <c r="A130">
        <v>129</v>
      </c>
      <c r="B130">
        <v>56400934800</v>
      </c>
      <c r="C130" s="1" t="s">
        <v>145</v>
      </c>
      <c r="D130">
        <v>1</v>
      </c>
      <c r="E130">
        <v>0</v>
      </c>
      <c r="F130">
        <v>0</v>
      </c>
      <c r="G130">
        <v>1</v>
      </c>
      <c r="H130">
        <v>1</v>
      </c>
      <c r="I130">
        <v>0</v>
      </c>
      <c r="J130">
        <v>1</v>
      </c>
      <c r="K130">
        <v>1</v>
      </c>
      <c r="L130">
        <v>1</v>
      </c>
      <c r="M130">
        <v>3</v>
      </c>
      <c r="N130">
        <v>2</v>
      </c>
      <c r="O130">
        <v>1</v>
      </c>
      <c r="P130">
        <v>0</v>
      </c>
      <c r="Q130">
        <v>0</v>
      </c>
    </row>
    <row r="131" spans="1:17" x14ac:dyDescent="0.25">
      <c r="A131">
        <v>130</v>
      </c>
      <c r="B131">
        <v>56401742300</v>
      </c>
      <c r="C131" s="1" t="s">
        <v>146</v>
      </c>
      <c r="D131">
        <v>0</v>
      </c>
      <c r="E131">
        <v>0</v>
      </c>
      <c r="F131">
        <v>0</v>
      </c>
      <c r="G131">
        <v>1</v>
      </c>
      <c r="H131">
        <v>1</v>
      </c>
      <c r="I131">
        <v>1</v>
      </c>
      <c r="J131">
        <v>0</v>
      </c>
      <c r="K131">
        <v>0</v>
      </c>
      <c r="L131">
        <v>0</v>
      </c>
      <c r="M131">
        <v>1</v>
      </c>
      <c r="N131">
        <v>1</v>
      </c>
      <c r="O131">
        <v>1</v>
      </c>
      <c r="P131">
        <v>0</v>
      </c>
      <c r="Q131">
        <v>0</v>
      </c>
    </row>
    <row r="132" spans="1:17" hidden="1" x14ac:dyDescent="0.25">
      <c r="A132">
        <v>131</v>
      </c>
      <c r="B132">
        <v>56401906000</v>
      </c>
      <c r="C132" s="1" t="s">
        <v>147</v>
      </c>
      <c r="D132">
        <v>2</v>
      </c>
      <c r="E132">
        <v>0</v>
      </c>
      <c r="F132">
        <v>0</v>
      </c>
      <c r="G132">
        <v>1</v>
      </c>
      <c r="H132">
        <v>1</v>
      </c>
      <c r="I132">
        <v>5</v>
      </c>
      <c r="J132">
        <v>0</v>
      </c>
      <c r="K132">
        <v>0</v>
      </c>
      <c r="L132">
        <v>6</v>
      </c>
      <c r="M132">
        <v>3</v>
      </c>
      <c r="N132">
        <v>1</v>
      </c>
      <c r="O132">
        <v>11</v>
      </c>
      <c r="P132">
        <v>0</v>
      </c>
      <c r="Q132">
        <v>0</v>
      </c>
    </row>
    <row r="133" spans="1:17" x14ac:dyDescent="0.25">
      <c r="A133">
        <v>132</v>
      </c>
      <c r="B133">
        <v>56416375100</v>
      </c>
      <c r="C133" s="1" t="s">
        <v>148</v>
      </c>
      <c r="D133">
        <v>0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0</v>
      </c>
      <c r="P133">
        <v>0</v>
      </c>
      <c r="Q133">
        <v>0</v>
      </c>
    </row>
    <row r="134" spans="1:17" hidden="1" x14ac:dyDescent="0.25">
      <c r="A134">
        <v>133</v>
      </c>
      <c r="B134">
        <v>56416418700</v>
      </c>
      <c r="C134" s="1" t="s">
        <v>149</v>
      </c>
      <c r="D134">
        <v>1</v>
      </c>
      <c r="E134">
        <v>0</v>
      </c>
      <c r="F134">
        <v>0</v>
      </c>
      <c r="G134">
        <v>4</v>
      </c>
      <c r="H134">
        <v>0</v>
      </c>
      <c r="I134">
        <v>4</v>
      </c>
      <c r="J134">
        <v>3</v>
      </c>
      <c r="K134">
        <v>0</v>
      </c>
      <c r="L134">
        <v>5</v>
      </c>
      <c r="M134">
        <v>8</v>
      </c>
      <c r="N134">
        <v>0</v>
      </c>
      <c r="O134">
        <v>9</v>
      </c>
      <c r="P134">
        <v>0</v>
      </c>
      <c r="Q134">
        <v>0</v>
      </c>
    </row>
    <row r="135" spans="1:17" hidden="1" x14ac:dyDescent="0.25">
      <c r="A135">
        <v>134</v>
      </c>
      <c r="B135">
        <v>56430794000</v>
      </c>
      <c r="C135" s="1" t="s">
        <v>150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0</v>
      </c>
      <c r="K135">
        <v>0</v>
      </c>
      <c r="L135">
        <v>2</v>
      </c>
      <c r="M135">
        <v>1</v>
      </c>
      <c r="N135">
        <v>0</v>
      </c>
      <c r="O135">
        <v>3</v>
      </c>
      <c r="P135">
        <v>0</v>
      </c>
      <c r="Q135">
        <v>0</v>
      </c>
    </row>
    <row r="136" spans="1:17" hidden="1" x14ac:dyDescent="0.25">
      <c r="A136">
        <v>135</v>
      </c>
      <c r="B136">
        <v>56434007700</v>
      </c>
      <c r="C136" s="1" t="s">
        <v>151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2</v>
      </c>
      <c r="J136">
        <v>0</v>
      </c>
      <c r="K136">
        <v>0</v>
      </c>
      <c r="L136">
        <v>3</v>
      </c>
      <c r="M136">
        <v>1</v>
      </c>
      <c r="N136">
        <v>0</v>
      </c>
      <c r="O136">
        <v>5</v>
      </c>
      <c r="P136">
        <v>0</v>
      </c>
      <c r="Q136">
        <v>0</v>
      </c>
    </row>
    <row r="137" spans="1:17" hidden="1" x14ac:dyDescent="0.25">
      <c r="A137">
        <v>136</v>
      </c>
      <c r="B137">
        <v>56443684000</v>
      </c>
      <c r="C137" s="1" t="s">
        <v>152</v>
      </c>
      <c r="D137">
        <v>1</v>
      </c>
      <c r="E137">
        <v>0</v>
      </c>
      <c r="F137">
        <v>0</v>
      </c>
      <c r="G137">
        <v>1</v>
      </c>
      <c r="H137">
        <v>1</v>
      </c>
      <c r="I137">
        <v>0</v>
      </c>
      <c r="J137">
        <v>1</v>
      </c>
      <c r="K137">
        <v>1</v>
      </c>
      <c r="L137">
        <v>1</v>
      </c>
      <c r="M137">
        <v>3</v>
      </c>
      <c r="N137">
        <v>2</v>
      </c>
      <c r="O137">
        <v>1</v>
      </c>
      <c r="P137">
        <v>0</v>
      </c>
      <c r="Q137">
        <v>0</v>
      </c>
    </row>
    <row r="138" spans="1:17" x14ac:dyDescent="0.25">
      <c r="A138">
        <v>137</v>
      </c>
      <c r="B138">
        <v>56446982600</v>
      </c>
      <c r="C138" s="1" t="s">
        <v>153</v>
      </c>
      <c r="D138">
        <v>0</v>
      </c>
      <c r="E138">
        <v>0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1</v>
      </c>
      <c r="N138">
        <v>0</v>
      </c>
      <c r="O138">
        <v>0</v>
      </c>
      <c r="P138">
        <v>0</v>
      </c>
      <c r="Q138">
        <v>0</v>
      </c>
    </row>
    <row r="139" spans="1:17" x14ac:dyDescent="0.25">
      <c r="A139">
        <v>138</v>
      </c>
      <c r="B139">
        <v>56462968700</v>
      </c>
      <c r="C139" s="1" t="s">
        <v>154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1</v>
      </c>
      <c r="K139">
        <v>1</v>
      </c>
      <c r="L139">
        <v>0</v>
      </c>
      <c r="M139">
        <v>1</v>
      </c>
      <c r="N139">
        <v>1</v>
      </c>
      <c r="O139">
        <v>0</v>
      </c>
      <c r="P139">
        <v>0</v>
      </c>
      <c r="Q139">
        <v>0</v>
      </c>
    </row>
    <row r="140" spans="1:17" hidden="1" x14ac:dyDescent="0.25">
      <c r="A140">
        <v>139</v>
      </c>
      <c r="B140">
        <v>56465735900</v>
      </c>
      <c r="C140" s="1" t="s">
        <v>155</v>
      </c>
      <c r="D140">
        <v>4</v>
      </c>
      <c r="E140">
        <v>0</v>
      </c>
      <c r="F140">
        <v>5</v>
      </c>
      <c r="G140">
        <v>1</v>
      </c>
      <c r="H140">
        <v>0</v>
      </c>
      <c r="I140">
        <v>9</v>
      </c>
      <c r="J140">
        <v>7</v>
      </c>
      <c r="K140">
        <v>2</v>
      </c>
      <c r="L140">
        <v>22</v>
      </c>
      <c r="M140">
        <v>12</v>
      </c>
      <c r="N140">
        <v>2</v>
      </c>
      <c r="O140">
        <v>36</v>
      </c>
      <c r="P140">
        <v>1</v>
      </c>
      <c r="Q140">
        <v>4</v>
      </c>
    </row>
    <row r="141" spans="1:17" hidden="1" x14ac:dyDescent="0.25">
      <c r="A141">
        <v>140</v>
      </c>
      <c r="B141">
        <v>56465922200</v>
      </c>
      <c r="C141" s="1" t="s">
        <v>156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0</v>
      </c>
      <c r="K141">
        <v>0</v>
      </c>
      <c r="L141">
        <v>1</v>
      </c>
      <c r="M141">
        <v>1</v>
      </c>
      <c r="N141">
        <v>0</v>
      </c>
      <c r="O141">
        <v>2</v>
      </c>
      <c r="P141">
        <v>0</v>
      </c>
      <c r="Q141">
        <v>0</v>
      </c>
    </row>
    <row r="142" spans="1:17" hidden="1" x14ac:dyDescent="0.25">
      <c r="A142">
        <v>141</v>
      </c>
      <c r="B142">
        <v>56479915200</v>
      </c>
      <c r="C142" s="1" t="s">
        <v>157</v>
      </c>
      <c r="D142">
        <v>8</v>
      </c>
      <c r="E142">
        <v>0</v>
      </c>
      <c r="F142">
        <v>0</v>
      </c>
      <c r="G142">
        <v>3</v>
      </c>
      <c r="H142">
        <v>1</v>
      </c>
      <c r="I142">
        <v>3</v>
      </c>
      <c r="J142">
        <v>1</v>
      </c>
      <c r="K142">
        <v>0</v>
      </c>
      <c r="L142">
        <v>8</v>
      </c>
      <c r="M142">
        <v>12</v>
      </c>
      <c r="N142">
        <v>1</v>
      </c>
      <c r="O142">
        <v>11</v>
      </c>
      <c r="P142">
        <v>2</v>
      </c>
      <c r="Q142">
        <v>0</v>
      </c>
    </row>
    <row r="143" spans="1:17" hidden="1" x14ac:dyDescent="0.25">
      <c r="A143">
        <v>142</v>
      </c>
      <c r="B143">
        <v>56480608500</v>
      </c>
      <c r="C143" s="1" t="s">
        <v>158</v>
      </c>
      <c r="D143">
        <v>0</v>
      </c>
      <c r="E143">
        <v>0</v>
      </c>
      <c r="F143">
        <v>0</v>
      </c>
      <c r="G143">
        <v>3</v>
      </c>
      <c r="H143">
        <v>2</v>
      </c>
      <c r="I143">
        <v>9</v>
      </c>
      <c r="J143">
        <v>0</v>
      </c>
      <c r="K143">
        <v>0</v>
      </c>
      <c r="L143">
        <v>14</v>
      </c>
      <c r="M143">
        <v>3</v>
      </c>
      <c r="N143">
        <v>2</v>
      </c>
      <c r="O143">
        <v>23</v>
      </c>
      <c r="P143">
        <v>0</v>
      </c>
      <c r="Q143">
        <v>0</v>
      </c>
    </row>
    <row r="144" spans="1:17" hidden="1" x14ac:dyDescent="0.25">
      <c r="A144">
        <v>143</v>
      </c>
      <c r="B144">
        <v>56491033700</v>
      </c>
      <c r="C144" s="1" t="s">
        <v>159</v>
      </c>
      <c r="D144">
        <v>3</v>
      </c>
      <c r="E144">
        <v>1</v>
      </c>
      <c r="F144">
        <v>0</v>
      </c>
      <c r="G144">
        <v>1</v>
      </c>
      <c r="H144">
        <v>0</v>
      </c>
      <c r="I144">
        <v>2</v>
      </c>
      <c r="J144">
        <v>0</v>
      </c>
      <c r="K144">
        <v>0</v>
      </c>
      <c r="L144">
        <v>6</v>
      </c>
      <c r="M144">
        <v>4</v>
      </c>
      <c r="N144">
        <v>1</v>
      </c>
      <c r="O144">
        <v>8</v>
      </c>
      <c r="P144">
        <v>0</v>
      </c>
      <c r="Q144">
        <v>0</v>
      </c>
    </row>
    <row r="145" spans="1:17" hidden="1" x14ac:dyDescent="0.25">
      <c r="A145">
        <v>144</v>
      </c>
      <c r="B145">
        <v>56494279400</v>
      </c>
      <c r="C145" s="1" t="s">
        <v>160</v>
      </c>
      <c r="D145">
        <v>2</v>
      </c>
      <c r="E145">
        <v>0</v>
      </c>
      <c r="F145">
        <v>0</v>
      </c>
      <c r="G145">
        <v>3</v>
      </c>
      <c r="H145">
        <v>1</v>
      </c>
      <c r="I145">
        <v>3</v>
      </c>
      <c r="J145">
        <v>1</v>
      </c>
      <c r="K145">
        <v>0</v>
      </c>
      <c r="L145">
        <v>19</v>
      </c>
      <c r="M145">
        <v>6</v>
      </c>
      <c r="N145">
        <v>1</v>
      </c>
      <c r="O145">
        <v>22</v>
      </c>
      <c r="P145">
        <v>0</v>
      </c>
      <c r="Q145">
        <v>0</v>
      </c>
    </row>
    <row r="146" spans="1:17" hidden="1" x14ac:dyDescent="0.25">
      <c r="A146">
        <v>145</v>
      </c>
      <c r="B146">
        <v>56494853100</v>
      </c>
      <c r="C146" s="1" t="s">
        <v>161</v>
      </c>
      <c r="D146">
        <v>3</v>
      </c>
      <c r="E146">
        <v>2</v>
      </c>
      <c r="F146">
        <v>0</v>
      </c>
      <c r="G146">
        <v>4</v>
      </c>
      <c r="H146">
        <v>1</v>
      </c>
      <c r="I146">
        <v>12</v>
      </c>
      <c r="J146">
        <v>1</v>
      </c>
      <c r="K146">
        <v>1</v>
      </c>
      <c r="L146">
        <v>24</v>
      </c>
      <c r="M146">
        <v>8</v>
      </c>
      <c r="N146">
        <v>4</v>
      </c>
      <c r="O146">
        <v>36</v>
      </c>
      <c r="P146">
        <v>0</v>
      </c>
      <c r="Q146">
        <v>0</v>
      </c>
    </row>
    <row r="147" spans="1:17" hidden="1" x14ac:dyDescent="0.25">
      <c r="A147">
        <v>146</v>
      </c>
      <c r="B147">
        <v>56500313800</v>
      </c>
      <c r="C147" s="1" t="s">
        <v>162</v>
      </c>
      <c r="D147">
        <v>2</v>
      </c>
      <c r="E147">
        <v>1</v>
      </c>
      <c r="F147">
        <v>0</v>
      </c>
      <c r="G147">
        <v>4</v>
      </c>
      <c r="H147">
        <v>2</v>
      </c>
      <c r="I147">
        <v>9</v>
      </c>
      <c r="J147">
        <v>1</v>
      </c>
      <c r="K147">
        <v>1</v>
      </c>
      <c r="L147">
        <v>11</v>
      </c>
      <c r="M147">
        <v>7</v>
      </c>
      <c r="N147">
        <v>4</v>
      </c>
      <c r="O147">
        <v>20</v>
      </c>
      <c r="P147">
        <v>0</v>
      </c>
      <c r="Q147">
        <v>0</v>
      </c>
    </row>
    <row r="148" spans="1:17" hidden="1" x14ac:dyDescent="0.25">
      <c r="A148">
        <v>147</v>
      </c>
      <c r="B148">
        <v>56509413200</v>
      </c>
      <c r="C148" s="1" t="s">
        <v>163</v>
      </c>
      <c r="D148">
        <v>1</v>
      </c>
      <c r="E148">
        <v>1</v>
      </c>
      <c r="F148">
        <v>0</v>
      </c>
      <c r="G148">
        <v>3</v>
      </c>
      <c r="H148">
        <v>2</v>
      </c>
      <c r="I148">
        <v>2</v>
      </c>
      <c r="J148">
        <v>3</v>
      </c>
      <c r="K148">
        <v>2</v>
      </c>
      <c r="L148">
        <v>13</v>
      </c>
      <c r="M148">
        <v>7</v>
      </c>
      <c r="N148">
        <v>5</v>
      </c>
      <c r="O148">
        <v>15</v>
      </c>
      <c r="P148">
        <v>0</v>
      </c>
      <c r="Q148">
        <v>0</v>
      </c>
    </row>
    <row r="149" spans="1:17" x14ac:dyDescent="0.25">
      <c r="A149">
        <v>148</v>
      </c>
      <c r="B149">
        <v>56520083800</v>
      </c>
      <c r="C149" s="1" t="s">
        <v>164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1</v>
      </c>
      <c r="N149">
        <v>0</v>
      </c>
      <c r="O149">
        <v>0</v>
      </c>
      <c r="P149">
        <v>0</v>
      </c>
      <c r="Q149">
        <v>0</v>
      </c>
    </row>
    <row r="150" spans="1:17" hidden="1" x14ac:dyDescent="0.25">
      <c r="A150">
        <v>149</v>
      </c>
      <c r="B150">
        <v>56530711300</v>
      </c>
      <c r="C150" s="1" t="s">
        <v>165</v>
      </c>
      <c r="D150">
        <v>3</v>
      </c>
      <c r="E150">
        <v>1</v>
      </c>
      <c r="F150">
        <v>1</v>
      </c>
      <c r="G150">
        <v>3</v>
      </c>
      <c r="H150">
        <v>2</v>
      </c>
      <c r="I150">
        <v>5</v>
      </c>
      <c r="J150">
        <v>2</v>
      </c>
      <c r="K150">
        <v>1</v>
      </c>
      <c r="L150">
        <v>4</v>
      </c>
      <c r="M150">
        <v>8</v>
      </c>
      <c r="N150">
        <v>4</v>
      </c>
      <c r="O150">
        <v>10</v>
      </c>
      <c r="P150">
        <v>1</v>
      </c>
      <c r="Q150">
        <v>0</v>
      </c>
    </row>
    <row r="151" spans="1:17" hidden="1" x14ac:dyDescent="0.25">
      <c r="A151">
        <v>150</v>
      </c>
      <c r="B151">
        <v>56530715400</v>
      </c>
      <c r="C151" s="1" t="s">
        <v>166</v>
      </c>
      <c r="D151">
        <v>4</v>
      </c>
      <c r="E151">
        <v>1</v>
      </c>
      <c r="F151">
        <v>0</v>
      </c>
      <c r="G151">
        <v>0</v>
      </c>
      <c r="H151">
        <v>0</v>
      </c>
      <c r="I151">
        <v>6</v>
      </c>
      <c r="J151">
        <v>0</v>
      </c>
      <c r="K151">
        <v>0</v>
      </c>
      <c r="L151">
        <v>5</v>
      </c>
      <c r="M151">
        <v>4</v>
      </c>
      <c r="N151">
        <v>1</v>
      </c>
      <c r="O151">
        <v>11</v>
      </c>
      <c r="P151">
        <v>1</v>
      </c>
      <c r="Q151">
        <v>0</v>
      </c>
    </row>
    <row r="152" spans="1:17" hidden="1" x14ac:dyDescent="0.25">
      <c r="A152">
        <v>151</v>
      </c>
      <c r="B152">
        <v>56535304400</v>
      </c>
      <c r="C152" s="1" t="s">
        <v>167</v>
      </c>
      <c r="D152">
        <v>4</v>
      </c>
      <c r="E152">
        <v>2</v>
      </c>
      <c r="F152">
        <v>0</v>
      </c>
      <c r="G152">
        <v>3</v>
      </c>
      <c r="H152">
        <v>1</v>
      </c>
      <c r="I152">
        <v>11</v>
      </c>
      <c r="J152">
        <v>3</v>
      </c>
      <c r="K152">
        <v>2</v>
      </c>
      <c r="L152">
        <v>39</v>
      </c>
      <c r="M152">
        <v>10</v>
      </c>
      <c r="N152">
        <v>5</v>
      </c>
      <c r="O152">
        <v>50</v>
      </c>
      <c r="P152">
        <v>0</v>
      </c>
      <c r="Q152">
        <v>0</v>
      </c>
    </row>
    <row r="153" spans="1:17" hidden="1" x14ac:dyDescent="0.25">
      <c r="A153">
        <v>152</v>
      </c>
      <c r="B153">
        <v>56538362200</v>
      </c>
      <c r="C153" s="1" t="s">
        <v>168</v>
      </c>
      <c r="D153">
        <v>0</v>
      </c>
      <c r="E153">
        <v>0</v>
      </c>
      <c r="F153">
        <v>0</v>
      </c>
      <c r="G153">
        <v>2</v>
      </c>
      <c r="H153">
        <v>0</v>
      </c>
      <c r="I153">
        <v>0</v>
      </c>
      <c r="J153">
        <v>1</v>
      </c>
      <c r="K153">
        <v>1</v>
      </c>
      <c r="L153">
        <v>1</v>
      </c>
      <c r="M153">
        <v>3</v>
      </c>
      <c r="N153">
        <v>1</v>
      </c>
      <c r="O153">
        <v>1</v>
      </c>
      <c r="P153">
        <v>0</v>
      </c>
      <c r="Q153">
        <v>0</v>
      </c>
    </row>
    <row r="154" spans="1:17" hidden="1" x14ac:dyDescent="0.25">
      <c r="A154">
        <v>153</v>
      </c>
      <c r="B154">
        <v>56556036500</v>
      </c>
      <c r="C154" s="1" t="s">
        <v>169</v>
      </c>
      <c r="D154">
        <v>1</v>
      </c>
      <c r="E154">
        <v>0</v>
      </c>
      <c r="F154">
        <v>1</v>
      </c>
      <c r="G154">
        <v>2</v>
      </c>
      <c r="H154">
        <v>0</v>
      </c>
      <c r="I154">
        <v>4</v>
      </c>
      <c r="J154">
        <v>0</v>
      </c>
      <c r="K154">
        <v>0</v>
      </c>
      <c r="L154">
        <v>4</v>
      </c>
      <c r="M154">
        <v>3</v>
      </c>
      <c r="N154">
        <v>0</v>
      </c>
      <c r="O154">
        <v>9</v>
      </c>
      <c r="P154">
        <v>0</v>
      </c>
      <c r="Q154">
        <v>0</v>
      </c>
    </row>
    <row r="155" spans="1:17" hidden="1" x14ac:dyDescent="0.25">
      <c r="A155">
        <v>154</v>
      </c>
      <c r="B155">
        <v>56556193100</v>
      </c>
      <c r="C155" s="1" t="s">
        <v>170</v>
      </c>
      <c r="D155">
        <v>1</v>
      </c>
      <c r="E155">
        <v>0</v>
      </c>
      <c r="F155">
        <v>0</v>
      </c>
      <c r="G155">
        <v>1</v>
      </c>
      <c r="H155">
        <v>1</v>
      </c>
      <c r="I155">
        <v>0</v>
      </c>
      <c r="J155">
        <v>0</v>
      </c>
      <c r="K155">
        <v>0</v>
      </c>
      <c r="L155">
        <v>1</v>
      </c>
      <c r="M155">
        <v>2</v>
      </c>
      <c r="N155">
        <v>1</v>
      </c>
      <c r="O155">
        <v>1</v>
      </c>
      <c r="P155">
        <v>0</v>
      </c>
      <c r="Q155">
        <v>0</v>
      </c>
    </row>
    <row r="156" spans="1:17" hidden="1" x14ac:dyDescent="0.25">
      <c r="A156">
        <v>155</v>
      </c>
      <c r="B156">
        <v>56556269000</v>
      </c>
      <c r="C156" s="1" t="s">
        <v>171</v>
      </c>
      <c r="D156">
        <v>3</v>
      </c>
      <c r="E156">
        <v>0</v>
      </c>
      <c r="F156">
        <v>0</v>
      </c>
      <c r="G156">
        <v>1</v>
      </c>
      <c r="H156">
        <v>1</v>
      </c>
      <c r="I156">
        <v>1</v>
      </c>
      <c r="J156">
        <v>1</v>
      </c>
      <c r="K156">
        <v>0</v>
      </c>
      <c r="L156">
        <v>3</v>
      </c>
      <c r="M156">
        <v>5</v>
      </c>
      <c r="N156">
        <v>1</v>
      </c>
      <c r="O156">
        <v>4</v>
      </c>
      <c r="P156">
        <v>0</v>
      </c>
      <c r="Q156">
        <v>0</v>
      </c>
    </row>
    <row r="157" spans="1:17" hidden="1" x14ac:dyDescent="0.25">
      <c r="A157">
        <v>156</v>
      </c>
      <c r="B157">
        <v>56574957700</v>
      </c>
      <c r="C157" s="1" t="s">
        <v>172</v>
      </c>
      <c r="D157">
        <v>4</v>
      </c>
      <c r="E157">
        <v>0</v>
      </c>
      <c r="F157">
        <v>5</v>
      </c>
      <c r="G157">
        <v>9</v>
      </c>
      <c r="H157">
        <v>2</v>
      </c>
      <c r="I157">
        <v>25</v>
      </c>
      <c r="J157">
        <v>4</v>
      </c>
      <c r="K157">
        <v>1</v>
      </c>
      <c r="L157">
        <v>48</v>
      </c>
      <c r="M157">
        <v>17</v>
      </c>
      <c r="N157">
        <v>3</v>
      </c>
      <c r="O157">
        <v>78</v>
      </c>
      <c r="P157">
        <v>3</v>
      </c>
      <c r="Q157">
        <v>1</v>
      </c>
    </row>
    <row r="158" spans="1:17" hidden="1" x14ac:dyDescent="0.25">
      <c r="A158">
        <v>157</v>
      </c>
      <c r="B158">
        <v>56590047800</v>
      </c>
      <c r="C158" s="1" t="s">
        <v>173</v>
      </c>
      <c r="D158">
        <v>5</v>
      </c>
      <c r="E158">
        <v>2</v>
      </c>
      <c r="F158">
        <v>6</v>
      </c>
      <c r="G158">
        <v>7</v>
      </c>
      <c r="H158">
        <v>2</v>
      </c>
      <c r="I158">
        <v>44</v>
      </c>
      <c r="J158">
        <v>1</v>
      </c>
      <c r="K158">
        <v>1</v>
      </c>
      <c r="L158">
        <v>56</v>
      </c>
      <c r="M158">
        <v>13</v>
      </c>
      <c r="N158">
        <v>5</v>
      </c>
      <c r="O158">
        <v>106</v>
      </c>
      <c r="P158">
        <v>8</v>
      </c>
      <c r="Q158">
        <v>0</v>
      </c>
    </row>
    <row r="159" spans="1:17" hidden="1" x14ac:dyDescent="0.25">
      <c r="A159">
        <v>158</v>
      </c>
      <c r="B159">
        <v>56596734600</v>
      </c>
      <c r="C159" s="1" t="s">
        <v>174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1</v>
      </c>
      <c r="M159">
        <v>1</v>
      </c>
      <c r="N159">
        <v>0</v>
      </c>
      <c r="O159">
        <v>1</v>
      </c>
      <c r="P159">
        <v>0</v>
      </c>
      <c r="Q159">
        <v>0</v>
      </c>
    </row>
    <row r="160" spans="1:17" x14ac:dyDescent="0.25">
      <c r="A160">
        <v>159</v>
      </c>
      <c r="B160">
        <v>56606743900</v>
      </c>
      <c r="C160" s="1" t="s">
        <v>175</v>
      </c>
      <c r="D160">
        <v>0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1</v>
      </c>
      <c r="N160">
        <v>0</v>
      </c>
      <c r="O160">
        <v>0</v>
      </c>
      <c r="P160">
        <v>0</v>
      </c>
      <c r="Q160">
        <v>0</v>
      </c>
    </row>
    <row r="161" spans="1:17" hidden="1" x14ac:dyDescent="0.25">
      <c r="A161">
        <v>160</v>
      </c>
      <c r="B161">
        <v>56609293100</v>
      </c>
      <c r="C161" s="1" t="s">
        <v>176</v>
      </c>
      <c r="D161">
        <v>4</v>
      </c>
      <c r="E161">
        <v>1</v>
      </c>
      <c r="F161">
        <v>0</v>
      </c>
      <c r="G161">
        <v>10</v>
      </c>
      <c r="H161">
        <v>2</v>
      </c>
      <c r="I161">
        <v>26</v>
      </c>
      <c r="J161">
        <v>6</v>
      </c>
      <c r="K161">
        <v>1</v>
      </c>
      <c r="L161">
        <v>55</v>
      </c>
      <c r="M161">
        <v>20</v>
      </c>
      <c r="N161">
        <v>4</v>
      </c>
      <c r="O161">
        <v>81</v>
      </c>
      <c r="P161">
        <v>1</v>
      </c>
      <c r="Q161">
        <v>0</v>
      </c>
    </row>
    <row r="162" spans="1:17" hidden="1" x14ac:dyDescent="0.25">
      <c r="A162">
        <v>161</v>
      </c>
      <c r="B162">
        <v>56609312400</v>
      </c>
      <c r="C162" s="1" t="s">
        <v>177</v>
      </c>
      <c r="D162">
        <v>5</v>
      </c>
      <c r="E162">
        <v>1</v>
      </c>
      <c r="F162">
        <v>0</v>
      </c>
      <c r="G162">
        <v>7</v>
      </c>
      <c r="H162">
        <v>2</v>
      </c>
      <c r="I162">
        <v>20</v>
      </c>
      <c r="J162">
        <v>6</v>
      </c>
      <c r="K162">
        <v>1</v>
      </c>
      <c r="L162">
        <v>46</v>
      </c>
      <c r="M162">
        <v>18</v>
      </c>
      <c r="N162">
        <v>4</v>
      </c>
      <c r="O162">
        <v>66</v>
      </c>
      <c r="P162">
        <v>0</v>
      </c>
      <c r="Q162">
        <v>0</v>
      </c>
    </row>
    <row r="163" spans="1:17" hidden="1" x14ac:dyDescent="0.25">
      <c r="A163">
        <v>162</v>
      </c>
      <c r="B163">
        <v>56613023000</v>
      </c>
      <c r="C163" s="1" t="s">
        <v>178</v>
      </c>
      <c r="D163">
        <v>0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1</v>
      </c>
      <c r="M163">
        <v>1</v>
      </c>
      <c r="N163">
        <v>0</v>
      </c>
      <c r="O163">
        <v>1</v>
      </c>
      <c r="P163">
        <v>0</v>
      </c>
      <c r="Q163">
        <v>0</v>
      </c>
    </row>
    <row r="164" spans="1:17" hidden="1" x14ac:dyDescent="0.25">
      <c r="A164">
        <v>163</v>
      </c>
      <c r="B164">
        <v>56641439900</v>
      </c>
      <c r="C164" s="1" t="s">
        <v>179</v>
      </c>
      <c r="D164">
        <v>2</v>
      </c>
      <c r="E164">
        <v>1</v>
      </c>
      <c r="F164">
        <v>0</v>
      </c>
      <c r="G164">
        <v>6</v>
      </c>
      <c r="H164">
        <v>2</v>
      </c>
      <c r="I164">
        <v>1</v>
      </c>
      <c r="J164">
        <v>2</v>
      </c>
      <c r="K164">
        <v>2</v>
      </c>
      <c r="L164">
        <v>1</v>
      </c>
      <c r="M164">
        <v>10</v>
      </c>
      <c r="N164">
        <v>5</v>
      </c>
      <c r="O164">
        <v>2</v>
      </c>
      <c r="P164">
        <v>1</v>
      </c>
      <c r="Q164">
        <v>0</v>
      </c>
    </row>
    <row r="165" spans="1:17" hidden="1" x14ac:dyDescent="0.25">
      <c r="A165">
        <v>164</v>
      </c>
      <c r="B165">
        <v>56641629000</v>
      </c>
      <c r="C165" s="1" t="s">
        <v>180</v>
      </c>
      <c r="D165">
        <v>1</v>
      </c>
      <c r="E165">
        <v>0</v>
      </c>
      <c r="F165">
        <v>1</v>
      </c>
      <c r="G165">
        <v>1</v>
      </c>
      <c r="H165">
        <v>0</v>
      </c>
      <c r="I165">
        <v>4</v>
      </c>
      <c r="J165">
        <v>0</v>
      </c>
      <c r="K165">
        <v>0</v>
      </c>
      <c r="L165">
        <v>4</v>
      </c>
      <c r="M165">
        <v>2</v>
      </c>
      <c r="N165">
        <v>0</v>
      </c>
      <c r="O165">
        <v>9</v>
      </c>
      <c r="P165">
        <v>1</v>
      </c>
      <c r="Q165">
        <v>0</v>
      </c>
    </row>
    <row r="166" spans="1:17" x14ac:dyDescent="0.25">
      <c r="A166">
        <v>165</v>
      </c>
      <c r="B166">
        <v>56669379000</v>
      </c>
      <c r="C166" s="1" t="s">
        <v>181</v>
      </c>
      <c r="D166">
        <v>0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1</v>
      </c>
      <c r="N166">
        <v>0</v>
      </c>
      <c r="O166">
        <v>0</v>
      </c>
      <c r="P166">
        <v>0</v>
      </c>
      <c r="Q166">
        <v>0</v>
      </c>
    </row>
    <row r="167" spans="1:17" hidden="1" x14ac:dyDescent="0.25">
      <c r="A167">
        <v>166</v>
      </c>
      <c r="B167">
        <v>56669729600</v>
      </c>
      <c r="C167" s="1" t="s">
        <v>182</v>
      </c>
      <c r="D167">
        <v>4</v>
      </c>
      <c r="E167">
        <v>2</v>
      </c>
      <c r="F167">
        <v>4</v>
      </c>
      <c r="G167">
        <v>2</v>
      </c>
      <c r="H167">
        <v>1</v>
      </c>
      <c r="I167">
        <v>14</v>
      </c>
      <c r="J167">
        <v>5</v>
      </c>
      <c r="K167">
        <v>2</v>
      </c>
      <c r="L167">
        <v>9</v>
      </c>
      <c r="M167">
        <v>11</v>
      </c>
      <c r="N167">
        <v>5</v>
      </c>
      <c r="O167">
        <v>27</v>
      </c>
      <c r="P167">
        <v>0</v>
      </c>
      <c r="Q167">
        <v>1</v>
      </c>
    </row>
    <row r="168" spans="1:17" hidden="1" x14ac:dyDescent="0.25">
      <c r="A168">
        <v>167</v>
      </c>
      <c r="B168">
        <v>56669831500</v>
      </c>
      <c r="C168" s="1" t="s">
        <v>183</v>
      </c>
      <c r="D168">
        <v>1</v>
      </c>
      <c r="E168">
        <v>0</v>
      </c>
      <c r="F168">
        <v>0</v>
      </c>
      <c r="G168">
        <v>1</v>
      </c>
      <c r="H168">
        <v>0</v>
      </c>
      <c r="I168">
        <v>5</v>
      </c>
      <c r="J168">
        <v>0</v>
      </c>
      <c r="K168">
        <v>0</v>
      </c>
      <c r="L168">
        <v>9</v>
      </c>
      <c r="M168">
        <v>2</v>
      </c>
      <c r="N168">
        <v>0</v>
      </c>
      <c r="O168">
        <v>14</v>
      </c>
      <c r="P168">
        <v>0</v>
      </c>
      <c r="Q168">
        <v>0</v>
      </c>
    </row>
    <row r="169" spans="1:17" hidden="1" x14ac:dyDescent="0.25">
      <c r="A169">
        <v>168</v>
      </c>
      <c r="B169">
        <v>56669855100</v>
      </c>
      <c r="C169" s="1" t="s">
        <v>184</v>
      </c>
      <c r="D169">
        <v>0</v>
      </c>
      <c r="E169">
        <v>0</v>
      </c>
      <c r="F169">
        <v>0</v>
      </c>
      <c r="G169">
        <v>1</v>
      </c>
      <c r="H169">
        <v>0</v>
      </c>
      <c r="I169">
        <v>1</v>
      </c>
      <c r="J169">
        <v>2</v>
      </c>
      <c r="K169">
        <v>2</v>
      </c>
      <c r="L169">
        <v>7</v>
      </c>
      <c r="M169">
        <v>3</v>
      </c>
      <c r="N169">
        <v>2</v>
      </c>
      <c r="O169">
        <v>8</v>
      </c>
      <c r="P169">
        <v>0</v>
      </c>
      <c r="Q169">
        <v>1</v>
      </c>
    </row>
    <row r="170" spans="1:17" hidden="1" x14ac:dyDescent="0.25">
      <c r="A170">
        <v>169</v>
      </c>
      <c r="B170">
        <v>56669860700</v>
      </c>
      <c r="C170" s="1" t="s">
        <v>185</v>
      </c>
      <c r="D170">
        <v>2</v>
      </c>
      <c r="E170">
        <v>0</v>
      </c>
      <c r="F170">
        <v>0</v>
      </c>
      <c r="G170">
        <v>1</v>
      </c>
      <c r="H170">
        <v>1</v>
      </c>
      <c r="I170">
        <v>3</v>
      </c>
      <c r="J170">
        <v>0</v>
      </c>
      <c r="K170">
        <v>0</v>
      </c>
      <c r="L170">
        <v>3</v>
      </c>
      <c r="M170">
        <v>3</v>
      </c>
      <c r="N170">
        <v>1</v>
      </c>
      <c r="O170">
        <v>6</v>
      </c>
      <c r="P170">
        <v>0</v>
      </c>
      <c r="Q170">
        <v>0</v>
      </c>
    </row>
    <row r="171" spans="1:17" hidden="1" x14ac:dyDescent="0.25">
      <c r="A171">
        <v>170</v>
      </c>
      <c r="B171">
        <v>56669874800</v>
      </c>
      <c r="C171" s="1" t="s">
        <v>186</v>
      </c>
      <c r="D171">
        <v>0</v>
      </c>
      <c r="E171">
        <v>0</v>
      </c>
      <c r="F171">
        <v>0</v>
      </c>
      <c r="G171">
        <v>2</v>
      </c>
      <c r="H171">
        <v>0</v>
      </c>
      <c r="I171">
        <v>3</v>
      </c>
      <c r="J171">
        <v>2</v>
      </c>
      <c r="K171">
        <v>2</v>
      </c>
      <c r="L171">
        <v>8</v>
      </c>
      <c r="M171">
        <v>4</v>
      </c>
      <c r="N171">
        <v>2</v>
      </c>
      <c r="O171">
        <v>11</v>
      </c>
      <c r="P171">
        <v>0</v>
      </c>
      <c r="Q171">
        <v>1</v>
      </c>
    </row>
    <row r="172" spans="1:17" hidden="1" x14ac:dyDescent="0.25">
      <c r="A172">
        <v>171</v>
      </c>
      <c r="B172">
        <v>56670997500</v>
      </c>
      <c r="C172" s="1" t="s">
        <v>187</v>
      </c>
      <c r="D172">
        <v>1</v>
      </c>
      <c r="E172">
        <v>0</v>
      </c>
      <c r="F172">
        <v>0</v>
      </c>
      <c r="G172">
        <v>2</v>
      </c>
      <c r="H172">
        <v>1</v>
      </c>
      <c r="I172">
        <v>1</v>
      </c>
      <c r="J172">
        <v>0</v>
      </c>
      <c r="K172">
        <v>0</v>
      </c>
      <c r="L172">
        <v>4</v>
      </c>
      <c r="M172">
        <v>3</v>
      </c>
      <c r="N172">
        <v>1</v>
      </c>
      <c r="O172">
        <v>5</v>
      </c>
      <c r="P172">
        <v>0</v>
      </c>
      <c r="Q172">
        <v>0</v>
      </c>
    </row>
    <row r="173" spans="1:17" hidden="1" x14ac:dyDescent="0.25">
      <c r="A173">
        <v>172</v>
      </c>
      <c r="B173">
        <v>56672478800</v>
      </c>
      <c r="C173" s="1" t="s">
        <v>188</v>
      </c>
      <c r="D173">
        <v>2</v>
      </c>
      <c r="E173">
        <v>1</v>
      </c>
      <c r="F173">
        <v>0</v>
      </c>
      <c r="G173">
        <v>1</v>
      </c>
      <c r="H173">
        <v>0</v>
      </c>
      <c r="I173">
        <v>2</v>
      </c>
      <c r="J173">
        <v>1</v>
      </c>
      <c r="K173">
        <v>1</v>
      </c>
      <c r="L173">
        <v>10</v>
      </c>
      <c r="M173">
        <v>4</v>
      </c>
      <c r="N173">
        <v>2</v>
      </c>
      <c r="O173">
        <v>12</v>
      </c>
      <c r="P173">
        <v>0</v>
      </c>
      <c r="Q173">
        <v>0</v>
      </c>
    </row>
    <row r="174" spans="1:17" hidden="1" x14ac:dyDescent="0.25">
      <c r="A174">
        <v>173</v>
      </c>
      <c r="B174">
        <v>56673503800</v>
      </c>
      <c r="C174" s="1" t="s">
        <v>189</v>
      </c>
      <c r="D174">
        <v>7</v>
      </c>
      <c r="E174">
        <v>1</v>
      </c>
      <c r="F174">
        <v>0</v>
      </c>
      <c r="G174">
        <v>12</v>
      </c>
      <c r="H174">
        <v>2</v>
      </c>
      <c r="I174">
        <v>9</v>
      </c>
      <c r="J174">
        <v>4</v>
      </c>
      <c r="K174">
        <v>1</v>
      </c>
      <c r="L174">
        <v>24</v>
      </c>
      <c r="M174">
        <v>23</v>
      </c>
      <c r="N174">
        <v>4</v>
      </c>
      <c r="O174">
        <v>33</v>
      </c>
      <c r="P174">
        <v>1</v>
      </c>
      <c r="Q174">
        <v>0</v>
      </c>
    </row>
    <row r="175" spans="1:17" hidden="1" x14ac:dyDescent="0.25">
      <c r="A175">
        <v>174</v>
      </c>
      <c r="B175">
        <v>56674780300</v>
      </c>
      <c r="C175" s="1" t="s">
        <v>190</v>
      </c>
      <c r="D175">
        <v>1</v>
      </c>
      <c r="E175">
        <v>1</v>
      </c>
      <c r="F175">
        <v>0</v>
      </c>
      <c r="G175">
        <v>3</v>
      </c>
      <c r="H175">
        <v>1</v>
      </c>
      <c r="I175">
        <v>2</v>
      </c>
      <c r="J175">
        <v>1</v>
      </c>
      <c r="K175">
        <v>1</v>
      </c>
      <c r="L175">
        <v>5</v>
      </c>
      <c r="M175">
        <v>5</v>
      </c>
      <c r="N175">
        <v>3</v>
      </c>
      <c r="O175">
        <v>7</v>
      </c>
      <c r="P175">
        <v>0</v>
      </c>
      <c r="Q175">
        <v>0</v>
      </c>
    </row>
    <row r="176" spans="1:17" hidden="1" x14ac:dyDescent="0.25">
      <c r="A176">
        <v>175</v>
      </c>
      <c r="B176">
        <v>56682847200</v>
      </c>
      <c r="C176" s="1" t="s">
        <v>191</v>
      </c>
      <c r="D176">
        <v>1</v>
      </c>
      <c r="E176">
        <v>1</v>
      </c>
      <c r="F176">
        <v>0</v>
      </c>
      <c r="G176">
        <v>2</v>
      </c>
      <c r="H176">
        <v>1</v>
      </c>
      <c r="I176">
        <v>0</v>
      </c>
      <c r="J176">
        <v>3</v>
      </c>
      <c r="K176">
        <v>1</v>
      </c>
      <c r="L176">
        <v>6</v>
      </c>
      <c r="M176">
        <v>6</v>
      </c>
      <c r="N176">
        <v>3</v>
      </c>
      <c r="O176">
        <v>6</v>
      </c>
      <c r="P176">
        <v>0</v>
      </c>
      <c r="Q176">
        <v>0</v>
      </c>
    </row>
    <row r="177" spans="1:17" hidden="1" x14ac:dyDescent="0.25">
      <c r="A177">
        <v>176</v>
      </c>
      <c r="B177">
        <v>56712114100</v>
      </c>
      <c r="C177" s="1" t="s">
        <v>192</v>
      </c>
      <c r="D177">
        <v>0</v>
      </c>
      <c r="E177">
        <v>0</v>
      </c>
      <c r="F177">
        <v>0</v>
      </c>
      <c r="G177">
        <v>3</v>
      </c>
      <c r="H177">
        <v>1</v>
      </c>
      <c r="I177">
        <v>1</v>
      </c>
      <c r="J177">
        <v>2</v>
      </c>
      <c r="K177">
        <v>1</v>
      </c>
      <c r="L177">
        <v>1</v>
      </c>
      <c r="M177">
        <v>5</v>
      </c>
      <c r="N177">
        <v>2</v>
      </c>
      <c r="O177">
        <v>2</v>
      </c>
      <c r="P177">
        <v>0</v>
      </c>
      <c r="Q177">
        <v>0</v>
      </c>
    </row>
    <row r="178" spans="1:17" hidden="1" x14ac:dyDescent="0.25">
      <c r="A178">
        <v>177</v>
      </c>
      <c r="B178">
        <v>56731009700</v>
      </c>
      <c r="C178" s="1" t="s">
        <v>193</v>
      </c>
      <c r="D178">
        <v>4</v>
      </c>
      <c r="E178">
        <v>2</v>
      </c>
      <c r="F178">
        <v>1</v>
      </c>
      <c r="G178">
        <v>3</v>
      </c>
      <c r="H178">
        <v>1</v>
      </c>
      <c r="I178">
        <v>10</v>
      </c>
      <c r="J178">
        <v>0</v>
      </c>
      <c r="K178">
        <v>0</v>
      </c>
      <c r="L178">
        <v>5</v>
      </c>
      <c r="M178">
        <v>7</v>
      </c>
      <c r="N178">
        <v>3</v>
      </c>
      <c r="O178">
        <v>16</v>
      </c>
      <c r="P178">
        <v>0</v>
      </c>
      <c r="Q178">
        <v>0</v>
      </c>
    </row>
    <row r="179" spans="1:17" x14ac:dyDescent="0.25">
      <c r="A179">
        <v>178</v>
      </c>
      <c r="B179">
        <v>56742988500</v>
      </c>
      <c r="C179" s="1" t="s">
        <v>194</v>
      </c>
      <c r="D179">
        <v>0</v>
      </c>
      <c r="E179">
        <v>0</v>
      </c>
      <c r="F179">
        <v>0</v>
      </c>
      <c r="G179">
        <v>1</v>
      </c>
      <c r="H179">
        <v>1</v>
      </c>
      <c r="I179">
        <v>0</v>
      </c>
      <c r="J179">
        <v>1</v>
      </c>
      <c r="K179">
        <v>1</v>
      </c>
      <c r="L179">
        <v>0</v>
      </c>
      <c r="M179">
        <v>2</v>
      </c>
      <c r="N179">
        <v>2</v>
      </c>
      <c r="O179">
        <v>0</v>
      </c>
      <c r="P179">
        <v>0</v>
      </c>
      <c r="Q179">
        <v>0</v>
      </c>
    </row>
    <row r="180" spans="1:17" hidden="1" x14ac:dyDescent="0.25">
      <c r="A180">
        <v>179</v>
      </c>
      <c r="B180">
        <v>56764320900</v>
      </c>
      <c r="C180" s="1" t="s">
        <v>195</v>
      </c>
      <c r="D180">
        <v>1</v>
      </c>
      <c r="E180">
        <v>0</v>
      </c>
      <c r="F180">
        <v>0</v>
      </c>
      <c r="G180">
        <v>3</v>
      </c>
      <c r="H180">
        <v>2</v>
      </c>
      <c r="I180">
        <v>0</v>
      </c>
      <c r="J180">
        <v>1</v>
      </c>
      <c r="K180">
        <v>1</v>
      </c>
      <c r="L180">
        <v>3</v>
      </c>
      <c r="M180">
        <v>5</v>
      </c>
      <c r="N180">
        <v>3</v>
      </c>
      <c r="O180">
        <v>3</v>
      </c>
      <c r="P180">
        <v>0</v>
      </c>
      <c r="Q180">
        <v>0</v>
      </c>
    </row>
    <row r="181" spans="1:17" hidden="1" x14ac:dyDescent="0.25">
      <c r="A181">
        <v>180</v>
      </c>
      <c r="B181">
        <v>56779987000</v>
      </c>
      <c r="C181" s="1" t="s">
        <v>196</v>
      </c>
      <c r="D181">
        <v>3</v>
      </c>
      <c r="E181">
        <v>1</v>
      </c>
      <c r="F181">
        <v>0</v>
      </c>
      <c r="G181">
        <v>2</v>
      </c>
      <c r="H181">
        <v>1</v>
      </c>
      <c r="I181">
        <v>4</v>
      </c>
      <c r="J181">
        <v>2</v>
      </c>
      <c r="K181">
        <v>1</v>
      </c>
      <c r="L181">
        <v>15</v>
      </c>
      <c r="M181">
        <v>7</v>
      </c>
      <c r="N181">
        <v>3</v>
      </c>
      <c r="O181">
        <v>19</v>
      </c>
      <c r="P181">
        <v>0</v>
      </c>
      <c r="Q181">
        <v>0</v>
      </c>
    </row>
    <row r="182" spans="1:17" hidden="1" x14ac:dyDescent="0.25">
      <c r="A182">
        <v>181</v>
      </c>
      <c r="B182">
        <v>56789573200</v>
      </c>
      <c r="C182" s="1" t="s">
        <v>197</v>
      </c>
      <c r="D182">
        <v>6</v>
      </c>
      <c r="E182">
        <v>2</v>
      </c>
      <c r="F182">
        <v>1</v>
      </c>
      <c r="G182">
        <v>11</v>
      </c>
      <c r="H182">
        <v>2</v>
      </c>
      <c r="I182">
        <v>27</v>
      </c>
      <c r="J182">
        <v>2</v>
      </c>
      <c r="K182">
        <v>1</v>
      </c>
      <c r="L182">
        <v>128</v>
      </c>
      <c r="M182">
        <v>19</v>
      </c>
      <c r="N182">
        <v>5</v>
      </c>
      <c r="O182">
        <v>156</v>
      </c>
      <c r="P182">
        <v>2</v>
      </c>
      <c r="Q182">
        <v>0</v>
      </c>
    </row>
    <row r="183" spans="1:17" hidden="1" x14ac:dyDescent="0.25">
      <c r="A183">
        <v>182</v>
      </c>
      <c r="B183">
        <v>56809376600</v>
      </c>
      <c r="C183" s="1" t="s">
        <v>198</v>
      </c>
      <c r="D183">
        <v>1</v>
      </c>
      <c r="E183">
        <v>0</v>
      </c>
      <c r="F183">
        <v>0</v>
      </c>
      <c r="G183">
        <v>3</v>
      </c>
      <c r="H183">
        <v>0</v>
      </c>
      <c r="I183">
        <v>0</v>
      </c>
      <c r="J183">
        <v>2</v>
      </c>
      <c r="K183">
        <v>0</v>
      </c>
      <c r="L183">
        <v>2</v>
      </c>
      <c r="M183">
        <v>6</v>
      </c>
      <c r="N183">
        <v>0</v>
      </c>
      <c r="O183">
        <v>2</v>
      </c>
      <c r="P183">
        <v>1</v>
      </c>
      <c r="Q183">
        <v>0</v>
      </c>
    </row>
    <row r="184" spans="1:17" hidden="1" x14ac:dyDescent="0.25">
      <c r="A184">
        <v>183</v>
      </c>
      <c r="B184">
        <v>56810858700</v>
      </c>
      <c r="C184" s="1" t="s">
        <v>199</v>
      </c>
      <c r="D184">
        <v>1</v>
      </c>
      <c r="E184">
        <v>1</v>
      </c>
      <c r="F184">
        <v>0</v>
      </c>
      <c r="G184">
        <v>4</v>
      </c>
      <c r="H184">
        <v>1</v>
      </c>
      <c r="I184">
        <v>4</v>
      </c>
      <c r="J184">
        <v>5</v>
      </c>
      <c r="K184">
        <v>1</v>
      </c>
      <c r="L184">
        <v>6</v>
      </c>
      <c r="M184">
        <v>10</v>
      </c>
      <c r="N184">
        <v>3</v>
      </c>
      <c r="O184">
        <v>10</v>
      </c>
      <c r="P184">
        <v>0</v>
      </c>
      <c r="Q184">
        <v>0</v>
      </c>
    </row>
    <row r="185" spans="1:17" x14ac:dyDescent="0.25">
      <c r="A185">
        <v>184</v>
      </c>
      <c r="B185">
        <v>56868639000</v>
      </c>
      <c r="C185" s="1" t="s">
        <v>200</v>
      </c>
      <c r="D185">
        <v>0</v>
      </c>
      <c r="E185">
        <v>0</v>
      </c>
      <c r="F185">
        <v>0</v>
      </c>
      <c r="G185">
        <v>1</v>
      </c>
      <c r="H185">
        <v>0</v>
      </c>
      <c r="I185">
        <v>1</v>
      </c>
      <c r="J185">
        <v>0</v>
      </c>
      <c r="K185">
        <v>0</v>
      </c>
      <c r="L185">
        <v>0</v>
      </c>
      <c r="M185">
        <v>1</v>
      </c>
      <c r="N185">
        <v>0</v>
      </c>
      <c r="O185">
        <v>1</v>
      </c>
      <c r="P185">
        <v>0</v>
      </c>
      <c r="Q185">
        <v>0</v>
      </c>
    </row>
    <row r="186" spans="1:17" x14ac:dyDescent="0.25">
      <c r="A186">
        <v>185</v>
      </c>
      <c r="B186">
        <v>56888708200</v>
      </c>
      <c r="C186" s="1" t="s">
        <v>201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1</v>
      </c>
      <c r="N186">
        <v>0</v>
      </c>
      <c r="O186">
        <v>0</v>
      </c>
      <c r="P186">
        <v>0</v>
      </c>
      <c r="Q186">
        <v>0</v>
      </c>
    </row>
    <row r="187" spans="1:17" x14ac:dyDescent="0.25">
      <c r="A187">
        <v>186</v>
      </c>
      <c r="B187">
        <v>56912416000</v>
      </c>
      <c r="C187" s="1" t="s">
        <v>202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1</v>
      </c>
      <c r="N187">
        <v>0</v>
      </c>
      <c r="O187">
        <v>0</v>
      </c>
      <c r="P187">
        <v>0</v>
      </c>
      <c r="Q187">
        <v>0</v>
      </c>
    </row>
    <row r="188" spans="1:17" x14ac:dyDescent="0.25">
      <c r="A188">
        <v>187</v>
      </c>
      <c r="B188">
        <v>56915317300</v>
      </c>
      <c r="C188" s="1" t="s">
        <v>203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1</v>
      </c>
      <c r="K188">
        <v>0</v>
      </c>
      <c r="L188">
        <v>0</v>
      </c>
      <c r="M188">
        <v>1</v>
      </c>
      <c r="N188">
        <v>0</v>
      </c>
      <c r="O188">
        <v>0</v>
      </c>
      <c r="P188">
        <v>0</v>
      </c>
      <c r="Q188">
        <v>0</v>
      </c>
    </row>
    <row r="189" spans="1:17" hidden="1" x14ac:dyDescent="0.25">
      <c r="A189">
        <v>188</v>
      </c>
      <c r="B189">
        <v>56946516700</v>
      </c>
      <c r="C189" s="1" t="s">
        <v>204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3</v>
      </c>
      <c r="K189">
        <v>1</v>
      </c>
      <c r="L189">
        <v>5</v>
      </c>
      <c r="M189">
        <v>4</v>
      </c>
      <c r="N189">
        <v>1</v>
      </c>
      <c r="O189">
        <v>6</v>
      </c>
      <c r="P189">
        <v>0</v>
      </c>
      <c r="Q189">
        <v>0</v>
      </c>
    </row>
    <row r="190" spans="1:17" hidden="1" x14ac:dyDescent="0.25">
      <c r="A190">
        <v>189</v>
      </c>
      <c r="B190">
        <v>56946762600</v>
      </c>
      <c r="C190" s="1" t="s">
        <v>205</v>
      </c>
      <c r="D190">
        <v>2</v>
      </c>
      <c r="E190">
        <v>0</v>
      </c>
      <c r="F190">
        <v>1</v>
      </c>
      <c r="G190">
        <v>0</v>
      </c>
      <c r="H190">
        <v>0</v>
      </c>
      <c r="I190">
        <v>6</v>
      </c>
      <c r="J190">
        <v>0</v>
      </c>
      <c r="K190">
        <v>0</v>
      </c>
      <c r="L190">
        <v>6</v>
      </c>
      <c r="M190">
        <v>2</v>
      </c>
      <c r="N190">
        <v>0</v>
      </c>
      <c r="O190">
        <v>13</v>
      </c>
      <c r="P190">
        <v>0</v>
      </c>
      <c r="Q190">
        <v>0</v>
      </c>
    </row>
    <row r="191" spans="1:17" hidden="1" x14ac:dyDescent="0.25">
      <c r="A191">
        <v>190</v>
      </c>
      <c r="B191">
        <v>56990401000</v>
      </c>
      <c r="C191" s="1" t="s">
        <v>206</v>
      </c>
      <c r="D191">
        <v>0</v>
      </c>
      <c r="E191">
        <v>0</v>
      </c>
      <c r="F191">
        <v>0</v>
      </c>
      <c r="G191">
        <v>1</v>
      </c>
      <c r="H191">
        <v>1</v>
      </c>
      <c r="I191">
        <v>3</v>
      </c>
      <c r="J191">
        <v>4</v>
      </c>
      <c r="K191">
        <v>1</v>
      </c>
      <c r="L191">
        <v>7</v>
      </c>
      <c r="M191">
        <v>5</v>
      </c>
      <c r="N191">
        <v>2</v>
      </c>
      <c r="O191">
        <v>10</v>
      </c>
      <c r="P191">
        <v>0</v>
      </c>
      <c r="Q191">
        <v>0</v>
      </c>
    </row>
    <row r="192" spans="1:17" hidden="1" x14ac:dyDescent="0.25">
      <c r="A192">
        <v>191</v>
      </c>
      <c r="B192">
        <v>56996017000</v>
      </c>
      <c r="C192" s="1" t="s">
        <v>207</v>
      </c>
      <c r="D192">
        <v>2</v>
      </c>
      <c r="E192">
        <v>0</v>
      </c>
      <c r="F192">
        <v>0</v>
      </c>
      <c r="G192">
        <v>3</v>
      </c>
      <c r="H192">
        <v>1</v>
      </c>
      <c r="I192">
        <v>1</v>
      </c>
      <c r="J192">
        <v>1</v>
      </c>
      <c r="K192">
        <v>0</v>
      </c>
      <c r="L192">
        <v>4</v>
      </c>
      <c r="M192">
        <v>6</v>
      </c>
      <c r="N192">
        <v>1</v>
      </c>
      <c r="O192">
        <v>5</v>
      </c>
      <c r="P192">
        <v>0</v>
      </c>
      <c r="Q192">
        <v>0</v>
      </c>
    </row>
    <row r="193" spans="1:17" x14ac:dyDescent="0.25">
      <c r="A193">
        <v>192</v>
      </c>
      <c r="B193">
        <v>56997399500</v>
      </c>
      <c r="C193" s="1" t="s">
        <v>208</v>
      </c>
      <c r="D193">
        <v>1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1</v>
      </c>
      <c r="N193">
        <v>1</v>
      </c>
      <c r="O193">
        <v>0</v>
      </c>
      <c r="P193">
        <v>0</v>
      </c>
      <c r="Q193">
        <v>0</v>
      </c>
    </row>
    <row r="194" spans="1:17" hidden="1" x14ac:dyDescent="0.25">
      <c r="A194">
        <v>193</v>
      </c>
      <c r="B194">
        <v>57003470900</v>
      </c>
      <c r="C194" s="1" t="s">
        <v>209</v>
      </c>
      <c r="D194">
        <v>0</v>
      </c>
      <c r="E194">
        <v>0</v>
      </c>
      <c r="F194">
        <v>0</v>
      </c>
      <c r="G194">
        <v>3</v>
      </c>
      <c r="H194">
        <v>1</v>
      </c>
      <c r="I194">
        <v>1</v>
      </c>
      <c r="J194">
        <v>1</v>
      </c>
      <c r="K194">
        <v>0</v>
      </c>
      <c r="L194">
        <v>4</v>
      </c>
      <c r="M194">
        <v>4</v>
      </c>
      <c r="N194">
        <v>1</v>
      </c>
      <c r="O194">
        <v>5</v>
      </c>
      <c r="P194">
        <v>0</v>
      </c>
      <c r="Q194">
        <v>0</v>
      </c>
    </row>
    <row r="195" spans="1:17" hidden="1" x14ac:dyDescent="0.25">
      <c r="A195">
        <v>194</v>
      </c>
      <c r="B195">
        <v>57006798000</v>
      </c>
      <c r="C195" s="1" t="s">
        <v>210</v>
      </c>
      <c r="D195">
        <v>2</v>
      </c>
      <c r="E195">
        <v>1</v>
      </c>
      <c r="F195">
        <v>0</v>
      </c>
      <c r="G195">
        <v>0</v>
      </c>
      <c r="H195">
        <v>0</v>
      </c>
      <c r="I195">
        <v>1</v>
      </c>
      <c r="J195">
        <v>0</v>
      </c>
      <c r="K195">
        <v>0</v>
      </c>
      <c r="L195">
        <v>2</v>
      </c>
      <c r="M195">
        <v>2</v>
      </c>
      <c r="N195">
        <v>1</v>
      </c>
      <c r="O195">
        <v>3</v>
      </c>
      <c r="P195">
        <v>0</v>
      </c>
      <c r="Q195">
        <v>0</v>
      </c>
    </row>
    <row r="196" spans="1:17" hidden="1" x14ac:dyDescent="0.25">
      <c r="A196">
        <v>195</v>
      </c>
      <c r="B196">
        <v>57015158900</v>
      </c>
      <c r="C196" s="1" t="s">
        <v>211</v>
      </c>
      <c r="D196">
        <v>1</v>
      </c>
      <c r="E196">
        <v>1</v>
      </c>
      <c r="F196">
        <v>0</v>
      </c>
      <c r="G196">
        <v>1</v>
      </c>
      <c r="H196">
        <v>1</v>
      </c>
      <c r="I196">
        <v>8</v>
      </c>
      <c r="J196">
        <v>1</v>
      </c>
      <c r="K196">
        <v>1</v>
      </c>
      <c r="L196">
        <v>13</v>
      </c>
      <c r="M196">
        <v>3</v>
      </c>
      <c r="N196">
        <v>3</v>
      </c>
      <c r="O196">
        <v>21</v>
      </c>
      <c r="P196">
        <v>0</v>
      </c>
      <c r="Q196">
        <v>0</v>
      </c>
    </row>
    <row r="197" spans="1:17" hidden="1" x14ac:dyDescent="0.25">
      <c r="A197">
        <v>196</v>
      </c>
      <c r="B197">
        <v>57031372700</v>
      </c>
      <c r="C197" s="1" t="s">
        <v>212</v>
      </c>
      <c r="D197">
        <v>2</v>
      </c>
      <c r="E197">
        <v>2</v>
      </c>
      <c r="F197">
        <v>0</v>
      </c>
      <c r="G197">
        <v>5</v>
      </c>
      <c r="H197">
        <v>2</v>
      </c>
      <c r="I197">
        <v>8</v>
      </c>
      <c r="J197">
        <v>1</v>
      </c>
      <c r="K197">
        <v>1</v>
      </c>
      <c r="L197">
        <v>9</v>
      </c>
      <c r="M197">
        <v>8</v>
      </c>
      <c r="N197">
        <v>5</v>
      </c>
      <c r="O197">
        <v>17</v>
      </c>
      <c r="P197">
        <v>0</v>
      </c>
      <c r="Q197">
        <v>0</v>
      </c>
    </row>
    <row r="198" spans="1:17" hidden="1" x14ac:dyDescent="0.25">
      <c r="A198">
        <v>197</v>
      </c>
      <c r="B198">
        <v>57041120100</v>
      </c>
      <c r="C198" s="1" t="s">
        <v>213</v>
      </c>
      <c r="D198">
        <v>4</v>
      </c>
      <c r="E198">
        <v>0</v>
      </c>
      <c r="F198">
        <v>2</v>
      </c>
      <c r="G198">
        <v>4</v>
      </c>
      <c r="H198">
        <v>0</v>
      </c>
      <c r="I198">
        <v>10</v>
      </c>
      <c r="J198">
        <v>1</v>
      </c>
      <c r="K198">
        <v>1</v>
      </c>
      <c r="L198">
        <v>11</v>
      </c>
      <c r="M198">
        <v>9</v>
      </c>
      <c r="N198">
        <v>1</v>
      </c>
      <c r="O198">
        <v>23</v>
      </c>
      <c r="P198">
        <v>0</v>
      </c>
      <c r="Q198">
        <v>0</v>
      </c>
    </row>
    <row r="199" spans="1:17" hidden="1" x14ac:dyDescent="0.25">
      <c r="A199">
        <v>198</v>
      </c>
      <c r="B199">
        <v>57065230400</v>
      </c>
      <c r="C199" s="1" t="s">
        <v>214</v>
      </c>
      <c r="D199">
        <v>4</v>
      </c>
      <c r="E199">
        <v>1</v>
      </c>
      <c r="F199">
        <v>1</v>
      </c>
      <c r="G199">
        <v>3</v>
      </c>
      <c r="H199">
        <v>2</v>
      </c>
      <c r="I199">
        <v>19</v>
      </c>
      <c r="J199">
        <v>2</v>
      </c>
      <c r="K199">
        <v>1</v>
      </c>
      <c r="L199">
        <v>57</v>
      </c>
      <c r="M199">
        <v>9</v>
      </c>
      <c r="N199">
        <v>4</v>
      </c>
      <c r="O199">
        <v>77</v>
      </c>
      <c r="P199">
        <v>0</v>
      </c>
      <c r="Q199">
        <v>0</v>
      </c>
    </row>
    <row r="200" spans="1:17" hidden="1" x14ac:dyDescent="0.25">
      <c r="A200">
        <v>199</v>
      </c>
      <c r="B200">
        <v>57079151600</v>
      </c>
      <c r="C200" s="1" t="s">
        <v>215</v>
      </c>
      <c r="D200">
        <v>3</v>
      </c>
      <c r="E200">
        <v>1</v>
      </c>
      <c r="F200">
        <v>3</v>
      </c>
      <c r="G200">
        <v>2</v>
      </c>
      <c r="H200">
        <v>1</v>
      </c>
      <c r="I200">
        <v>13</v>
      </c>
      <c r="J200">
        <v>1</v>
      </c>
      <c r="K200">
        <v>1</v>
      </c>
      <c r="L200">
        <v>32</v>
      </c>
      <c r="M200">
        <v>6</v>
      </c>
      <c r="N200">
        <v>3</v>
      </c>
      <c r="O200">
        <v>48</v>
      </c>
      <c r="P200">
        <v>4</v>
      </c>
      <c r="Q200">
        <v>0</v>
      </c>
    </row>
    <row r="201" spans="1:17" hidden="1" x14ac:dyDescent="0.25">
      <c r="A201">
        <v>200</v>
      </c>
      <c r="B201">
        <v>57117630800</v>
      </c>
      <c r="C201" s="1" t="s">
        <v>216</v>
      </c>
      <c r="D201">
        <v>0</v>
      </c>
      <c r="E201">
        <v>0</v>
      </c>
      <c r="F201">
        <v>0</v>
      </c>
      <c r="G201">
        <v>6</v>
      </c>
      <c r="H201">
        <v>1</v>
      </c>
      <c r="I201">
        <v>4</v>
      </c>
      <c r="J201">
        <v>1</v>
      </c>
      <c r="K201">
        <v>1</v>
      </c>
      <c r="L201">
        <v>5</v>
      </c>
      <c r="M201">
        <v>7</v>
      </c>
      <c r="N201">
        <v>2</v>
      </c>
      <c r="O201">
        <v>9</v>
      </c>
      <c r="P201">
        <v>0</v>
      </c>
      <c r="Q201">
        <v>0</v>
      </c>
    </row>
    <row r="202" spans="1:17" hidden="1" x14ac:dyDescent="0.25">
      <c r="A202">
        <v>201</v>
      </c>
      <c r="B202">
        <v>57118186900</v>
      </c>
      <c r="C202" s="1" t="s">
        <v>217</v>
      </c>
      <c r="D202">
        <v>1</v>
      </c>
      <c r="E202">
        <v>0</v>
      </c>
      <c r="F202">
        <v>0</v>
      </c>
      <c r="G202">
        <v>2</v>
      </c>
      <c r="H202">
        <v>1</v>
      </c>
      <c r="I202">
        <v>3</v>
      </c>
      <c r="J202">
        <v>3</v>
      </c>
      <c r="K202">
        <v>2</v>
      </c>
      <c r="L202">
        <v>9</v>
      </c>
      <c r="M202">
        <v>6</v>
      </c>
      <c r="N202">
        <v>3</v>
      </c>
      <c r="O202">
        <v>12</v>
      </c>
      <c r="P202">
        <v>0</v>
      </c>
      <c r="Q202">
        <v>7</v>
      </c>
    </row>
    <row r="203" spans="1:17" hidden="1" x14ac:dyDescent="0.25">
      <c r="A203">
        <v>202</v>
      </c>
      <c r="B203">
        <v>57130265700</v>
      </c>
      <c r="C203" s="1" t="s">
        <v>218</v>
      </c>
      <c r="D203">
        <v>2</v>
      </c>
      <c r="E203">
        <v>1</v>
      </c>
      <c r="F203">
        <v>0</v>
      </c>
      <c r="G203">
        <v>1</v>
      </c>
      <c r="H203">
        <v>0</v>
      </c>
      <c r="I203">
        <v>3</v>
      </c>
      <c r="J203">
        <v>1</v>
      </c>
      <c r="K203">
        <v>0</v>
      </c>
      <c r="L203">
        <v>10</v>
      </c>
      <c r="M203">
        <v>4</v>
      </c>
      <c r="N203">
        <v>1</v>
      </c>
      <c r="O203">
        <v>13</v>
      </c>
      <c r="P203">
        <v>0</v>
      </c>
      <c r="Q203">
        <v>0</v>
      </c>
    </row>
    <row r="204" spans="1:17" hidden="1" x14ac:dyDescent="0.25">
      <c r="A204">
        <v>203</v>
      </c>
      <c r="B204">
        <v>57147319900</v>
      </c>
      <c r="C204" s="1" t="s">
        <v>219</v>
      </c>
      <c r="D204">
        <v>3</v>
      </c>
      <c r="E204">
        <v>1</v>
      </c>
      <c r="F204">
        <v>2</v>
      </c>
      <c r="G204">
        <v>4</v>
      </c>
      <c r="H204">
        <v>2</v>
      </c>
      <c r="I204">
        <v>11</v>
      </c>
      <c r="J204">
        <v>3</v>
      </c>
      <c r="K204">
        <v>1</v>
      </c>
      <c r="L204">
        <v>18</v>
      </c>
      <c r="M204">
        <v>10</v>
      </c>
      <c r="N204">
        <v>4</v>
      </c>
      <c r="O204">
        <v>31</v>
      </c>
      <c r="P204">
        <v>2</v>
      </c>
      <c r="Q204">
        <v>0</v>
      </c>
    </row>
    <row r="205" spans="1:17" hidden="1" x14ac:dyDescent="0.25">
      <c r="A205">
        <v>204</v>
      </c>
      <c r="B205">
        <v>57148215500</v>
      </c>
      <c r="C205" s="1" t="s">
        <v>220</v>
      </c>
      <c r="D205">
        <v>3</v>
      </c>
      <c r="E205">
        <v>0</v>
      </c>
      <c r="F205">
        <v>1</v>
      </c>
      <c r="G205">
        <v>2</v>
      </c>
      <c r="H205">
        <v>1</v>
      </c>
      <c r="I205">
        <v>11</v>
      </c>
      <c r="J205">
        <v>0</v>
      </c>
      <c r="K205">
        <v>0</v>
      </c>
      <c r="L205">
        <v>9</v>
      </c>
      <c r="M205">
        <v>5</v>
      </c>
      <c r="N205">
        <v>1</v>
      </c>
      <c r="O205">
        <v>21</v>
      </c>
      <c r="P205">
        <v>1</v>
      </c>
      <c r="Q205">
        <v>0</v>
      </c>
    </row>
    <row r="206" spans="1:17" hidden="1" x14ac:dyDescent="0.25">
      <c r="A206">
        <v>205</v>
      </c>
      <c r="B206">
        <v>57148600700</v>
      </c>
      <c r="C206" s="1" t="s">
        <v>221</v>
      </c>
      <c r="D206">
        <v>6</v>
      </c>
      <c r="E206">
        <v>1</v>
      </c>
      <c r="F206">
        <v>1</v>
      </c>
      <c r="G206">
        <v>4</v>
      </c>
      <c r="H206">
        <v>1</v>
      </c>
      <c r="I206">
        <v>20</v>
      </c>
      <c r="J206">
        <v>3</v>
      </c>
      <c r="K206">
        <v>1</v>
      </c>
      <c r="L206">
        <v>20</v>
      </c>
      <c r="M206">
        <v>13</v>
      </c>
      <c r="N206">
        <v>3</v>
      </c>
      <c r="O206">
        <v>41</v>
      </c>
      <c r="P206">
        <v>1</v>
      </c>
      <c r="Q206">
        <v>0</v>
      </c>
    </row>
    <row r="207" spans="1:17" hidden="1" x14ac:dyDescent="0.25">
      <c r="A207">
        <v>206</v>
      </c>
      <c r="B207">
        <v>57151357200</v>
      </c>
      <c r="C207" s="1" t="s">
        <v>222</v>
      </c>
      <c r="D207">
        <v>1</v>
      </c>
      <c r="E207">
        <v>0</v>
      </c>
      <c r="F207">
        <v>0</v>
      </c>
      <c r="G207">
        <v>1</v>
      </c>
      <c r="H207">
        <v>0</v>
      </c>
      <c r="I207">
        <v>3</v>
      </c>
      <c r="J207">
        <v>1</v>
      </c>
      <c r="K207">
        <v>1</v>
      </c>
      <c r="L207">
        <v>2</v>
      </c>
      <c r="M207">
        <v>3</v>
      </c>
      <c r="N207">
        <v>1</v>
      </c>
      <c r="O207">
        <v>5</v>
      </c>
      <c r="P207">
        <v>0</v>
      </c>
      <c r="Q207">
        <v>0</v>
      </c>
    </row>
    <row r="208" spans="1:17" hidden="1" x14ac:dyDescent="0.25">
      <c r="A208">
        <v>207</v>
      </c>
      <c r="B208">
        <v>57164531900</v>
      </c>
      <c r="C208" s="1" t="s">
        <v>223</v>
      </c>
      <c r="D208">
        <v>1</v>
      </c>
      <c r="E208">
        <v>0</v>
      </c>
      <c r="F208">
        <v>0</v>
      </c>
      <c r="G208">
        <v>3</v>
      </c>
      <c r="H208">
        <v>1</v>
      </c>
      <c r="I208">
        <v>1</v>
      </c>
      <c r="J208">
        <v>1</v>
      </c>
      <c r="K208">
        <v>1</v>
      </c>
      <c r="L208">
        <v>4</v>
      </c>
      <c r="M208">
        <v>5</v>
      </c>
      <c r="N208">
        <v>2</v>
      </c>
      <c r="O208">
        <v>5</v>
      </c>
      <c r="P208">
        <v>0</v>
      </c>
      <c r="Q208">
        <v>0</v>
      </c>
    </row>
    <row r="209" spans="1:17" hidden="1" x14ac:dyDescent="0.25">
      <c r="A209">
        <v>208</v>
      </c>
      <c r="B209">
        <v>57188568215</v>
      </c>
      <c r="C209" s="1" t="s">
        <v>224</v>
      </c>
      <c r="D209">
        <v>4</v>
      </c>
      <c r="E209">
        <v>1</v>
      </c>
      <c r="F209">
        <v>6</v>
      </c>
      <c r="G209">
        <v>7</v>
      </c>
      <c r="H209">
        <v>2</v>
      </c>
      <c r="I209">
        <v>29</v>
      </c>
      <c r="J209">
        <v>7</v>
      </c>
      <c r="K209">
        <v>2</v>
      </c>
      <c r="L209">
        <v>58</v>
      </c>
      <c r="M209">
        <v>18</v>
      </c>
      <c r="N209">
        <v>5</v>
      </c>
      <c r="O209">
        <v>93</v>
      </c>
      <c r="P209">
        <v>1</v>
      </c>
      <c r="Q209">
        <v>0</v>
      </c>
    </row>
    <row r="210" spans="1:17" hidden="1" x14ac:dyDescent="0.25">
      <c r="A210">
        <v>209</v>
      </c>
      <c r="B210">
        <v>57188568659</v>
      </c>
      <c r="C210" s="1" t="s">
        <v>225</v>
      </c>
      <c r="D210">
        <v>2</v>
      </c>
      <c r="E210">
        <v>0</v>
      </c>
      <c r="F210">
        <v>3</v>
      </c>
      <c r="G210">
        <v>3</v>
      </c>
      <c r="H210">
        <v>1</v>
      </c>
      <c r="I210">
        <v>7</v>
      </c>
      <c r="J210">
        <v>0</v>
      </c>
      <c r="K210">
        <v>0</v>
      </c>
      <c r="L210">
        <v>3</v>
      </c>
      <c r="M210">
        <v>5</v>
      </c>
      <c r="N210">
        <v>1</v>
      </c>
      <c r="O210">
        <v>13</v>
      </c>
      <c r="P210">
        <v>0</v>
      </c>
      <c r="Q210">
        <v>0</v>
      </c>
    </row>
    <row r="211" spans="1:17" hidden="1" x14ac:dyDescent="0.25">
      <c r="A211">
        <v>210</v>
      </c>
      <c r="B211">
        <v>57188569069</v>
      </c>
      <c r="C211" s="1" t="s">
        <v>226</v>
      </c>
      <c r="D211">
        <v>5</v>
      </c>
      <c r="E211">
        <v>0</v>
      </c>
      <c r="F211">
        <v>3</v>
      </c>
      <c r="G211">
        <v>5</v>
      </c>
      <c r="H211">
        <v>2</v>
      </c>
      <c r="I211">
        <v>15</v>
      </c>
      <c r="J211">
        <v>1</v>
      </c>
      <c r="K211">
        <v>0</v>
      </c>
      <c r="L211">
        <v>15</v>
      </c>
      <c r="M211">
        <v>11</v>
      </c>
      <c r="N211">
        <v>2</v>
      </c>
      <c r="O211">
        <v>33</v>
      </c>
      <c r="P211">
        <v>1</v>
      </c>
      <c r="Q211">
        <v>0</v>
      </c>
    </row>
    <row r="212" spans="1:17" hidden="1" x14ac:dyDescent="0.25">
      <c r="A212">
        <v>211</v>
      </c>
      <c r="B212">
        <v>57188583794</v>
      </c>
      <c r="C212" s="1" t="s">
        <v>227</v>
      </c>
      <c r="D212">
        <v>1</v>
      </c>
      <c r="E212">
        <v>0</v>
      </c>
      <c r="F212">
        <v>0</v>
      </c>
      <c r="G212">
        <v>1</v>
      </c>
      <c r="H212">
        <v>0</v>
      </c>
      <c r="I212">
        <v>2</v>
      </c>
      <c r="J212">
        <v>1</v>
      </c>
      <c r="K212">
        <v>0</v>
      </c>
      <c r="L212">
        <v>1</v>
      </c>
      <c r="M212">
        <v>3</v>
      </c>
      <c r="N212">
        <v>0</v>
      </c>
      <c r="O212">
        <v>3</v>
      </c>
      <c r="P212">
        <v>0</v>
      </c>
      <c r="Q212">
        <v>0</v>
      </c>
    </row>
    <row r="213" spans="1:17" hidden="1" x14ac:dyDescent="0.25">
      <c r="A213">
        <v>212</v>
      </c>
      <c r="B213">
        <v>57188622662</v>
      </c>
      <c r="C213" s="1" t="s">
        <v>228</v>
      </c>
      <c r="D213">
        <v>7</v>
      </c>
      <c r="E213">
        <v>2</v>
      </c>
      <c r="F213">
        <v>1</v>
      </c>
      <c r="G213">
        <v>7</v>
      </c>
      <c r="H213">
        <v>2</v>
      </c>
      <c r="I213">
        <v>10</v>
      </c>
      <c r="J213">
        <v>3</v>
      </c>
      <c r="K213">
        <v>1</v>
      </c>
      <c r="L213">
        <v>43</v>
      </c>
      <c r="M213">
        <v>17</v>
      </c>
      <c r="N213">
        <v>5</v>
      </c>
      <c r="O213">
        <v>54</v>
      </c>
      <c r="P213">
        <v>0</v>
      </c>
      <c r="Q213">
        <v>0</v>
      </c>
    </row>
    <row r="214" spans="1:17" hidden="1" x14ac:dyDescent="0.25">
      <c r="A214">
        <v>213</v>
      </c>
      <c r="B214">
        <v>57188630049</v>
      </c>
      <c r="C214" s="1" t="s">
        <v>229</v>
      </c>
      <c r="D214">
        <v>3</v>
      </c>
      <c r="E214">
        <v>0</v>
      </c>
      <c r="F214">
        <v>2</v>
      </c>
      <c r="G214">
        <v>5</v>
      </c>
      <c r="H214">
        <v>2</v>
      </c>
      <c r="I214">
        <v>11</v>
      </c>
      <c r="J214">
        <v>2</v>
      </c>
      <c r="K214">
        <v>1</v>
      </c>
      <c r="L214">
        <v>26</v>
      </c>
      <c r="M214">
        <v>10</v>
      </c>
      <c r="N214">
        <v>3</v>
      </c>
      <c r="O214">
        <v>39</v>
      </c>
      <c r="P214">
        <v>0</v>
      </c>
      <c r="Q214">
        <v>0</v>
      </c>
    </row>
    <row r="215" spans="1:17" hidden="1" x14ac:dyDescent="0.25">
      <c r="A215">
        <v>214</v>
      </c>
      <c r="B215">
        <v>57188645545</v>
      </c>
      <c r="C215" s="1" t="s">
        <v>230</v>
      </c>
      <c r="D215">
        <v>6</v>
      </c>
      <c r="E215">
        <v>1</v>
      </c>
      <c r="F215">
        <v>0</v>
      </c>
      <c r="G215">
        <v>7</v>
      </c>
      <c r="H215">
        <v>2</v>
      </c>
      <c r="I215">
        <v>3</v>
      </c>
      <c r="J215">
        <v>5</v>
      </c>
      <c r="K215">
        <v>2</v>
      </c>
      <c r="L215">
        <v>3</v>
      </c>
      <c r="M215">
        <v>18</v>
      </c>
      <c r="N215">
        <v>5</v>
      </c>
      <c r="O215">
        <v>6</v>
      </c>
      <c r="P215">
        <v>0</v>
      </c>
      <c r="Q215">
        <v>0</v>
      </c>
    </row>
    <row r="216" spans="1:17" hidden="1" x14ac:dyDescent="0.25">
      <c r="A216">
        <v>215</v>
      </c>
      <c r="B216">
        <v>57188718147</v>
      </c>
      <c r="C216" s="1" t="s">
        <v>231</v>
      </c>
      <c r="D216">
        <v>1</v>
      </c>
      <c r="E216">
        <v>0</v>
      </c>
      <c r="F216">
        <v>1</v>
      </c>
      <c r="G216">
        <v>1</v>
      </c>
      <c r="H216">
        <v>0</v>
      </c>
      <c r="I216">
        <v>1</v>
      </c>
      <c r="J216">
        <v>2</v>
      </c>
      <c r="K216">
        <v>1</v>
      </c>
      <c r="L216">
        <v>8</v>
      </c>
      <c r="M216">
        <v>4</v>
      </c>
      <c r="N216">
        <v>1</v>
      </c>
      <c r="O216">
        <v>10</v>
      </c>
      <c r="P216">
        <v>0</v>
      </c>
      <c r="Q216">
        <v>0</v>
      </c>
    </row>
    <row r="217" spans="1:17" hidden="1" x14ac:dyDescent="0.25">
      <c r="A217">
        <v>216</v>
      </c>
      <c r="B217">
        <v>57188729205</v>
      </c>
      <c r="C217" s="1" t="s">
        <v>232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1</v>
      </c>
      <c r="J217">
        <v>0</v>
      </c>
      <c r="K217">
        <v>0</v>
      </c>
      <c r="L217">
        <v>1</v>
      </c>
      <c r="M217">
        <v>1</v>
      </c>
      <c r="N217">
        <v>0</v>
      </c>
      <c r="O217">
        <v>2</v>
      </c>
      <c r="P217">
        <v>0</v>
      </c>
      <c r="Q217">
        <v>0</v>
      </c>
    </row>
    <row r="218" spans="1:17" x14ac:dyDescent="0.25">
      <c r="A218">
        <v>217</v>
      </c>
      <c r="B218">
        <v>57188825514</v>
      </c>
      <c r="C218" s="1" t="s">
        <v>233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2</v>
      </c>
      <c r="J218">
        <v>0</v>
      </c>
      <c r="K218">
        <v>0</v>
      </c>
      <c r="L218">
        <v>0</v>
      </c>
      <c r="M218">
        <v>1</v>
      </c>
      <c r="N218">
        <v>0</v>
      </c>
      <c r="O218">
        <v>3</v>
      </c>
      <c r="P218">
        <v>0</v>
      </c>
      <c r="Q218">
        <v>0</v>
      </c>
    </row>
    <row r="219" spans="1:17" x14ac:dyDescent="0.25">
      <c r="A219">
        <v>218</v>
      </c>
      <c r="B219">
        <v>57188832852</v>
      </c>
      <c r="C219" s="1" t="s">
        <v>234</v>
      </c>
      <c r="D219">
        <v>3</v>
      </c>
      <c r="E219">
        <v>1</v>
      </c>
      <c r="F219">
        <v>2</v>
      </c>
      <c r="G219">
        <v>1</v>
      </c>
      <c r="H219">
        <v>0</v>
      </c>
      <c r="I219">
        <v>5</v>
      </c>
      <c r="J219">
        <v>0</v>
      </c>
      <c r="K219">
        <v>0</v>
      </c>
      <c r="L219">
        <v>0</v>
      </c>
      <c r="M219">
        <v>4</v>
      </c>
      <c r="N219">
        <v>1</v>
      </c>
      <c r="O219">
        <v>7</v>
      </c>
      <c r="P219">
        <v>0</v>
      </c>
      <c r="Q219">
        <v>0</v>
      </c>
    </row>
    <row r="220" spans="1:17" hidden="1" x14ac:dyDescent="0.25">
      <c r="A220">
        <v>219</v>
      </c>
      <c r="B220">
        <v>57188845000</v>
      </c>
      <c r="C220" s="1" t="s">
        <v>235</v>
      </c>
      <c r="D220">
        <v>0</v>
      </c>
      <c r="E220">
        <v>0</v>
      </c>
      <c r="F220">
        <v>0</v>
      </c>
      <c r="G220">
        <v>1</v>
      </c>
      <c r="H220">
        <v>1</v>
      </c>
      <c r="I220">
        <v>0</v>
      </c>
      <c r="J220">
        <v>0</v>
      </c>
      <c r="K220">
        <v>0</v>
      </c>
      <c r="L220">
        <v>1</v>
      </c>
      <c r="M220">
        <v>1</v>
      </c>
      <c r="N220">
        <v>1</v>
      </c>
      <c r="O220">
        <v>1</v>
      </c>
      <c r="P220">
        <v>0</v>
      </c>
      <c r="Q220">
        <v>0</v>
      </c>
    </row>
    <row r="221" spans="1:17" hidden="1" x14ac:dyDescent="0.25">
      <c r="A221">
        <v>220</v>
      </c>
      <c r="B221">
        <v>57188845613</v>
      </c>
      <c r="C221" s="1" t="s">
        <v>236</v>
      </c>
      <c r="D221">
        <v>0</v>
      </c>
      <c r="E221">
        <v>0</v>
      </c>
      <c r="F221">
        <v>0</v>
      </c>
      <c r="G221">
        <v>2</v>
      </c>
      <c r="H221">
        <v>1</v>
      </c>
      <c r="I221">
        <v>1</v>
      </c>
      <c r="J221">
        <v>0</v>
      </c>
      <c r="K221">
        <v>0</v>
      </c>
      <c r="L221">
        <v>3</v>
      </c>
      <c r="M221">
        <v>2</v>
      </c>
      <c r="N221">
        <v>1</v>
      </c>
      <c r="O221">
        <v>4</v>
      </c>
      <c r="P221">
        <v>0</v>
      </c>
      <c r="Q221">
        <v>0</v>
      </c>
    </row>
    <row r="222" spans="1:17" hidden="1" x14ac:dyDescent="0.25">
      <c r="A222">
        <v>221</v>
      </c>
      <c r="B222">
        <v>57188854115</v>
      </c>
      <c r="C222" s="1" t="s">
        <v>237</v>
      </c>
      <c r="D222">
        <v>2</v>
      </c>
      <c r="E222">
        <v>1</v>
      </c>
      <c r="F222">
        <v>0</v>
      </c>
      <c r="G222">
        <v>2</v>
      </c>
      <c r="H222">
        <v>0</v>
      </c>
      <c r="I222">
        <v>15</v>
      </c>
      <c r="J222">
        <v>1</v>
      </c>
      <c r="K222">
        <v>1</v>
      </c>
      <c r="L222">
        <v>10</v>
      </c>
      <c r="M222">
        <v>5</v>
      </c>
      <c r="N222">
        <v>2</v>
      </c>
      <c r="O222">
        <v>25</v>
      </c>
      <c r="P222">
        <v>0</v>
      </c>
      <c r="Q222">
        <v>0</v>
      </c>
    </row>
    <row r="223" spans="1:17" x14ac:dyDescent="0.25">
      <c r="A223">
        <v>222</v>
      </c>
      <c r="B223">
        <v>57188854616</v>
      </c>
      <c r="C223" s="1" t="s">
        <v>238</v>
      </c>
      <c r="D223">
        <v>0</v>
      </c>
      <c r="E223">
        <v>0</v>
      </c>
      <c r="F223">
        <v>0</v>
      </c>
      <c r="G223">
        <v>1</v>
      </c>
      <c r="H223">
        <v>1</v>
      </c>
      <c r="I223">
        <v>0</v>
      </c>
      <c r="J223">
        <v>1</v>
      </c>
      <c r="K223">
        <v>1</v>
      </c>
      <c r="L223">
        <v>0</v>
      </c>
      <c r="M223">
        <v>2</v>
      </c>
      <c r="N223">
        <v>2</v>
      </c>
      <c r="O223">
        <v>0</v>
      </c>
      <c r="P223">
        <v>0</v>
      </c>
      <c r="Q223">
        <v>0</v>
      </c>
    </row>
    <row r="224" spans="1:17" hidden="1" x14ac:dyDescent="0.25">
      <c r="A224">
        <v>223</v>
      </c>
      <c r="B224">
        <v>57188857615</v>
      </c>
      <c r="C224" s="1" t="s">
        <v>239</v>
      </c>
      <c r="D224">
        <v>3</v>
      </c>
      <c r="E224">
        <v>0</v>
      </c>
      <c r="F224">
        <v>0</v>
      </c>
      <c r="G224">
        <v>4</v>
      </c>
      <c r="H224">
        <v>1</v>
      </c>
      <c r="I224">
        <v>10</v>
      </c>
      <c r="J224">
        <v>0</v>
      </c>
      <c r="K224">
        <v>0</v>
      </c>
      <c r="L224">
        <v>1</v>
      </c>
      <c r="M224">
        <v>7</v>
      </c>
      <c r="N224">
        <v>1</v>
      </c>
      <c r="O224">
        <v>11</v>
      </c>
      <c r="P224">
        <v>0</v>
      </c>
      <c r="Q224">
        <v>0</v>
      </c>
    </row>
    <row r="225" spans="1:17" hidden="1" x14ac:dyDescent="0.25">
      <c r="A225">
        <v>224</v>
      </c>
      <c r="B225">
        <v>57188881030</v>
      </c>
      <c r="C225" s="1" t="s">
        <v>240</v>
      </c>
      <c r="D225">
        <v>2</v>
      </c>
      <c r="E225">
        <v>0</v>
      </c>
      <c r="F225">
        <v>5</v>
      </c>
      <c r="G225">
        <v>6</v>
      </c>
      <c r="H225">
        <v>2</v>
      </c>
      <c r="I225">
        <v>5</v>
      </c>
      <c r="J225">
        <v>0</v>
      </c>
      <c r="K225">
        <v>0</v>
      </c>
      <c r="L225">
        <v>17</v>
      </c>
      <c r="M225">
        <v>8</v>
      </c>
      <c r="N225">
        <v>2</v>
      </c>
      <c r="O225">
        <v>27</v>
      </c>
      <c r="P225">
        <v>0</v>
      </c>
      <c r="Q225">
        <v>0</v>
      </c>
    </row>
    <row r="226" spans="1:17" x14ac:dyDescent="0.25">
      <c r="A226">
        <v>225</v>
      </c>
      <c r="B226">
        <v>57189035533</v>
      </c>
      <c r="C226" s="1" t="s">
        <v>241</v>
      </c>
      <c r="D226">
        <v>0</v>
      </c>
      <c r="E226">
        <v>0</v>
      </c>
      <c r="F226">
        <v>0</v>
      </c>
      <c r="G226">
        <v>1</v>
      </c>
      <c r="H226">
        <v>1</v>
      </c>
      <c r="I226">
        <v>0</v>
      </c>
      <c r="J226">
        <v>0</v>
      </c>
      <c r="K226">
        <v>0</v>
      </c>
      <c r="L226">
        <v>0</v>
      </c>
      <c r="M226">
        <v>1</v>
      </c>
      <c r="N226">
        <v>1</v>
      </c>
      <c r="O226">
        <v>0</v>
      </c>
      <c r="P226">
        <v>0</v>
      </c>
      <c r="Q226">
        <v>0</v>
      </c>
    </row>
    <row r="227" spans="1:17" hidden="1" x14ac:dyDescent="0.25">
      <c r="A227">
        <v>226</v>
      </c>
      <c r="B227">
        <v>57189060081</v>
      </c>
      <c r="C227" s="1" t="s">
        <v>242</v>
      </c>
      <c r="D227">
        <v>2</v>
      </c>
      <c r="E227">
        <v>0</v>
      </c>
      <c r="F227">
        <v>3</v>
      </c>
      <c r="G227">
        <v>1</v>
      </c>
      <c r="H227">
        <v>1</v>
      </c>
      <c r="I227">
        <v>17</v>
      </c>
      <c r="J227">
        <v>2</v>
      </c>
      <c r="K227">
        <v>1</v>
      </c>
      <c r="L227">
        <v>21</v>
      </c>
      <c r="M227">
        <v>5</v>
      </c>
      <c r="N227">
        <v>2</v>
      </c>
      <c r="O227">
        <v>41</v>
      </c>
      <c r="P227">
        <v>1</v>
      </c>
      <c r="Q227">
        <v>0</v>
      </c>
    </row>
    <row r="228" spans="1:17" hidden="1" x14ac:dyDescent="0.25">
      <c r="A228">
        <v>227</v>
      </c>
      <c r="B228">
        <v>57189097234</v>
      </c>
      <c r="C228" s="1" t="s">
        <v>243</v>
      </c>
      <c r="D228">
        <v>1</v>
      </c>
      <c r="E228">
        <v>0</v>
      </c>
      <c r="F228">
        <v>2</v>
      </c>
      <c r="G228">
        <v>2</v>
      </c>
      <c r="H228">
        <v>0</v>
      </c>
      <c r="I228">
        <v>13</v>
      </c>
      <c r="J228">
        <v>1</v>
      </c>
      <c r="K228">
        <v>1</v>
      </c>
      <c r="L228">
        <v>18</v>
      </c>
      <c r="M228">
        <v>4</v>
      </c>
      <c r="N228">
        <v>1</v>
      </c>
      <c r="O228">
        <v>33</v>
      </c>
      <c r="P228">
        <v>2</v>
      </c>
      <c r="Q228">
        <v>2</v>
      </c>
    </row>
    <row r="229" spans="1:17" x14ac:dyDescent="0.25">
      <c r="A229">
        <v>228</v>
      </c>
      <c r="B229">
        <v>57189231427</v>
      </c>
      <c r="C229" s="1" t="s">
        <v>244</v>
      </c>
      <c r="D229">
        <v>2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2</v>
      </c>
      <c r="N229">
        <v>0</v>
      </c>
      <c r="O229">
        <v>0</v>
      </c>
      <c r="P229">
        <v>0</v>
      </c>
      <c r="Q229">
        <v>0</v>
      </c>
    </row>
    <row r="230" spans="1:17" hidden="1" x14ac:dyDescent="0.25">
      <c r="A230">
        <v>229</v>
      </c>
      <c r="B230">
        <v>57189303208</v>
      </c>
      <c r="C230" s="1" t="s">
        <v>245</v>
      </c>
      <c r="D230">
        <v>0</v>
      </c>
      <c r="E230">
        <v>0</v>
      </c>
      <c r="F230">
        <v>0</v>
      </c>
      <c r="G230">
        <v>1</v>
      </c>
      <c r="H230">
        <v>1</v>
      </c>
      <c r="I230">
        <v>0</v>
      </c>
      <c r="J230">
        <v>0</v>
      </c>
      <c r="K230">
        <v>0</v>
      </c>
      <c r="L230">
        <v>13</v>
      </c>
      <c r="M230">
        <v>1</v>
      </c>
      <c r="N230">
        <v>1</v>
      </c>
      <c r="O230">
        <v>13</v>
      </c>
      <c r="P230">
        <v>1</v>
      </c>
      <c r="Q230">
        <v>0</v>
      </c>
    </row>
    <row r="231" spans="1:17" hidden="1" x14ac:dyDescent="0.25">
      <c r="A231">
        <v>230</v>
      </c>
      <c r="B231">
        <v>57189305345</v>
      </c>
      <c r="C231" s="1" t="s">
        <v>246</v>
      </c>
      <c r="D231">
        <v>5</v>
      </c>
      <c r="E231">
        <v>1</v>
      </c>
      <c r="F231">
        <v>7</v>
      </c>
      <c r="G231">
        <v>0</v>
      </c>
      <c r="H231">
        <v>0</v>
      </c>
      <c r="I231">
        <v>10</v>
      </c>
      <c r="J231">
        <v>1</v>
      </c>
      <c r="K231">
        <v>1</v>
      </c>
      <c r="L231">
        <v>6</v>
      </c>
      <c r="M231">
        <v>6</v>
      </c>
      <c r="N231">
        <v>2</v>
      </c>
      <c r="O231">
        <v>23</v>
      </c>
      <c r="P231">
        <v>0</v>
      </c>
      <c r="Q231">
        <v>0</v>
      </c>
    </row>
    <row r="232" spans="1:17" x14ac:dyDescent="0.25">
      <c r="A232">
        <v>231</v>
      </c>
      <c r="B232">
        <v>57189368677</v>
      </c>
      <c r="C232" s="1" t="s">
        <v>247</v>
      </c>
      <c r="D232">
        <v>0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1</v>
      </c>
      <c r="N232">
        <v>0</v>
      </c>
      <c r="O232">
        <v>0</v>
      </c>
      <c r="P232">
        <v>0</v>
      </c>
      <c r="Q232">
        <v>0</v>
      </c>
    </row>
    <row r="233" spans="1:17" hidden="1" x14ac:dyDescent="0.25">
      <c r="A233">
        <v>232</v>
      </c>
      <c r="B233">
        <v>57189377387</v>
      </c>
      <c r="C233" s="1" t="s">
        <v>248</v>
      </c>
      <c r="D233">
        <v>2</v>
      </c>
      <c r="E233">
        <v>0</v>
      </c>
      <c r="F233">
        <v>0</v>
      </c>
      <c r="G233">
        <v>1</v>
      </c>
      <c r="H233">
        <v>0</v>
      </c>
      <c r="I233">
        <v>2</v>
      </c>
      <c r="J233">
        <v>0</v>
      </c>
      <c r="K233">
        <v>0</v>
      </c>
      <c r="L233">
        <v>3</v>
      </c>
      <c r="M233">
        <v>3</v>
      </c>
      <c r="N233">
        <v>0</v>
      </c>
      <c r="O233">
        <v>5</v>
      </c>
      <c r="P233">
        <v>0</v>
      </c>
      <c r="Q233">
        <v>0</v>
      </c>
    </row>
    <row r="234" spans="1:17" hidden="1" x14ac:dyDescent="0.25">
      <c r="A234">
        <v>233</v>
      </c>
      <c r="B234">
        <v>57189377534</v>
      </c>
      <c r="C234" s="1" t="s">
        <v>249</v>
      </c>
      <c r="D234">
        <v>2</v>
      </c>
      <c r="E234">
        <v>0</v>
      </c>
      <c r="F234">
        <v>0</v>
      </c>
      <c r="G234">
        <v>1</v>
      </c>
      <c r="H234">
        <v>1</v>
      </c>
      <c r="I234">
        <v>1</v>
      </c>
      <c r="J234">
        <v>0</v>
      </c>
      <c r="K234">
        <v>0</v>
      </c>
      <c r="L234">
        <v>1</v>
      </c>
      <c r="M234">
        <v>3</v>
      </c>
      <c r="N234">
        <v>1</v>
      </c>
      <c r="O234">
        <v>2</v>
      </c>
      <c r="P234">
        <v>0</v>
      </c>
      <c r="Q234">
        <v>0</v>
      </c>
    </row>
    <row r="235" spans="1:17" hidden="1" x14ac:dyDescent="0.25">
      <c r="A235">
        <v>234</v>
      </c>
      <c r="B235">
        <v>57189457921</v>
      </c>
      <c r="C235" s="1" t="s">
        <v>250</v>
      </c>
      <c r="D235">
        <v>3</v>
      </c>
      <c r="E235">
        <v>0</v>
      </c>
      <c r="F235">
        <v>6</v>
      </c>
      <c r="G235">
        <v>1</v>
      </c>
      <c r="H235">
        <v>0</v>
      </c>
      <c r="I235">
        <v>12</v>
      </c>
      <c r="J235">
        <v>2</v>
      </c>
      <c r="K235">
        <v>1</v>
      </c>
      <c r="L235">
        <v>14</v>
      </c>
      <c r="M235">
        <v>6</v>
      </c>
      <c r="N235">
        <v>1</v>
      </c>
      <c r="O235">
        <v>32</v>
      </c>
      <c r="P235">
        <v>0</v>
      </c>
      <c r="Q235">
        <v>0</v>
      </c>
    </row>
    <row r="236" spans="1:17" x14ac:dyDescent="0.25">
      <c r="A236">
        <v>235</v>
      </c>
      <c r="B236">
        <v>57189497371</v>
      </c>
      <c r="C236" s="1" t="s">
        <v>251</v>
      </c>
      <c r="D236">
        <v>2</v>
      </c>
      <c r="E236">
        <v>1</v>
      </c>
      <c r="F236">
        <v>0</v>
      </c>
      <c r="G236">
        <v>2</v>
      </c>
      <c r="H236">
        <v>1</v>
      </c>
      <c r="I236">
        <v>1</v>
      </c>
      <c r="J236">
        <v>3</v>
      </c>
      <c r="K236">
        <v>1</v>
      </c>
      <c r="L236">
        <v>0</v>
      </c>
      <c r="M236">
        <v>7</v>
      </c>
      <c r="N236">
        <v>3</v>
      </c>
      <c r="O236">
        <v>1</v>
      </c>
      <c r="P236">
        <v>0</v>
      </c>
      <c r="Q236">
        <v>0</v>
      </c>
    </row>
    <row r="237" spans="1:17" hidden="1" x14ac:dyDescent="0.25">
      <c r="A237">
        <v>236</v>
      </c>
      <c r="B237">
        <v>57189518828</v>
      </c>
      <c r="C237" s="1" t="s">
        <v>252</v>
      </c>
      <c r="D237">
        <v>2</v>
      </c>
      <c r="E237">
        <v>1</v>
      </c>
      <c r="F237">
        <v>6</v>
      </c>
      <c r="G237">
        <v>1</v>
      </c>
      <c r="H237">
        <v>1</v>
      </c>
      <c r="I237">
        <v>9</v>
      </c>
      <c r="J237">
        <v>0</v>
      </c>
      <c r="K237">
        <v>0</v>
      </c>
      <c r="L237">
        <v>4</v>
      </c>
      <c r="M237">
        <v>3</v>
      </c>
      <c r="N237">
        <v>2</v>
      </c>
      <c r="O237">
        <v>19</v>
      </c>
      <c r="P237">
        <v>1</v>
      </c>
      <c r="Q237">
        <v>0</v>
      </c>
    </row>
    <row r="238" spans="1:17" hidden="1" x14ac:dyDescent="0.25">
      <c r="A238">
        <v>237</v>
      </c>
      <c r="B238">
        <v>57189521519</v>
      </c>
      <c r="C238" s="1" t="s">
        <v>253</v>
      </c>
      <c r="D238">
        <v>2</v>
      </c>
      <c r="E238">
        <v>1</v>
      </c>
      <c r="F238">
        <v>0</v>
      </c>
      <c r="G238">
        <v>4</v>
      </c>
      <c r="H238">
        <v>1</v>
      </c>
      <c r="I238">
        <v>0</v>
      </c>
      <c r="J238">
        <v>1</v>
      </c>
      <c r="K238">
        <v>0</v>
      </c>
      <c r="L238">
        <v>4</v>
      </c>
      <c r="M238">
        <v>7</v>
      </c>
      <c r="N238">
        <v>2</v>
      </c>
      <c r="O238">
        <v>4</v>
      </c>
      <c r="P238">
        <v>0</v>
      </c>
      <c r="Q238">
        <v>0</v>
      </c>
    </row>
    <row r="239" spans="1:17" hidden="1" x14ac:dyDescent="0.25">
      <c r="A239">
        <v>238</v>
      </c>
      <c r="B239">
        <v>57189522367</v>
      </c>
      <c r="C239" s="1" t="s">
        <v>254</v>
      </c>
      <c r="D239">
        <v>2</v>
      </c>
      <c r="E239">
        <v>1</v>
      </c>
      <c r="F239">
        <v>2</v>
      </c>
      <c r="G239">
        <v>0</v>
      </c>
      <c r="H239">
        <v>0</v>
      </c>
      <c r="I239">
        <v>2</v>
      </c>
      <c r="J239">
        <v>0</v>
      </c>
      <c r="K239">
        <v>0</v>
      </c>
      <c r="L239">
        <v>1</v>
      </c>
      <c r="M239">
        <v>2</v>
      </c>
      <c r="N239">
        <v>1</v>
      </c>
      <c r="O239">
        <v>5</v>
      </c>
      <c r="P239">
        <v>1</v>
      </c>
      <c r="Q239">
        <v>0</v>
      </c>
    </row>
    <row r="240" spans="1:17" hidden="1" x14ac:dyDescent="0.25">
      <c r="A240">
        <v>239</v>
      </c>
      <c r="B240">
        <v>57189573555</v>
      </c>
      <c r="C240" s="1" t="s">
        <v>255</v>
      </c>
      <c r="D240">
        <v>0</v>
      </c>
      <c r="E240">
        <v>0</v>
      </c>
      <c r="F240">
        <v>0</v>
      </c>
      <c r="G240">
        <v>1</v>
      </c>
      <c r="H240">
        <v>1</v>
      </c>
      <c r="I240">
        <v>0</v>
      </c>
      <c r="J240">
        <v>0</v>
      </c>
      <c r="K240">
        <v>0</v>
      </c>
      <c r="L240">
        <v>1</v>
      </c>
      <c r="M240">
        <v>1</v>
      </c>
      <c r="N240">
        <v>1</v>
      </c>
      <c r="O240">
        <v>1</v>
      </c>
      <c r="P240">
        <v>0</v>
      </c>
      <c r="Q240">
        <v>0</v>
      </c>
    </row>
    <row r="241" spans="1:17" hidden="1" x14ac:dyDescent="0.25">
      <c r="A241">
        <v>240</v>
      </c>
      <c r="B241">
        <v>57189579334</v>
      </c>
      <c r="C241" s="1" t="s">
        <v>256</v>
      </c>
      <c r="D241">
        <v>1</v>
      </c>
      <c r="E241">
        <v>0</v>
      </c>
      <c r="F241">
        <v>0</v>
      </c>
      <c r="G241">
        <v>1</v>
      </c>
      <c r="H241">
        <v>1</v>
      </c>
      <c r="I241">
        <v>5</v>
      </c>
      <c r="J241">
        <v>0</v>
      </c>
      <c r="K241">
        <v>0</v>
      </c>
      <c r="L241">
        <v>8</v>
      </c>
      <c r="M241">
        <v>2</v>
      </c>
      <c r="N241">
        <v>1</v>
      </c>
      <c r="O241">
        <v>13</v>
      </c>
      <c r="P241">
        <v>0</v>
      </c>
      <c r="Q241">
        <v>0</v>
      </c>
    </row>
    <row r="242" spans="1:17" x14ac:dyDescent="0.25">
      <c r="A242">
        <v>241</v>
      </c>
      <c r="B242">
        <v>57189592368</v>
      </c>
      <c r="C242" s="1" t="s">
        <v>257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1</v>
      </c>
      <c r="K242">
        <v>1</v>
      </c>
      <c r="L242">
        <v>0</v>
      </c>
      <c r="M242">
        <v>1</v>
      </c>
      <c r="N242">
        <v>1</v>
      </c>
      <c r="O242">
        <v>0</v>
      </c>
      <c r="P242">
        <v>0</v>
      </c>
      <c r="Q242">
        <v>0</v>
      </c>
    </row>
    <row r="243" spans="1:17" hidden="1" x14ac:dyDescent="0.25">
      <c r="A243">
        <v>242</v>
      </c>
      <c r="B243">
        <v>57189600737</v>
      </c>
      <c r="C243" s="1" t="s">
        <v>258</v>
      </c>
      <c r="D243">
        <v>2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2</v>
      </c>
      <c r="K243">
        <v>2</v>
      </c>
      <c r="L243">
        <v>6</v>
      </c>
      <c r="M243">
        <v>4</v>
      </c>
      <c r="N243">
        <v>3</v>
      </c>
      <c r="O243">
        <v>6</v>
      </c>
      <c r="P243">
        <v>0</v>
      </c>
      <c r="Q243">
        <v>0</v>
      </c>
    </row>
    <row r="244" spans="1:17" hidden="1" x14ac:dyDescent="0.25">
      <c r="A244">
        <v>243</v>
      </c>
      <c r="B244">
        <v>57189600994</v>
      </c>
      <c r="C244" s="1" t="s">
        <v>259</v>
      </c>
      <c r="D244">
        <v>4</v>
      </c>
      <c r="E244">
        <v>1</v>
      </c>
      <c r="F244">
        <v>1</v>
      </c>
      <c r="G244">
        <v>1</v>
      </c>
      <c r="H244">
        <v>0</v>
      </c>
      <c r="I244">
        <v>26</v>
      </c>
      <c r="J244">
        <v>2</v>
      </c>
      <c r="K244">
        <v>1</v>
      </c>
      <c r="L244">
        <v>5</v>
      </c>
      <c r="M244">
        <v>7</v>
      </c>
      <c r="N244">
        <v>2</v>
      </c>
      <c r="O244">
        <v>32</v>
      </c>
      <c r="P244">
        <v>0</v>
      </c>
      <c r="Q244">
        <v>0</v>
      </c>
    </row>
    <row r="245" spans="1:17" hidden="1" x14ac:dyDescent="0.25">
      <c r="A245">
        <v>244</v>
      </c>
      <c r="B245">
        <v>57189629617</v>
      </c>
      <c r="C245" s="1" t="s">
        <v>260</v>
      </c>
      <c r="D245">
        <v>0</v>
      </c>
      <c r="E245">
        <v>0</v>
      </c>
      <c r="F245">
        <v>0</v>
      </c>
      <c r="G245">
        <v>2</v>
      </c>
      <c r="H245">
        <v>1</v>
      </c>
      <c r="I245">
        <v>3</v>
      </c>
      <c r="J245">
        <v>0</v>
      </c>
      <c r="K245">
        <v>0</v>
      </c>
      <c r="L245">
        <v>4</v>
      </c>
      <c r="M245">
        <v>2</v>
      </c>
      <c r="N245">
        <v>1</v>
      </c>
      <c r="O245">
        <v>7</v>
      </c>
      <c r="P245">
        <v>0</v>
      </c>
      <c r="Q245">
        <v>0</v>
      </c>
    </row>
    <row r="246" spans="1:17" hidden="1" x14ac:dyDescent="0.25">
      <c r="A246">
        <v>245</v>
      </c>
      <c r="B246">
        <v>57190258024</v>
      </c>
      <c r="C246" s="1" t="s">
        <v>261</v>
      </c>
      <c r="D246">
        <v>2</v>
      </c>
      <c r="E246">
        <v>1</v>
      </c>
      <c r="F246">
        <v>1</v>
      </c>
      <c r="G246">
        <v>1</v>
      </c>
      <c r="H246">
        <v>1</v>
      </c>
      <c r="I246">
        <v>2</v>
      </c>
      <c r="J246">
        <v>2</v>
      </c>
      <c r="K246">
        <v>0</v>
      </c>
      <c r="L246">
        <v>3</v>
      </c>
      <c r="M246">
        <v>5</v>
      </c>
      <c r="N246">
        <v>2</v>
      </c>
      <c r="O246">
        <v>6</v>
      </c>
      <c r="P246">
        <v>0</v>
      </c>
      <c r="Q246">
        <v>0</v>
      </c>
    </row>
    <row r="247" spans="1:17" hidden="1" x14ac:dyDescent="0.25">
      <c r="A247">
        <v>246</v>
      </c>
      <c r="B247">
        <v>57190260327</v>
      </c>
      <c r="C247" s="1" t="s">
        <v>262</v>
      </c>
      <c r="D247">
        <v>2</v>
      </c>
      <c r="E247">
        <v>1</v>
      </c>
      <c r="F247">
        <v>0</v>
      </c>
      <c r="G247">
        <v>2</v>
      </c>
      <c r="H247">
        <v>1</v>
      </c>
      <c r="I247">
        <v>5</v>
      </c>
      <c r="J247">
        <v>2</v>
      </c>
      <c r="K247">
        <v>1</v>
      </c>
      <c r="L247">
        <v>10</v>
      </c>
      <c r="M247">
        <v>6</v>
      </c>
      <c r="N247">
        <v>3</v>
      </c>
      <c r="O247">
        <v>15</v>
      </c>
      <c r="P247">
        <v>0</v>
      </c>
      <c r="Q247">
        <v>0</v>
      </c>
    </row>
    <row r="248" spans="1:17" hidden="1" x14ac:dyDescent="0.25">
      <c r="A248">
        <v>247</v>
      </c>
      <c r="B248">
        <v>57190299277</v>
      </c>
      <c r="C248" s="1" t="s">
        <v>263</v>
      </c>
      <c r="D248">
        <v>1</v>
      </c>
      <c r="E248">
        <v>1</v>
      </c>
      <c r="F248">
        <v>5</v>
      </c>
      <c r="G248">
        <v>4</v>
      </c>
      <c r="H248">
        <v>1</v>
      </c>
      <c r="I248">
        <v>17</v>
      </c>
      <c r="J248">
        <v>4</v>
      </c>
      <c r="K248">
        <v>1</v>
      </c>
      <c r="L248">
        <v>45</v>
      </c>
      <c r="M248">
        <v>9</v>
      </c>
      <c r="N248">
        <v>3</v>
      </c>
      <c r="O248">
        <v>67</v>
      </c>
      <c r="P248">
        <v>1</v>
      </c>
      <c r="Q248">
        <v>0</v>
      </c>
    </row>
    <row r="249" spans="1:17" x14ac:dyDescent="0.25">
      <c r="A249">
        <v>248</v>
      </c>
      <c r="B249">
        <v>57190304187</v>
      </c>
      <c r="C249" s="1" t="s">
        <v>264</v>
      </c>
      <c r="D249">
        <v>1</v>
      </c>
      <c r="E249">
        <v>0</v>
      </c>
      <c r="F249">
        <v>0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2</v>
      </c>
      <c r="N249">
        <v>0</v>
      </c>
      <c r="O249">
        <v>0</v>
      </c>
      <c r="P249">
        <v>0</v>
      </c>
      <c r="Q249">
        <v>0</v>
      </c>
    </row>
    <row r="250" spans="1:17" hidden="1" x14ac:dyDescent="0.25">
      <c r="A250">
        <v>249</v>
      </c>
      <c r="B250">
        <v>57190387559</v>
      </c>
      <c r="C250" s="1" t="s">
        <v>265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1</v>
      </c>
      <c r="M250">
        <v>1</v>
      </c>
      <c r="N250">
        <v>0</v>
      </c>
      <c r="O250">
        <v>1</v>
      </c>
      <c r="P250">
        <v>0</v>
      </c>
      <c r="Q250">
        <v>0</v>
      </c>
    </row>
    <row r="251" spans="1:17" hidden="1" x14ac:dyDescent="0.25">
      <c r="A251">
        <v>250</v>
      </c>
      <c r="B251">
        <v>57190411558</v>
      </c>
      <c r="C251" s="1" t="s">
        <v>266</v>
      </c>
      <c r="D251">
        <v>3</v>
      </c>
      <c r="E251">
        <v>1</v>
      </c>
      <c r="F251">
        <v>2</v>
      </c>
      <c r="G251">
        <v>0</v>
      </c>
      <c r="H251">
        <v>0</v>
      </c>
      <c r="I251">
        <v>4</v>
      </c>
      <c r="J251">
        <v>0</v>
      </c>
      <c r="K251">
        <v>0</v>
      </c>
      <c r="L251">
        <v>2</v>
      </c>
      <c r="M251">
        <v>3</v>
      </c>
      <c r="N251">
        <v>1</v>
      </c>
      <c r="O251">
        <v>8</v>
      </c>
      <c r="P251">
        <v>1</v>
      </c>
      <c r="Q251">
        <v>0</v>
      </c>
    </row>
    <row r="252" spans="1:17" x14ac:dyDescent="0.25">
      <c r="A252">
        <v>251</v>
      </c>
      <c r="B252">
        <v>57190438687</v>
      </c>
      <c r="C252" s="1" t="s">
        <v>267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1</v>
      </c>
      <c r="K252">
        <v>1</v>
      </c>
      <c r="L252">
        <v>0</v>
      </c>
      <c r="M252">
        <v>1</v>
      </c>
      <c r="N252">
        <v>1</v>
      </c>
      <c r="O252">
        <v>0</v>
      </c>
      <c r="P252">
        <v>0</v>
      </c>
      <c r="Q252">
        <v>0</v>
      </c>
    </row>
    <row r="253" spans="1:17" x14ac:dyDescent="0.25">
      <c r="A253">
        <v>252</v>
      </c>
      <c r="B253">
        <v>57190573367</v>
      </c>
      <c r="C253" s="1" t="s">
        <v>268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1</v>
      </c>
      <c r="K253">
        <v>0</v>
      </c>
      <c r="L253">
        <v>0</v>
      </c>
      <c r="M253">
        <v>1</v>
      </c>
      <c r="N253">
        <v>0</v>
      </c>
      <c r="O253">
        <v>0</v>
      </c>
      <c r="P253">
        <v>0</v>
      </c>
      <c r="Q253">
        <v>1</v>
      </c>
    </row>
    <row r="254" spans="1:17" hidden="1" x14ac:dyDescent="0.25">
      <c r="A254">
        <v>253</v>
      </c>
      <c r="B254">
        <v>57190739330</v>
      </c>
      <c r="C254" s="1" t="s">
        <v>269</v>
      </c>
      <c r="D254">
        <v>0</v>
      </c>
      <c r="E254">
        <v>0</v>
      </c>
      <c r="F254">
        <v>0</v>
      </c>
      <c r="G254">
        <v>5</v>
      </c>
      <c r="H254">
        <v>2</v>
      </c>
      <c r="I254">
        <v>5</v>
      </c>
      <c r="J254">
        <v>1</v>
      </c>
      <c r="K254">
        <v>0</v>
      </c>
      <c r="L254">
        <v>22</v>
      </c>
      <c r="M254">
        <v>6</v>
      </c>
      <c r="N254">
        <v>2</v>
      </c>
      <c r="O254">
        <v>27</v>
      </c>
      <c r="P254">
        <v>0</v>
      </c>
      <c r="Q254">
        <v>1</v>
      </c>
    </row>
    <row r="255" spans="1:17" x14ac:dyDescent="0.25">
      <c r="A255">
        <v>254</v>
      </c>
      <c r="B255">
        <v>57190807186</v>
      </c>
      <c r="C255" s="1" t="s">
        <v>270</v>
      </c>
      <c r="D255">
        <v>1</v>
      </c>
      <c r="E255">
        <v>0</v>
      </c>
      <c r="F255">
        <v>0</v>
      </c>
      <c r="G255">
        <v>1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2</v>
      </c>
      <c r="N255">
        <v>0</v>
      </c>
      <c r="O255">
        <v>0</v>
      </c>
      <c r="P255">
        <v>0</v>
      </c>
      <c r="Q255">
        <v>0</v>
      </c>
    </row>
    <row r="256" spans="1:17" hidden="1" x14ac:dyDescent="0.25">
      <c r="A256">
        <v>255</v>
      </c>
      <c r="B256">
        <v>57190859525</v>
      </c>
      <c r="C256" s="1" t="s">
        <v>271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4</v>
      </c>
      <c r="K256">
        <v>2</v>
      </c>
      <c r="L256">
        <v>2</v>
      </c>
      <c r="M256">
        <v>4</v>
      </c>
      <c r="N256">
        <v>2</v>
      </c>
      <c r="O256">
        <v>2</v>
      </c>
      <c r="P256">
        <v>0</v>
      </c>
      <c r="Q256">
        <v>0</v>
      </c>
    </row>
    <row r="257" spans="1:17" x14ac:dyDescent="0.25">
      <c r="A257">
        <v>256</v>
      </c>
      <c r="B257">
        <v>57190874100</v>
      </c>
      <c r="C257" s="1" t="s">
        <v>272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1</v>
      </c>
      <c r="K257">
        <v>0</v>
      </c>
      <c r="L257">
        <v>0</v>
      </c>
      <c r="M257">
        <v>1</v>
      </c>
      <c r="N257">
        <v>0</v>
      </c>
      <c r="O257">
        <v>0</v>
      </c>
      <c r="P257">
        <v>0</v>
      </c>
      <c r="Q257">
        <v>0</v>
      </c>
    </row>
    <row r="258" spans="1:17" x14ac:dyDescent="0.25">
      <c r="A258">
        <v>257</v>
      </c>
      <c r="B258">
        <v>57190948891</v>
      </c>
      <c r="C258" s="1" t="s">
        <v>273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1</v>
      </c>
      <c r="K258">
        <v>0</v>
      </c>
      <c r="L258">
        <v>0</v>
      </c>
      <c r="M258">
        <v>1</v>
      </c>
      <c r="N258">
        <v>0</v>
      </c>
      <c r="O258">
        <v>0</v>
      </c>
      <c r="P258">
        <v>0</v>
      </c>
      <c r="Q258">
        <v>0</v>
      </c>
    </row>
    <row r="259" spans="1:17" x14ac:dyDescent="0.25">
      <c r="A259">
        <v>258</v>
      </c>
      <c r="B259">
        <v>57190949300</v>
      </c>
      <c r="C259" s="1" t="s">
        <v>274</v>
      </c>
      <c r="D259">
        <v>0</v>
      </c>
      <c r="E259">
        <v>0</v>
      </c>
      <c r="F259">
        <v>0</v>
      </c>
      <c r="G259">
        <v>2</v>
      </c>
      <c r="H259">
        <v>0</v>
      </c>
      <c r="I259">
        <v>0</v>
      </c>
      <c r="J259">
        <v>2</v>
      </c>
      <c r="K259">
        <v>1</v>
      </c>
      <c r="L259">
        <v>0</v>
      </c>
      <c r="M259">
        <v>4</v>
      </c>
      <c r="N259">
        <v>1</v>
      </c>
      <c r="O259">
        <v>0</v>
      </c>
      <c r="P259">
        <v>0</v>
      </c>
      <c r="Q259">
        <v>0</v>
      </c>
    </row>
    <row r="260" spans="1:17" hidden="1" x14ac:dyDescent="0.25">
      <c r="A260">
        <v>259</v>
      </c>
      <c r="B260">
        <v>57190963485</v>
      </c>
      <c r="C260" s="1" t="s">
        <v>275</v>
      </c>
      <c r="D260">
        <v>4</v>
      </c>
      <c r="E260">
        <v>1</v>
      </c>
      <c r="F260">
        <v>0</v>
      </c>
      <c r="G260">
        <v>1</v>
      </c>
      <c r="H260">
        <v>0</v>
      </c>
      <c r="I260">
        <v>4</v>
      </c>
      <c r="J260">
        <v>0</v>
      </c>
      <c r="K260">
        <v>0</v>
      </c>
      <c r="L260">
        <v>5</v>
      </c>
      <c r="M260">
        <v>5</v>
      </c>
      <c r="N260">
        <v>1</v>
      </c>
      <c r="O260">
        <v>9</v>
      </c>
      <c r="P260">
        <v>0</v>
      </c>
      <c r="Q260">
        <v>0</v>
      </c>
    </row>
    <row r="261" spans="1:17" x14ac:dyDescent="0.25">
      <c r="A261">
        <v>260</v>
      </c>
      <c r="B261">
        <v>57191173025</v>
      </c>
      <c r="C261" s="1" t="s">
        <v>276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1</v>
      </c>
      <c r="N261">
        <v>0</v>
      </c>
      <c r="O261">
        <v>0</v>
      </c>
      <c r="P261">
        <v>0</v>
      </c>
      <c r="Q261">
        <v>0</v>
      </c>
    </row>
    <row r="262" spans="1:17" hidden="1" x14ac:dyDescent="0.25">
      <c r="A262">
        <v>261</v>
      </c>
      <c r="B262">
        <v>57191272251</v>
      </c>
      <c r="C262" s="1" t="s">
        <v>277</v>
      </c>
      <c r="D262">
        <v>1</v>
      </c>
      <c r="E262">
        <v>0</v>
      </c>
      <c r="F262">
        <v>0</v>
      </c>
      <c r="G262">
        <v>0</v>
      </c>
      <c r="H262">
        <v>0</v>
      </c>
      <c r="I262">
        <v>2</v>
      </c>
      <c r="J262">
        <v>0</v>
      </c>
      <c r="K262">
        <v>0</v>
      </c>
      <c r="L262">
        <v>1</v>
      </c>
      <c r="M262">
        <v>1</v>
      </c>
      <c r="N262">
        <v>0</v>
      </c>
      <c r="O262">
        <v>3</v>
      </c>
      <c r="P262">
        <v>0</v>
      </c>
      <c r="Q262">
        <v>0</v>
      </c>
    </row>
    <row r="263" spans="1:17" hidden="1" x14ac:dyDescent="0.25">
      <c r="A263">
        <v>262</v>
      </c>
      <c r="B263">
        <v>57191279240</v>
      </c>
      <c r="C263" s="1" t="s">
        <v>278</v>
      </c>
      <c r="D263">
        <v>0</v>
      </c>
      <c r="E263">
        <v>0</v>
      </c>
      <c r="F263">
        <v>0</v>
      </c>
      <c r="G263">
        <v>1</v>
      </c>
      <c r="H263">
        <v>1</v>
      </c>
      <c r="I263">
        <v>0</v>
      </c>
      <c r="J263">
        <v>2</v>
      </c>
      <c r="K263">
        <v>2</v>
      </c>
      <c r="L263">
        <v>1</v>
      </c>
      <c r="M263">
        <v>3</v>
      </c>
      <c r="N263">
        <v>3</v>
      </c>
      <c r="O263">
        <v>1</v>
      </c>
      <c r="P263">
        <v>0</v>
      </c>
      <c r="Q263">
        <v>0</v>
      </c>
    </row>
    <row r="264" spans="1:17" hidden="1" x14ac:dyDescent="0.25">
      <c r="A264">
        <v>263</v>
      </c>
      <c r="B264">
        <v>57191341737</v>
      </c>
      <c r="C264" s="1" t="s">
        <v>279</v>
      </c>
      <c r="D264">
        <v>2</v>
      </c>
      <c r="E264">
        <v>0</v>
      </c>
      <c r="F264">
        <v>8</v>
      </c>
      <c r="G264">
        <v>2</v>
      </c>
      <c r="H264">
        <v>0</v>
      </c>
      <c r="I264">
        <v>10</v>
      </c>
      <c r="J264">
        <v>0</v>
      </c>
      <c r="K264">
        <v>0</v>
      </c>
      <c r="L264">
        <v>13</v>
      </c>
      <c r="M264">
        <v>4</v>
      </c>
      <c r="N264">
        <v>0</v>
      </c>
      <c r="O264">
        <v>31</v>
      </c>
      <c r="P264">
        <v>1</v>
      </c>
      <c r="Q264">
        <v>0</v>
      </c>
    </row>
    <row r="265" spans="1:17" x14ac:dyDescent="0.25">
      <c r="A265">
        <v>264</v>
      </c>
      <c r="B265">
        <v>57191525144</v>
      </c>
      <c r="C265" s="1" t="s">
        <v>280</v>
      </c>
      <c r="D265">
        <v>1</v>
      </c>
      <c r="E265">
        <v>0</v>
      </c>
      <c r="F265">
        <v>0</v>
      </c>
      <c r="G265">
        <v>1</v>
      </c>
      <c r="H265">
        <v>0</v>
      </c>
      <c r="I265">
        <v>2</v>
      </c>
      <c r="J265">
        <v>0</v>
      </c>
      <c r="K265">
        <v>0</v>
      </c>
      <c r="L265">
        <v>0</v>
      </c>
      <c r="M265">
        <v>2</v>
      </c>
      <c r="N265">
        <v>0</v>
      </c>
      <c r="O265">
        <v>2</v>
      </c>
      <c r="P265">
        <v>0</v>
      </c>
      <c r="Q265">
        <v>0</v>
      </c>
    </row>
    <row r="266" spans="1:17" hidden="1" x14ac:dyDescent="0.25">
      <c r="A266">
        <v>265</v>
      </c>
      <c r="B266">
        <v>57191570588</v>
      </c>
      <c r="C266" s="1" t="s">
        <v>281</v>
      </c>
      <c r="D266">
        <v>2</v>
      </c>
      <c r="E266">
        <v>0</v>
      </c>
      <c r="F266">
        <v>4</v>
      </c>
      <c r="G266">
        <v>7</v>
      </c>
      <c r="H266">
        <v>2</v>
      </c>
      <c r="I266">
        <v>22</v>
      </c>
      <c r="J266">
        <v>1</v>
      </c>
      <c r="K266">
        <v>1</v>
      </c>
      <c r="L266">
        <v>41</v>
      </c>
      <c r="M266">
        <v>10</v>
      </c>
      <c r="N266">
        <v>3</v>
      </c>
      <c r="O266">
        <v>67</v>
      </c>
      <c r="P266">
        <v>1</v>
      </c>
      <c r="Q266">
        <v>0</v>
      </c>
    </row>
    <row r="267" spans="1:17" hidden="1" x14ac:dyDescent="0.25">
      <c r="A267">
        <v>266</v>
      </c>
      <c r="B267">
        <v>57191582337</v>
      </c>
      <c r="C267" s="1" t="s">
        <v>282</v>
      </c>
      <c r="D267">
        <v>0</v>
      </c>
      <c r="E267">
        <v>0</v>
      </c>
      <c r="F267">
        <v>0</v>
      </c>
      <c r="G267">
        <v>2</v>
      </c>
      <c r="H267">
        <v>1</v>
      </c>
      <c r="I267">
        <v>2</v>
      </c>
      <c r="J267">
        <v>3</v>
      </c>
      <c r="K267">
        <v>1</v>
      </c>
      <c r="L267">
        <v>4</v>
      </c>
      <c r="M267">
        <v>5</v>
      </c>
      <c r="N267">
        <v>2</v>
      </c>
      <c r="O267">
        <v>6</v>
      </c>
      <c r="P267">
        <v>0</v>
      </c>
      <c r="Q267">
        <v>0</v>
      </c>
    </row>
    <row r="268" spans="1:17" hidden="1" x14ac:dyDescent="0.25">
      <c r="A268">
        <v>267</v>
      </c>
      <c r="B268">
        <v>57191630342</v>
      </c>
      <c r="C268" s="1" t="s">
        <v>283</v>
      </c>
      <c r="D268">
        <v>2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2</v>
      </c>
      <c r="K268">
        <v>0</v>
      </c>
      <c r="L268">
        <v>3</v>
      </c>
      <c r="M268">
        <v>4</v>
      </c>
      <c r="N268">
        <v>0</v>
      </c>
      <c r="O268">
        <v>3</v>
      </c>
      <c r="P268">
        <v>0</v>
      </c>
      <c r="Q268">
        <v>0</v>
      </c>
    </row>
    <row r="269" spans="1:17" hidden="1" x14ac:dyDescent="0.25">
      <c r="A269">
        <v>268</v>
      </c>
      <c r="B269">
        <v>57191636882</v>
      </c>
      <c r="C269" s="1" t="s">
        <v>284</v>
      </c>
      <c r="D269">
        <v>3</v>
      </c>
      <c r="E269">
        <v>2</v>
      </c>
      <c r="F269">
        <v>12</v>
      </c>
      <c r="G269">
        <v>9</v>
      </c>
      <c r="H269">
        <v>2</v>
      </c>
      <c r="I269">
        <v>62</v>
      </c>
      <c r="J269">
        <v>3</v>
      </c>
      <c r="K269">
        <v>1</v>
      </c>
      <c r="L269">
        <v>125</v>
      </c>
      <c r="M269">
        <v>15</v>
      </c>
      <c r="N269">
        <v>5</v>
      </c>
      <c r="O269">
        <v>199</v>
      </c>
      <c r="P269">
        <v>17</v>
      </c>
      <c r="Q269">
        <v>0</v>
      </c>
    </row>
    <row r="270" spans="1:17" hidden="1" x14ac:dyDescent="0.25">
      <c r="A270">
        <v>269</v>
      </c>
      <c r="B270">
        <v>57191651920</v>
      </c>
      <c r="C270" s="1" t="s">
        <v>285</v>
      </c>
      <c r="D270">
        <v>2</v>
      </c>
      <c r="E270">
        <v>0</v>
      </c>
      <c r="F270">
        <v>1</v>
      </c>
      <c r="G270">
        <v>1</v>
      </c>
      <c r="H270">
        <v>0</v>
      </c>
      <c r="I270">
        <v>2</v>
      </c>
      <c r="J270">
        <v>2</v>
      </c>
      <c r="K270">
        <v>0</v>
      </c>
      <c r="L270">
        <v>2</v>
      </c>
      <c r="M270">
        <v>5</v>
      </c>
      <c r="N270">
        <v>0</v>
      </c>
      <c r="O270">
        <v>5</v>
      </c>
      <c r="P270">
        <v>0</v>
      </c>
      <c r="Q270">
        <v>0</v>
      </c>
    </row>
    <row r="271" spans="1:17" hidden="1" x14ac:dyDescent="0.25">
      <c r="A271">
        <v>270</v>
      </c>
      <c r="B271">
        <v>57191692493</v>
      </c>
      <c r="C271" s="1" t="s">
        <v>286</v>
      </c>
      <c r="D271">
        <v>1</v>
      </c>
      <c r="E271">
        <v>1</v>
      </c>
      <c r="F271">
        <v>0</v>
      </c>
      <c r="G271">
        <v>3</v>
      </c>
      <c r="H271">
        <v>2</v>
      </c>
      <c r="I271">
        <v>15</v>
      </c>
      <c r="J271">
        <v>1</v>
      </c>
      <c r="K271">
        <v>1</v>
      </c>
      <c r="L271">
        <v>54</v>
      </c>
      <c r="M271">
        <v>5</v>
      </c>
      <c r="N271">
        <v>4</v>
      </c>
      <c r="O271">
        <v>69</v>
      </c>
      <c r="P271">
        <v>3</v>
      </c>
      <c r="Q271">
        <v>0</v>
      </c>
    </row>
    <row r="272" spans="1:17" hidden="1" x14ac:dyDescent="0.25">
      <c r="A272">
        <v>271</v>
      </c>
      <c r="B272">
        <v>57191822175</v>
      </c>
      <c r="C272" s="1" t="s">
        <v>287</v>
      </c>
      <c r="D272">
        <v>2</v>
      </c>
      <c r="E272">
        <v>1</v>
      </c>
      <c r="F272">
        <v>1</v>
      </c>
      <c r="G272">
        <v>0</v>
      </c>
      <c r="H272">
        <v>0</v>
      </c>
      <c r="I272">
        <v>7</v>
      </c>
      <c r="J272">
        <v>0</v>
      </c>
      <c r="K272">
        <v>0</v>
      </c>
      <c r="L272">
        <v>2</v>
      </c>
      <c r="M272">
        <v>2</v>
      </c>
      <c r="N272">
        <v>1</v>
      </c>
      <c r="O272">
        <v>10</v>
      </c>
      <c r="P272">
        <v>0</v>
      </c>
      <c r="Q272">
        <v>0</v>
      </c>
    </row>
    <row r="273" spans="1:17" hidden="1" x14ac:dyDescent="0.25">
      <c r="A273">
        <v>272</v>
      </c>
      <c r="B273">
        <v>57191841154</v>
      </c>
      <c r="C273" s="1" t="s">
        <v>288</v>
      </c>
      <c r="D273">
        <v>2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0</v>
      </c>
      <c r="K273">
        <v>0</v>
      </c>
      <c r="L273">
        <v>2</v>
      </c>
      <c r="M273">
        <v>3</v>
      </c>
      <c r="N273">
        <v>0</v>
      </c>
      <c r="O273">
        <v>2</v>
      </c>
      <c r="P273">
        <v>0</v>
      </c>
      <c r="Q273">
        <v>0</v>
      </c>
    </row>
    <row r="274" spans="1:17" hidden="1" x14ac:dyDescent="0.25">
      <c r="A274">
        <v>273</v>
      </c>
      <c r="B274">
        <v>57191849458</v>
      </c>
      <c r="C274" s="1" t="s">
        <v>289</v>
      </c>
      <c r="D274">
        <v>2</v>
      </c>
      <c r="E274">
        <v>0</v>
      </c>
      <c r="F274">
        <v>6</v>
      </c>
      <c r="G274">
        <v>3</v>
      </c>
      <c r="H274">
        <v>1</v>
      </c>
      <c r="I274">
        <v>16</v>
      </c>
      <c r="J274">
        <v>6</v>
      </c>
      <c r="K274">
        <v>2</v>
      </c>
      <c r="L274">
        <v>53</v>
      </c>
      <c r="M274">
        <v>11</v>
      </c>
      <c r="N274">
        <v>3</v>
      </c>
      <c r="O274">
        <v>75</v>
      </c>
      <c r="P274">
        <v>1</v>
      </c>
      <c r="Q274">
        <v>5</v>
      </c>
    </row>
    <row r="275" spans="1:17" hidden="1" x14ac:dyDescent="0.25">
      <c r="A275">
        <v>274</v>
      </c>
      <c r="B275">
        <v>57191850218</v>
      </c>
      <c r="C275" s="1" t="s">
        <v>290</v>
      </c>
      <c r="D275">
        <v>2</v>
      </c>
      <c r="E275">
        <v>0</v>
      </c>
      <c r="F275">
        <v>0</v>
      </c>
      <c r="G275">
        <v>2</v>
      </c>
      <c r="H275">
        <v>2</v>
      </c>
      <c r="I275">
        <v>4</v>
      </c>
      <c r="J275">
        <v>1</v>
      </c>
      <c r="K275">
        <v>1</v>
      </c>
      <c r="L275">
        <v>17</v>
      </c>
      <c r="M275">
        <v>5</v>
      </c>
      <c r="N275">
        <v>3</v>
      </c>
      <c r="O275">
        <v>21</v>
      </c>
      <c r="P275">
        <v>2</v>
      </c>
      <c r="Q275">
        <v>0</v>
      </c>
    </row>
    <row r="276" spans="1:17" hidden="1" x14ac:dyDescent="0.25">
      <c r="A276">
        <v>275</v>
      </c>
      <c r="B276">
        <v>57191883542</v>
      </c>
      <c r="C276" s="1" t="s">
        <v>291</v>
      </c>
      <c r="D276">
        <v>1</v>
      </c>
      <c r="E276">
        <v>0</v>
      </c>
      <c r="F276">
        <v>0</v>
      </c>
      <c r="G276">
        <v>2</v>
      </c>
      <c r="H276">
        <v>1</v>
      </c>
      <c r="I276">
        <v>1</v>
      </c>
      <c r="J276">
        <v>0</v>
      </c>
      <c r="K276">
        <v>0</v>
      </c>
      <c r="L276">
        <v>2</v>
      </c>
      <c r="M276">
        <v>3</v>
      </c>
      <c r="N276">
        <v>1</v>
      </c>
      <c r="O276">
        <v>3</v>
      </c>
      <c r="P276">
        <v>0</v>
      </c>
      <c r="Q276">
        <v>0</v>
      </c>
    </row>
    <row r="277" spans="1:17" x14ac:dyDescent="0.25">
      <c r="A277">
        <v>276</v>
      </c>
      <c r="B277">
        <v>57191896253</v>
      </c>
      <c r="C277" s="1" t="s">
        <v>292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1</v>
      </c>
      <c r="N277">
        <v>0</v>
      </c>
      <c r="O277">
        <v>0</v>
      </c>
      <c r="P277">
        <v>0</v>
      </c>
      <c r="Q277">
        <v>0</v>
      </c>
    </row>
    <row r="278" spans="1:17" hidden="1" x14ac:dyDescent="0.25">
      <c r="A278">
        <v>277</v>
      </c>
      <c r="B278">
        <v>57191922292</v>
      </c>
      <c r="C278" s="1" t="s">
        <v>293</v>
      </c>
      <c r="D278">
        <v>3</v>
      </c>
      <c r="E278">
        <v>1</v>
      </c>
      <c r="F278">
        <v>1</v>
      </c>
      <c r="G278">
        <v>3</v>
      </c>
      <c r="H278">
        <v>1</v>
      </c>
      <c r="I278">
        <v>7</v>
      </c>
      <c r="J278">
        <v>0</v>
      </c>
      <c r="K278">
        <v>0</v>
      </c>
      <c r="L278">
        <v>9</v>
      </c>
      <c r="M278">
        <v>6</v>
      </c>
      <c r="N278">
        <v>2</v>
      </c>
      <c r="O278">
        <v>17</v>
      </c>
      <c r="P278">
        <v>2</v>
      </c>
      <c r="Q278">
        <v>0</v>
      </c>
    </row>
    <row r="279" spans="1:17" hidden="1" x14ac:dyDescent="0.25">
      <c r="A279">
        <v>278</v>
      </c>
      <c r="B279">
        <v>57191991483</v>
      </c>
      <c r="C279" s="1" t="s">
        <v>294</v>
      </c>
      <c r="D279">
        <v>0</v>
      </c>
      <c r="E279">
        <v>0</v>
      </c>
      <c r="F279">
        <v>0</v>
      </c>
      <c r="G279">
        <v>1</v>
      </c>
      <c r="H279">
        <v>1</v>
      </c>
      <c r="I279">
        <v>0</v>
      </c>
      <c r="J279">
        <v>0</v>
      </c>
      <c r="K279">
        <v>0</v>
      </c>
      <c r="L279">
        <v>1</v>
      </c>
      <c r="M279">
        <v>1</v>
      </c>
      <c r="N279">
        <v>1</v>
      </c>
      <c r="O279">
        <v>1</v>
      </c>
      <c r="P279">
        <v>0</v>
      </c>
      <c r="Q279">
        <v>0</v>
      </c>
    </row>
    <row r="280" spans="1:17" hidden="1" x14ac:dyDescent="0.25">
      <c r="A280">
        <v>279</v>
      </c>
      <c r="B280">
        <v>57191992568</v>
      </c>
      <c r="C280" s="1" t="s">
        <v>295</v>
      </c>
      <c r="D280">
        <v>0</v>
      </c>
      <c r="E280">
        <v>0</v>
      </c>
      <c r="F280">
        <v>0</v>
      </c>
      <c r="G280">
        <v>1</v>
      </c>
      <c r="H280">
        <v>1</v>
      </c>
      <c r="I280">
        <v>0</v>
      </c>
      <c r="J280">
        <v>1</v>
      </c>
      <c r="K280">
        <v>1</v>
      </c>
      <c r="L280">
        <v>1</v>
      </c>
      <c r="M280">
        <v>2</v>
      </c>
      <c r="N280">
        <v>2</v>
      </c>
      <c r="O280">
        <v>1</v>
      </c>
      <c r="P280">
        <v>0</v>
      </c>
      <c r="Q280">
        <v>0</v>
      </c>
    </row>
    <row r="281" spans="1:17" x14ac:dyDescent="0.25">
      <c r="A281">
        <v>280</v>
      </c>
      <c r="B281">
        <v>57191995722</v>
      </c>
      <c r="C281" s="1" t="s">
        <v>296</v>
      </c>
      <c r="D281">
        <v>2</v>
      </c>
      <c r="E281">
        <v>0</v>
      </c>
      <c r="F281">
        <v>0</v>
      </c>
      <c r="G281">
        <v>1</v>
      </c>
      <c r="H281">
        <v>0</v>
      </c>
      <c r="I281">
        <v>0</v>
      </c>
      <c r="J281">
        <v>1</v>
      </c>
      <c r="K281">
        <v>1</v>
      </c>
      <c r="L281">
        <v>0</v>
      </c>
      <c r="M281">
        <v>4</v>
      </c>
      <c r="N281">
        <v>1</v>
      </c>
      <c r="O281">
        <v>0</v>
      </c>
      <c r="P281">
        <v>0</v>
      </c>
      <c r="Q281">
        <v>0</v>
      </c>
    </row>
    <row r="282" spans="1:17" x14ac:dyDescent="0.25">
      <c r="A282">
        <v>281</v>
      </c>
      <c r="B282">
        <v>57192010199</v>
      </c>
      <c r="C282" s="1" t="s">
        <v>297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1</v>
      </c>
      <c r="K282">
        <v>0</v>
      </c>
      <c r="L282">
        <v>0</v>
      </c>
      <c r="M282">
        <v>1</v>
      </c>
      <c r="N282">
        <v>0</v>
      </c>
      <c r="O282">
        <v>0</v>
      </c>
      <c r="P282">
        <v>0</v>
      </c>
      <c r="Q282">
        <v>0</v>
      </c>
    </row>
    <row r="283" spans="1:17" hidden="1" x14ac:dyDescent="0.25">
      <c r="A283">
        <v>282</v>
      </c>
      <c r="B283">
        <v>57192098143</v>
      </c>
      <c r="C283" s="1" t="s">
        <v>298</v>
      </c>
      <c r="D283">
        <v>7</v>
      </c>
      <c r="E283">
        <v>0</v>
      </c>
      <c r="F283">
        <v>0</v>
      </c>
      <c r="G283">
        <v>0</v>
      </c>
      <c r="H283">
        <v>0</v>
      </c>
      <c r="I283">
        <v>4</v>
      </c>
      <c r="J283">
        <v>2</v>
      </c>
      <c r="K283">
        <v>1</v>
      </c>
      <c r="L283">
        <v>2</v>
      </c>
      <c r="M283">
        <v>9</v>
      </c>
      <c r="N283">
        <v>1</v>
      </c>
      <c r="O283">
        <v>6</v>
      </c>
      <c r="P283">
        <v>0</v>
      </c>
      <c r="Q283">
        <v>0</v>
      </c>
    </row>
    <row r="284" spans="1:17" x14ac:dyDescent="0.25">
      <c r="A284">
        <v>283</v>
      </c>
      <c r="B284">
        <v>57192118833</v>
      </c>
      <c r="C284" s="1" t="s">
        <v>299</v>
      </c>
      <c r="D284">
        <v>0</v>
      </c>
      <c r="E284">
        <v>0</v>
      </c>
      <c r="F284">
        <v>0</v>
      </c>
      <c r="G284">
        <v>1</v>
      </c>
      <c r="H284">
        <v>1</v>
      </c>
      <c r="I284">
        <v>0</v>
      </c>
      <c r="J284">
        <v>1</v>
      </c>
      <c r="K284">
        <v>1</v>
      </c>
      <c r="L284">
        <v>0</v>
      </c>
      <c r="M284">
        <v>2</v>
      </c>
      <c r="N284">
        <v>2</v>
      </c>
      <c r="O284">
        <v>0</v>
      </c>
      <c r="P284">
        <v>0</v>
      </c>
      <c r="Q284">
        <v>0</v>
      </c>
    </row>
    <row r="285" spans="1:17" x14ac:dyDescent="0.25">
      <c r="A285">
        <v>284</v>
      </c>
      <c r="B285">
        <v>57192376914</v>
      </c>
      <c r="C285" s="1" t="s">
        <v>300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1</v>
      </c>
      <c r="J285">
        <v>0</v>
      </c>
      <c r="K285">
        <v>0</v>
      </c>
      <c r="L285">
        <v>0</v>
      </c>
      <c r="M285">
        <v>1</v>
      </c>
      <c r="N285">
        <v>0</v>
      </c>
      <c r="O285">
        <v>1</v>
      </c>
      <c r="P285">
        <v>0</v>
      </c>
      <c r="Q285">
        <v>0</v>
      </c>
    </row>
    <row r="286" spans="1:17" x14ac:dyDescent="0.25">
      <c r="A286">
        <v>285</v>
      </c>
      <c r="B286">
        <v>57192377694</v>
      </c>
      <c r="C286" s="1" t="s">
        <v>301</v>
      </c>
      <c r="D286">
        <v>2</v>
      </c>
      <c r="E286">
        <v>0</v>
      </c>
      <c r="F286">
        <v>0</v>
      </c>
      <c r="G286">
        <v>0</v>
      </c>
      <c r="H286">
        <v>0</v>
      </c>
      <c r="I286">
        <v>2</v>
      </c>
      <c r="J286">
        <v>0</v>
      </c>
      <c r="K286">
        <v>0</v>
      </c>
      <c r="L286">
        <v>0</v>
      </c>
      <c r="M286">
        <v>2</v>
      </c>
      <c r="N286">
        <v>0</v>
      </c>
      <c r="O286">
        <v>2</v>
      </c>
      <c r="P286">
        <v>0</v>
      </c>
      <c r="Q286">
        <v>0</v>
      </c>
    </row>
    <row r="287" spans="1:17" hidden="1" x14ac:dyDescent="0.25">
      <c r="A287">
        <v>286</v>
      </c>
      <c r="B287">
        <v>57192555057</v>
      </c>
      <c r="C287" s="1" t="s">
        <v>302</v>
      </c>
      <c r="D287">
        <v>3</v>
      </c>
      <c r="E287">
        <v>0</v>
      </c>
      <c r="F287">
        <v>1</v>
      </c>
      <c r="G287">
        <v>0</v>
      </c>
      <c r="H287">
        <v>0</v>
      </c>
      <c r="I287">
        <v>5</v>
      </c>
      <c r="J287">
        <v>0</v>
      </c>
      <c r="K287">
        <v>0</v>
      </c>
      <c r="L287">
        <v>6</v>
      </c>
      <c r="M287">
        <v>3</v>
      </c>
      <c r="N287">
        <v>0</v>
      </c>
      <c r="O287">
        <v>12</v>
      </c>
      <c r="P287">
        <v>0</v>
      </c>
      <c r="Q287">
        <v>0</v>
      </c>
    </row>
    <row r="288" spans="1:17" hidden="1" x14ac:dyDescent="0.25">
      <c r="A288">
        <v>287</v>
      </c>
      <c r="B288">
        <v>57192556020</v>
      </c>
      <c r="C288" s="1" t="s">
        <v>303</v>
      </c>
      <c r="D288">
        <v>0</v>
      </c>
      <c r="E288">
        <v>0</v>
      </c>
      <c r="F288">
        <v>0</v>
      </c>
      <c r="G288">
        <v>1</v>
      </c>
      <c r="H288">
        <v>1</v>
      </c>
      <c r="I288">
        <v>1</v>
      </c>
      <c r="J288">
        <v>1</v>
      </c>
      <c r="K288">
        <v>0</v>
      </c>
      <c r="L288">
        <v>6</v>
      </c>
      <c r="M288">
        <v>2</v>
      </c>
      <c r="N288">
        <v>1</v>
      </c>
      <c r="O288">
        <v>7</v>
      </c>
      <c r="P288">
        <v>0</v>
      </c>
      <c r="Q288">
        <v>0</v>
      </c>
    </row>
    <row r="289" spans="1:17" hidden="1" x14ac:dyDescent="0.25">
      <c r="A289">
        <v>288</v>
      </c>
      <c r="B289">
        <v>57192573065</v>
      </c>
      <c r="C289" s="1" t="s">
        <v>304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1</v>
      </c>
      <c r="K289">
        <v>0</v>
      </c>
      <c r="L289">
        <v>2</v>
      </c>
      <c r="M289">
        <v>2</v>
      </c>
      <c r="N289">
        <v>0</v>
      </c>
      <c r="O289">
        <v>2</v>
      </c>
      <c r="P289">
        <v>0</v>
      </c>
      <c r="Q289">
        <v>0</v>
      </c>
    </row>
    <row r="290" spans="1:17" x14ac:dyDescent="0.25">
      <c r="A290">
        <v>289</v>
      </c>
      <c r="B290">
        <v>57192586999</v>
      </c>
      <c r="C290" s="1" t="s">
        <v>305</v>
      </c>
      <c r="D290">
        <v>1</v>
      </c>
      <c r="E290">
        <v>0</v>
      </c>
      <c r="F290">
        <v>0</v>
      </c>
      <c r="G290">
        <v>1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2</v>
      </c>
      <c r="N290">
        <v>0</v>
      </c>
      <c r="O290">
        <v>0</v>
      </c>
      <c r="P290">
        <v>0</v>
      </c>
      <c r="Q290">
        <v>0</v>
      </c>
    </row>
    <row r="291" spans="1:17" x14ac:dyDescent="0.25">
      <c r="A291">
        <v>290</v>
      </c>
      <c r="B291">
        <v>57192704379</v>
      </c>
      <c r="C291" s="1" t="s">
        <v>306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1</v>
      </c>
      <c r="K291">
        <v>1</v>
      </c>
      <c r="L291">
        <v>0</v>
      </c>
      <c r="M291">
        <v>1</v>
      </c>
      <c r="N291">
        <v>1</v>
      </c>
      <c r="O291">
        <v>0</v>
      </c>
      <c r="P291">
        <v>0</v>
      </c>
      <c r="Q291">
        <v>0</v>
      </c>
    </row>
    <row r="292" spans="1:17" hidden="1" x14ac:dyDescent="0.25">
      <c r="A292">
        <v>291</v>
      </c>
      <c r="B292">
        <v>57192981373</v>
      </c>
      <c r="C292" s="1" t="s">
        <v>307</v>
      </c>
      <c r="D292">
        <v>2</v>
      </c>
      <c r="E292">
        <v>1</v>
      </c>
      <c r="F292">
        <v>0</v>
      </c>
      <c r="G292">
        <v>3</v>
      </c>
      <c r="H292">
        <v>1</v>
      </c>
      <c r="I292">
        <v>4</v>
      </c>
      <c r="J292">
        <v>2</v>
      </c>
      <c r="K292">
        <v>1</v>
      </c>
      <c r="L292">
        <v>19</v>
      </c>
      <c r="M292">
        <v>7</v>
      </c>
      <c r="N292">
        <v>3</v>
      </c>
      <c r="O292">
        <v>23</v>
      </c>
      <c r="P292">
        <v>0</v>
      </c>
      <c r="Q292">
        <v>0</v>
      </c>
    </row>
    <row r="293" spans="1:17" hidden="1" x14ac:dyDescent="0.25">
      <c r="A293">
        <v>292</v>
      </c>
      <c r="B293">
        <v>57192982854</v>
      </c>
      <c r="C293" s="1" t="s">
        <v>308</v>
      </c>
      <c r="D293">
        <v>1</v>
      </c>
      <c r="E293">
        <v>1</v>
      </c>
      <c r="F293">
        <v>0</v>
      </c>
      <c r="G293">
        <v>2</v>
      </c>
      <c r="H293">
        <v>1</v>
      </c>
      <c r="I293">
        <v>4</v>
      </c>
      <c r="J293">
        <v>2</v>
      </c>
      <c r="K293">
        <v>1</v>
      </c>
      <c r="L293">
        <v>12</v>
      </c>
      <c r="M293">
        <v>5</v>
      </c>
      <c r="N293">
        <v>3</v>
      </c>
      <c r="O293">
        <v>16</v>
      </c>
      <c r="P293">
        <v>0</v>
      </c>
      <c r="Q293">
        <v>0</v>
      </c>
    </row>
    <row r="294" spans="1:17" hidden="1" x14ac:dyDescent="0.25">
      <c r="A294">
        <v>293</v>
      </c>
      <c r="B294">
        <v>57193208502</v>
      </c>
      <c r="C294" s="1" t="s">
        <v>309</v>
      </c>
      <c r="D294">
        <v>0</v>
      </c>
      <c r="E294">
        <v>0</v>
      </c>
      <c r="F294">
        <v>0</v>
      </c>
      <c r="G294">
        <v>1</v>
      </c>
      <c r="H294">
        <v>1</v>
      </c>
      <c r="I294">
        <v>0</v>
      </c>
      <c r="J294">
        <v>0</v>
      </c>
      <c r="K294">
        <v>0</v>
      </c>
      <c r="L294">
        <v>6</v>
      </c>
      <c r="M294">
        <v>1</v>
      </c>
      <c r="N294">
        <v>1</v>
      </c>
      <c r="O294">
        <v>6</v>
      </c>
      <c r="P294">
        <v>1</v>
      </c>
      <c r="Q294">
        <v>0</v>
      </c>
    </row>
    <row r="295" spans="1:17" hidden="1" x14ac:dyDescent="0.25">
      <c r="A295">
        <v>294</v>
      </c>
      <c r="B295">
        <v>57193262736</v>
      </c>
      <c r="C295" s="1" t="s">
        <v>310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1</v>
      </c>
      <c r="M295">
        <v>1</v>
      </c>
      <c r="N295">
        <v>0</v>
      </c>
      <c r="O295">
        <v>1</v>
      </c>
      <c r="P295">
        <v>0</v>
      </c>
      <c r="Q295">
        <v>0</v>
      </c>
    </row>
    <row r="296" spans="1:17" hidden="1" x14ac:dyDescent="0.25">
      <c r="A296">
        <v>295</v>
      </c>
      <c r="B296">
        <v>57193316190</v>
      </c>
      <c r="C296" s="1" t="s">
        <v>311</v>
      </c>
      <c r="D296">
        <v>4</v>
      </c>
      <c r="E296">
        <v>0</v>
      </c>
      <c r="F296">
        <v>0</v>
      </c>
      <c r="G296">
        <v>0</v>
      </c>
      <c r="H296">
        <v>0</v>
      </c>
      <c r="I296">
        <v>4</v>
      </c>
      <c r="J296">
        <v>0</v>
      </c>
      <c r="K296">
        <v>0</v>
      </c>
      <c r="L296">
        <v>2</v>
      </c>
      <c r="M296">
        <v>4</v>
      </c>
      <c r="N296">
        <v>0</v>
      </c>
      <c r="O296">
        <v>6</v>
      </c>
      <c r="P296">
        <v>0</v>
      </c>
      <c r="Q296">
        <v>0</v>
      </c>
    </row>
    <row r="297" spans="1:17" hidden="1" x14ac:dyDescent="0.25">
      <c r="A297">
        <v>296</v>
      </c>
      <c r="B297">
        <v>57193318427</v>
      </c>
      <c r="C297" s="1" t="s">
        <v>312</v>
      </c>
      <c r="D297">
        <v>3</v>
      </c>
      <c r="E297">
        <v>2</v>
      </c>
      <c r="F297">
        <v>5</v>
      </c>
      <c r="G297">
        <v>2</v>
      </c>
      <c r="H297">
        <v>1</v>
      </c>
      <c r="I297">
        <v>26</v>
      </c>
      <c r="J297">
        <v>0</v>
      </c>
      <c r="K297">
        <v>0</v>
      </c>
      <c r="L297">
        <v>22</v>
      </c>
      <c r="M297">
        <v>5</v>
      </c>
      <c r="N297">
        <v>3</v>
      </c>
      <c r="O297">
        <v>53</v>
      </c>
      <c r="P297">
        <v>1</v>
      </c>
      <c r="Q297">
        <v>0</v>
      </c>
    </row>
    <row r="298" spans="1:17" hidden="1" x14ac:dyDescent="0.25">
      <c r="A298">
        <v>297</v>
      </c>
      <c r="B298">
        <v>57193318889</v>
      </c>
      <c r="C298" s="1" t="s">
        <v>313</v>
      </c>
      <c r="D298">
        <v>1</v>
      </c>
      <c r="E298">
        <v>0</v>
      </c>
      <c r="F298">
        <v>0</v>
      </c>
      <c r="G298">
        <v>0</v>
      </c>
      <c r="H298">
        <v>0</v>
      </c>
      <c r="I298">
        <v>2</v>
      </c>
      <c r="J298">
        <v>1</v>
      </c>
      <c r="K298">
        <v>0</v>
      </c>
      <c r="L298">
        <v>3</v>
      </c>
      <c r="M298">
        <v>2</v>
      </c>
      <c r="N298">
        <v>0</v>
      </c>
      <c r="O298">
        <v>5</v>
      </c>
      <c r="P298">
        <v>0</v>
      </c>
      <c r="Q298">
        <v>0</v>
      </c>
    </row>
    <row r="299" spans="1:17" x14ac:dyDescent="0.25">
      <c r="A299">
        <v>298</v>
      </c>
      <c r="B299">
        <v>57193338675</v>
      </c>
      <c r="C299" s="1" t="s">
        <v>314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1</v>
      </c>
      <c r="N299">
        <v>0</v>
      </c>
      <c r="O299">
        <v>0</v>
      </c>
      <c r="P299">
        <v>0</v>
      </c>
      <c r="Q299">
        <v>0</v>
      </c>
    </row>
    <row r="300" spans="1:17" hidden="1" x14ac:dyDescent="0.25">
      <c r="A300">
        <v>299</v>
      </c>
      <c r="B300">
        <v>57193391174</v>
      </c>
      <c r="C300" s="1" t="s">
        <v>315</v>
      </c>
      <c r="D300">
        <v>1</v>
      </c>
      <c r="E300">
        <v>0</v>
      </c>
      <c r="F300">
        <v>1</v>
      </c>
      <c r="G300">
        <v>1</v>
      </c>
      <c r="H300">
        <v>0</v>
      </c>
      <c r="I300">
        <v>1</v>
      </c>
      <c r="J300">
        <v>2</v>
      </c>
      <c r="K300">
        <v>1</v>
      </c>
      <c r="L300">
        <v>8</v>
      </c>
      <c r="M300">
        <v>4</v>
      </c>
      <c r="N300">
        <v>1</v>
      </c>
      <c r="O300">
        <v>10</v>
      </c>
      <c r="P300">
        <v>0</v>
      </c>
      <c r="Q300">
        <v>0</v>
      </c>
    </row>
    <row r="301" spans="1:17" hidden="1" x14ac:dyDescent="0.25">
      <c r="A301">
        <v>300</v>
      </c>
      <c r="B301">
        <v>57193449722</v>
      </c>
      <c r="C301" s="1" t="s">
        <v>316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1</v>
      </c>
      <c r="K301">
        <v>1</v>
      </c>
      <c r="L301">
        <v>4</v>
      </c>
      <c r="M301">
        <v>1</v>
      </c>
      <c r="N301">
        <v>1</v>
      </c>
      <c r="O301">
        <v>4</v>
      </c>
      <c r="P301">
        <v>0</v>
      </c>
      <c r="Q301">
        <v>0</v>
      </c>
    </row>
    <row r="302" spans="1:17" hidden="1" x14ac:dyDescent="0.25">
      <c r="A302">
        <v>301</v>
      </c>
      <c r="B302">
        <v>57193484151</v>
      </c>
      <c r="C302" s="1" t="s">
        <v>317</v>
      </c>
      <c r="D302">
        <v>0</v>
      </c>
      <c r="E302">
        <v>0</v>
      </c>
      <c r="F302">
        <v>0</v>
      </c>
      <c r="G302">
        <v>1</v>
      </c>
      <c r="H302">
        <v>1</v>
      </c>
      <c r="I302">
        <v>1</v>
      </c>
      <c r="J302">
        <v>5</v>
      </c>
      <c r="K302">
        <v>2</v>
      </c>
      <c r="L302">
        <v>21</v>
      </c>
      <c r="M302">
        <v>6</v>
      </c>
      <c r="N302">
        <v>3</v>
      </c>
      <c r="O302">
        <v>22</v>
      </c>
      <c r="P302">
        <v>2</v>
      </c>
      <c r="Q302">
        <v>0</v>
      </c>
    </row>
    <row r="303" spans="1:17" hidden="1" x14ac:dyDescent="0.25">
      <c r="A303">
        <v>302</v>
      </c>
      <c r="B303">
        <v>57193625061</v>
      </c>
      <c r="C303" s="1" t="s">
        <v>318</v>
      </c>
      <c r="D303">
        <v>2</v>
      </c>
      <c r="E303">
        <v>1</v>
      </c>
      <c r="F303">
        <v>2</v>
      </c>
      <c r="G303">
        <v>4</v>
      </c>
      <c r="H303">
        <v>1</v>
      </c>
      <c r="I303">
        <v>9</v>
      </c>
      <c r="J303">
        <v>0</v>
      </c>
      <c r="K303">
        <v>0</v>
      </c>
      <c r="L303">
        <v>2</v>
      </c>
      <c r="M303">
        <v>6</v>
      </c>
      <c r="N303">
        <v>2</v>
      </c>
      <c r="O303">
        <v>13</v>
      </c>
      <c r="P303">
        <v>0</v>
      </c>
      <c r="Q303">
        <v>0</v>
      </c>
    </row>
    <row r="304" spans="1:17" hidden="1" x14ac:dyDescent="0.25">
      <c r="A304">
        <v>303</v>
      </c>
      <c r="B304">
        <v>57193736467</v>
      </c>
      <c r="C304" s="1" t="s">
        <v>319</v>
      </c>
      <c r="D304">
        <v>1</v>
      </c>
      <c r="E304">
        <v>0</v>
      </c>
      <c r="F304">
        <v>0</v>
      </c>
      <c r="G304">
        <v>3</v>
      </c>
      <c r="H304">
        <v>1</v>
      </c>
      <c r="I304">
        <v>0</v>
      </c>
      <c r="J304">
        <v>1</v>
      </c>
      <c r="K304">
        <v>1</v>
      </c>
      <c r="L304">
        <v>16</v>
      </c>
      <c r="M304">
        <v>5</v>
      </c>
      <c r="N304">
        <v>2</v>
      </c>
      <c r="O304">
        <v>16</v>
      </c>
      <c r="P304">
        <v>1</v>
      </c>
      <c r="Q304">
        <v>0</v>
      </c>
    </row>
    <row r="305" spans="1:17" hidden="1" x14ac:dyDescent="0.25">
      <c r="A305">
        <v>304</v>
      </c>
      <c r="B305">
        <v>57193736584</v>
      </c>
      <c r="C305" s="1" t="s">
        <v>320</v>
      </c>
      <c r="D305">
        <v>1</v>
      </c>
      <c r="E305">
        <v>0</v>
      </c>
      <c r="F305">
        <v>0</v>
      </c>
      <c r="G305">
        <v>1</v>
      </c>
      <c r="H305">
        <v>0</v>
      </c>
      <c r="I305">
        <v>1</v>
      </c>
      <c r="J305">
        <v>1</v>
      </c>
      <c r="K305">
        <v>1</v>
      </c>
      <c r="L305">
        <v>6</v>
      </c>
      <c r="M305">
        <v>3</v>
      </c>
      <c r="N305">
        <v>1</v>
      </c>
      <c r="O305">
        <v>7</v>
      </c>
      <c r="P305">
        <v>1</v>
      </c>
      <c r="Q305">
        <v>0</v>
      </c>
    </row>
    <row r="306" spans="1:17" x14ac:dyDescent="0.25">
      <c r="A306">
        <v>305</v>
      </c>
      <c r="B306">
        <v>57193742308</v>
      </c>
      <c r="C306" s="1" t="s">
        <v>321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1</v>
      </c>
      <c r="N306">
        <v>0</v>
      </c>
      <c r="O306">
        <v>0</v>
      </c>
      <c r="P306">
        <v>0</v>
      </c>
      <c r="Q306">
        <v>0</v>
      </c>
    </row>
    <row r="307" spans="1:17" hidden="1" x14ac:dyDescent="0.25">
      <c r="A307">
        <v>306</v>
      </c>
      <c r="B307">
        <v>57193743673</v>
      </c>
      <c r="C307" s="1" t="s">
        <v>322</v>
      </c>
      <c r="D307">
        <v>0</v>
      </c>
      <c r="E307">
        <v>0</v>
      </c>
      <c r="F307">
        <v>0</v>
      </c>
      <c r="G307">
        <v>5</v>
      </c>
      <c r="H307">
        <v>1</v>
      </c>
      <c r="I307">
        <v>5</v>
      </c>
      <c r="J307">
        <v>0</v>
      </c>
      <c r="K307">
        <v>0</v>
      </c>
      <c r="L307">
        <v>26</v>
      </c>
      <c r="M307">
        <v>5</v>
      </c>
      <c r="N307">
        <v>1</v>
      </c>
      <c r="O307">
        <v>31</v>
      </c>
      <c r="P307">
        <v>2</v>
      </c>
      <c r="Q307">
        <v>0</v>
      </c>
    </row>
    <row r="308" spans="1:17" hidden="1" x14ac:dyDescent="0.25">
      <c r="A308">
        <v>307</v>
      </c>
      <c r="B308">
        <v>57193751854</v>
      </c>
      <c r="C308" s="1" t="s">
        <v>323</v>
      </c>
      <c r="D308">
        <v>0</v>
      </c>
      <c r="E308">
        <v>0</v>
      </c>
      <c r="F308">
        <v>0</v>
      </c>
      <c r="G308">
        <v>2</v>
      </c>
      <c r="H308">
        <v>0</v>
      </c>
      <c r="I308">
        <v>0</v>
      </c>
      <c r="J308">
        <v>3</v>
      </c>
      <c r="K308">
        <v>1</v>
      </c>
      <c r="L308">
        <v>9</v>
      </c>
      <c r="M308">
        <v>5</v>
      </c>
      <c r="N308">
        <v>1</v>
      </c>
      <c r="O308">
        <v>9</v>
      </c>
      <c r="P308">
        <v>0</v>
      </c>
      <c r="Q308">
        <v>0</v>
      </c>
    </row>
    <row r="309" spans="1:17" hidden="1" x14ac:dyDescent="0.25">
      <c r="A309">
        <v>308</v>
      </c>
      <c r="B309">
        <v>57193850194</v>
      </c>
      <c r="C309" s="1" t="s">
        <v>324</v>
      </c>
      <c r="D309">
        <v>1</v>
      </c>
      <c r="E309">
        <v>0</v>
      </c>
      <c r="F309">
        <v>0</v>
      </c>
      <c r="G309">
        <v>2</v>
      </c>
      <c r="H309">
        <v>2</v>
      </c>
      <c r="I309">
        <v>0</v>
      </c>
      <c r="J309">
        <v>0</v>
      </c>
      <c r="K309">
        <v>0</v>
      </c>
      <c r="L309">
        <v>3</v>
      </c>
      <c r="M309">
        <v>3</v>
      </c>
      <c r="N309">
        <v>2</v>
      </c>
      <c r="O309">
        <v>3</v>
      </c>
      <c r="P309">
        <v>0</v>
      </c>
      <c r="Q309">
        <v>0</v>
      </c>
    </row>
    <row r="310" spans="1:17" x14ac:dyDescent="0.25">
      <c r="A310">
        <v>309</v>
      </c>
      <c r="B310">
        <v>57193855171</v>
      </c>
      <c r="C310" s="1" t="s">
        <v>325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1</v>
      </c>
      <c r="K310">
        <v>1</v>
      </c>
      <c r="L310">
        <v>0</v>
      </c>
      <c r="M310">
        <v>2</v>
      </c>
      <c r="N310">
        <v>1</v>
      </c>
      <c r="O310">
        <v>0</v>
      </c>
      <c r="P310">
        <v>0</v>
      </c>
      <c r="Q310">
        <v>0</v>
      </c>
    </row>
    <row r="311" spans="1:17" x14ac:dyDescent="0.25">
      <c r="A311">
        <v>310</v>
      </c>
      <c r="B311">
        <v>57193878528</v>
      </c>
      <c r="C311" s="1" t="s">
        <v>326</v>
      </c>
      <c r="D311">
        <v>1</v>
      </c>
      <c r="E311">
        <v>0</v>
      </c>
      <c r="F311">
        <v>0</v>
      </c>
      <c r="G311">
        <v>1</v>
      </c>
      <c r="H311">
        <v>0</v>
      </c>
      <c r="I311">
        <v>3</v>
      </c>
      <c r="J311">
        <v>2</v>
      </c>
      <c r="K311">
        <v>0</v>
      </c>
      <c r="L311">
        <v>0</v>
      </c>
      <c r="M311">
        <v>4</v>
      </c>
      <c r="N311">
        <v>0</v>
      </c>
      <c r="O311">
        <v>3</v>
      </c>
      <c r="P311">
        <v>0</v>
      </c>
      <c r="Q311">
        <v>6</v>
      </c>
    </row>
    <row r="312" spans="1:17" hidden="1" x14ac:dyDescent="0.25">
      <c r="A312">
        <v>311</v>
      </c>
      <c r="B312">
        <v>57193925245</v>
      </c>
      <c r="C312" s="1" t="s">
        <v>327</v>
      </c>
      <c r="D312">
        <v>1</v>
      </c>
      <c r="E312">
        <v>0</v>
      </c>
      <c r="F312">
        <v>0</v>
      </c>
      <c r="G312">
        <v>7</v>
      </c>
      <c r="H312">
        <v>2</v>
      </c>
      <c r="I312">
        <v>1</v>
      </c>
      <c r="J312">
        <v>1</v>
      </c>
      <c r="K312">
        <v>0</v>
      </c>
      <c r="L312">
        <v>11</v>
      </c>
      <c r="M312">
        <v>9</v>
      </c>
      <c r="N312">
        <v>2</v>
      </c>
      <c r="O312">
        <v>12</v>
      </c>
      <c r="P312">
        <v>0</v>
      </c>
      <c r="Q312">
        <v>0</v>
      </c>
    </row>
    <row r="313" spans="1:17" hidden="1" x14ac:dyDescent="0.25">
      <c r="A313">
        <v>312</v>
      </c>
      <c r="B313">
        <v>57193997360</v>
      </c>
      <c r="C313" s="1" t="s">
        <v>328</v>
      </c>
      <c r="D313">
        <v>1</v>
      </c>
      <c r="E313">
        <v>0</v>
      </c>
      <c r="F313">
        <v>0</v>
      </c>
      <c r="G313">
        <v>0</v>
      </c>
      <c r="H313">
        <v>0</v>
      </c>
      <c r="I313">
        <v>2</v>
      </c>
      <c r="J313">
        <v>1</v>
      </c>
      <c r="K313">
        <v>1</v>
      </c>
      <c r="L313">
        <v>1</v>
      </c>
      <c r="M313">
        <v>2</v>
      </c>
      <c r="N313">
        <v>1</v>
      </c>
      <c r="O313">
        <v>3</v>
      </c>
      <c r="P313">
        <v>0</v>
      </c>
      <c r="Q313">
        <v>0</v>
      </c>
    </row>
    <row r="314" spans="1:17" hidden="1" x14ac:dyDescent="0.25">
      <c r="A314">
        <v>313</v>
      </c>
      <c r="B314">
        <v>57193998292</v>
      </c>
      <c r="C314" s="1" t="s">
        <v>329</v>
      </c>
      <c r="D314">
        <v>3</v>
      </c>
      <c r="E314">
        <v>0</v>
      </c>
      <c r="F314">
        <v>0</v>
      </c>
      <c r="G314">
        <v>1</v>
      </c>
      <c r="H314">
        <v>1</v>
      </c>
      <c r="I314">
        <v>0</v>
      </c>
      <c r="J314">
        <v>1</v>
      </c>
      <c r="K314">
        <v>1</v>
      </c>
      <c r="L314">
        <v>2</v>
      </c>
      <c r="M314">
        <v>5</v>
      </c>
      <c r="N314">
        <v>2</v>
      </c>
      <c r="O314">
        <v>2</v>
      </c>
      <c r="P314">
        <v>0</v>
      </c>
      <c r="Q314">
        <v>0</v>
      </c>
    </row>
    <row r="315" spans="1:17" hidden="1" x14ac:dyDescent="0.25">
      <c r="A315">
        <v>314</v>
      </c>
      <c r="B315">
        <v>57194024584</v>
      </c>
      <c r="C315" s="1" t="s">
        <v>330</v>
      </c>
      <c r="D315">
        <v>4</v>
      </c>
      <c r="E315">
        <v>2</v>
      </c>
      <c r="F315">
        <v>3</v>
      </c>
      <c r="G315">
        <v>1</v>
      </c>
      <c r="H315">
        <v>1</v>
      </c>
      <c r="I315">
        <v>13</v>
      </c>
      <c r="J315">
        <v>1</v>
      </c>
      <c r="K315">
        <v>0</v>
      </c>
      <c r="L315">
        <v>31</v>
      </c>
      <c r="M315">
        <v>6</v>
      </c>
      <c r="N315">
        <v>3</v>
      </c>
      <c r="O315">
        <v>47</v>
      </c>
      <c r="P315">
        <v>0</v>
      </c>
      <c r="Q315">
        <v>0</v>
      </c>
    </row>
    <row r="316" spans="1:17" x14ac:dyDescent="0.25">
      <c r="A316">
        <v>315</v>
      </c>
      <c r="B316">
        <v>57194045440</v>
      </c>
      <c r="C316" s="1" t="s">
        <v>331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1</v>
      </c>
      <c r="J316">
        <v>0</v>
      </c>
      <c r="K316">
        <v>0</v>
      </c>
      <c r="L316">
        <v>0</v>
      </c>
      <c r="M316">
        <v>1</v>
      </c>
      <c r="N316">
        <v>0</v>
      </c>
      <c r="O316">
        <v>1</v>
      </c>
      <c r="P316">
        <v>0</v>
      </c>
      <c r="Q316">
        <v>0</v>
      </c>
    </row>
    <row r="317" spans="1:17" x14ac:dyDescent="0.25">
      <c r="A317">
        <v>316</v>
      </c>
      <c r="B317">
        <v>57194050221</v>
      </c>
      <c r="C317" s="1" t="s">
        <v>332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1</v>
      </c>
      <c r="N317">
        <v>0</v>
      </c>
      <c r="O317">
        <v>0</v>
      </c>
      <c r="P317">
        <v>0</v>
      </c>
      <c r="Q317">
        <v>0</v>
      </c>
    </row>
    <row r="318" spans="1:17" x14ac:dyDescent="0.25">
      <c r="A318">
        <v>317</v>
      </c>
      <c r="B318">
        <v>57194051403</v>
      </c>
      <c r="C318" s="1" t="s">
        <v>333</v>
      </c>
      <c r="D318">
        <v>1</v>
      </c>
      <c r="E318">
        <v>0</v>
      </c>
      <c r="F318">
        <v>0</v>
      </c>
      <c r="G318">
        <v>1</v>
      </c>
      <c r="H318">
        <v>0</v>
      </c>
      <c r="I318">
        <v>2</v>
      </c>
      <c r="J318">
        <v>1</v>
      </c>
      <c r="K318">
        <v>0</v>
      </c>
      <c r="L318">
        <v>0</v>
      </c>
      <c r="M318">
        <v>3</v>
      </c>
      <c r="N318">
        <v>0</v>
      </c>
      <c r="O318">
        <v>2</v>
      </c>
      <c r="P318">
        <v>0</v>
      </c>
      <c r="Q318">
        <v>0</v>
      </c>
    </row>
    <row r="319" spans="1:17" hidden="1" x14ac:dyDescent="0.25">
      <c r="A319">
        <v>318</v>
      </c>
      <c r="B319">
        <v>57194095874</v>
      </c>
      <c r="C319" s="1" t="s">
        <v>334</v>
      </c>
      <c r="D319">
        <v>1</v>
      </c>
      <c r="E319">
        <v>1</v>
      </c>
      <c r="F319">
        <v>0</v>
      </c>
      <c r="G319">
        <v>1</v>
      </c>
      <c r="H319">
        <v>1</v>
      </c>
      <c r="I319">
        <v>0</v>
      </c>
      <c r="J319">
        <v>1</v>
      </c>
      <c r="K319">
        <v>1</v>
      </c>
      <c r="L319">
        <v>7</v>
      </c>
      <c r="M319">
        <v>3</v>
      </c>
      <c r="N319">
        <v>3</v>
      </c>
      <c r="O319">
        <v>7</v>
      </c>
      <c r="P319">
        <v>0</v>
      </c>
      <c r="Q319">
        <v>0</v>
      </c>
    </row>
    <row r="320" spans="1:17" hidden="1" x14ac:dyDescent="0.25">
      <c r="A320">
        <v>319</v>
      </c>
      <c r="B320">
        <v>57194154402</v>
      </c>
      <c r="C320" s="1" t="s">
        <v>335</v>
      </c>
      <c r="D320">
        <v>1</v>
      </c>
      <c r="E320">
        <v>1</v>
      </c>
      <c r="F320">
        <v>0</v>
      </c>
      <c r="G320">
        <v>1</v>
      </c>
      <c r="H320">
        <v>0</v>
      </c>
      <c r="I320">
        <v>4</v>
      </c>
      <c r="J320">
        <v>0</v>
      </c>
      <c r="K320">
        <v>0</v>
      </c>
      <c r="L320">
        <v>4</v>
      </c>
      <c r="M320">
        <v>2</v>
      </c>
      <c r="N320">
        <v>1</v>
      </c>
      <c r="O320">
        <v>8</v>
      </c>
      <c r="P320">
        <v>0</v>
      </c>
      <c r="Q320">
        <v>0</v>
      </c>
    </row>
    <row r="321" spans="1:17" x14ac:dyDescent="0.25">
      <c r="A321">
        <v>320</v>
      </c>
      <c r="B321">
        <v>57194181550</v>
      </c>
      <c r="C321" s="1" t="s">
        <v>336</v>
      </c>
      <c r="D321">
        <v>0</v>
      </c>
      <c r="E321">
        <v>0</v>
      </c>
      <c r="F321">
        <v>0</v>
      </c>
      <c r="G321">
        <v>1</v>
      </c>
      <c r="H321">
        <v>1</v>
      </c>
      <c r="I321">
        <v>0</v>
      </c>
      <c r="J321">
        <v>1</v>
      </c>
      <c r="K321">
        <v>1</v>
      </c>
      <c r="L321">
        <v>0</v>
      </c>
      <c r="M321">
        <v>2</v>
      </c>
      <c r="N321">
        <v>2</v>
      </c>
      <c r="O321">
        <v>0</v>
      </c>
      <c r="P321">
        <v>0</v>
      </c>
      <c r="Q321">
        <v>0</v>
      </c>
    </row>
    <row r="322" spans="1:17" x14ac:dyDescent="0.25">
      <c r="A322">
        <v>321</v>
      </c>
      <c r="B322">
        <v>57194197883</v>
      </c>
      <c r="C322" s="1" t="s">
        <v>337</v>
      </c>
      <c r="D322">
        <v>0</v>
      </c>
      <c r="E322">
        <v>0</v>
      </c>
      <c r="F322">
        <v>0</v>
      </c>
      <c r="G322">
        <v>2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2</v>
      </c>
      <c r="N322">
        <v>0</v>
      </c>
      <c r="O322">
        <v>0</v>
      </c>
      <c r="P322">
        <v>0</v>
      </c>
      <c r="Q322">
        <v>0</v>
      </c>
    </row>
    <row r="323" spans="1:17" x14ac:dyDescent="0.25">
      <c r="A323">
        <v>322</v>
      </c>
      <c r="B323">
        <v>57194205096</v>
      </c>
      <c r="C323" s="1" t="s">
        <v>338</v>
      </c>
      <c r="D323">
        <v>0</v>
      </c>
      <c r="E323">
        <v>0</v>
      </c>
      <c r="F323">
        <v>0</v>
      </c>
      <c r="G323">
        <v>1</v>
      </c>
      <c r="H323">
        <v>0</v>
      </c>
      <c r="I323">
        <v>1</v>
      </c>
      <c r="J323">
        <v>1</v>
      </c>
      <c r="K323">
        <v>1</v>
      </c>
      <c r="L323">
        <v>0</v>
      </c>
      <c r="M323">
        <v>2</v>
      </c>
      <c r="N323">
        <v>1</v>
      </c>
      <c r="O323">
        <v>1</v>
      </c>
      <c r="P323">
        <v>0</v>
      </c>
      <c r="Q323">
        <v>0</v>
      </c>
    </row>
    <row r="324" spans="1:17" hidden="1" x14ac:dyDescent="0.25">
      <c r="A324">
        <v>323</v>
      </c>
      <c r="B324">
        <v>57194233889</v>
      </c>
      <c r="C324" s="1" t="s">
        <v>339</v>
      </c>
      <c r="D324">
        <v>0</v>
      </c>
      <c r="E324">
        <v>0</v>
      </c>
      <c r="F324">
        <v>0</v>
      </c>
      <c r="G324">
        <v>1</v>
      </c>
      <c r="H324">
        <v>1</v>
      </c>
      <c r="I324">
        <v>0</v>
      </c>
      <c r="J324">
        <v>0</v>
      </c>
      <c r="K324">
        <v>0</v>
      </c>
      <c r="L324">
        <v>6</v>
      </c>
      <c r="M324">
        <v>1</v>
      </c>
      <c r="N324">
        <v>1</v>
      </c>
      <c r="O324">
        <v>6</v>
      </c>
      <c r="P324">
        <v>1</v>
      </c>
      <c r="Q324">
        <v>0</v>
      </c>
    </row>
    <row r="325" spans="1:17" x14ac:dyDescent="0.25">
      <c r="A325">
        <v>324</v>
      </c>
      <c r="B325">
        <v>57194235065</v>
      </c>
      <c r="C325" s="1" t="s">
        <v>340</v>
      </c>
      <c r="D325">
        <v>0</v>
      </c>
      <c r="E325">
        <v>0</v>
      </c>
      <c r="F325">
        <v>0</v>
      </c>
      <c r="G325">
        <v>2</v>
      </c>
      <c r="H325">
        <v>0</v>
      </c>
      <c r="I325">
        <v>1</v>
      </c>
      <c r="J325">
        <v>1</v>
      </c>
      <c r="K325">
        <v>0</v>
      </c>
      <c r="L325">
        <v>0</v>
      </c>
      <c r="M325">
        <v>3</v>
      </c>
      <c r="N325">
        <v>0</v>
      </c>
      <c r="O325">
        <v>1</v>
      </c>
      <c r="P325">
        <v>0</v>
      </c>
      <c r="Q325">
        <v>0</v>
      </c>
    </row>
    <row r="326" spans="1:17" hidden="1" x14ac:dyDescent="0.25">
      <c r="A326">
        <v>325</v>
      </c>
      <c r="B326">
        <v>57194280216</v>
      </c>
      <c r="C326" s="1" t="s">
        <v>341</v>
      </c>
      <c r="D326">
        <v>2</v>
      </c>
      <c r="E326">
        <v>0</v>
      </c>
      <c r="F326">
        <v>0</v>
      </c>
      <c r="G326">
        <v>4</v>
      </c>
      <c r="H326">
        <v>1</v>
      </c>
      <c r="I326">
        <v>8</v>
      </c>
      <c r="J326">
        <v>2</v>
      </c>
      <c r="K326">
        <v>1</v>
      </c>
      <c r="L326">
        <v>20</v>
      </c>
      <c r="M326">
        <v>8</v>
      </c>
      <c r="N326">
        <v>2</v>
      </c>
      <c r="O326">
        <v>28</v>
      </c>
      <c r="P326">
        <v>0</v>
      </c>
      <c r="Q326">
        <v>0</v>
      </c>
    </row>
    <row r="327" spans="1:17" hidden="1" x14ac:dyDescent="0.25">
      <c r="A327">
        <v>326</v>
      </c>
      <c r="B327">
        <v>57194340936</v>
      </c>
      <c r="C327" s="1" t="s">
        <v>342</v>
      </c>
      <c r="D327">
        <v>2</v>
      </c>
      <c r="E327">
        <v>0</v>
      </c>
      <c r="F327">
        <v>0</v>
      </c>
      <c r="G327">
        <v>2</v>
      </c>
      <c r="H327">
        <v>0</v>
      </c>
      <c r="I327">
        <v>3</v>
      </c>
      <c r="J327">
        <v>0</v>
      </c>
      <c r="K327">
        <v>0</v>
      </c>
      <c r="L327">
        <v>8</v>
      </c>
      <c r="M327">
        <v>4</v>
      </c>
      <c r="N327">
        <v>0</v>
      </c>
      <c r="O327">
        <v>11</v>
      </c>
      <c r="P327">
        <v>1</v>
      </c>
      <c r="Q327">
        <v>0</v>
      </c>
    </row>
    <row r="328" spans="1:17" x14ac:dyDescent="0.25">
      <c r="A328">
        <v>327</v>
      </c>
      <c r="B328">
        <v>57194419548</v>
      </c>
      <c r="C328" s="1" t="s">
        <v>343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1</v>
      </c>
      <c r="N328">
        <v>0</v>
      </c>
      <c r="O328">
        <v>0</v>
      </c>
      <c r="P328">
        <v>0</v>
      </c>
      <c r="Q328">
        <v>0</v>
      </c>
    </row>
    <row r="329" spans="1:17" hidden="1" x14ac:dyDescent="0.25">
      <c r="A329">
        <v>328</v>
      </c>
      <c r="B329">
        <v>57194462939</v>
      </c>
      <c r="C329" s="1" t="s">
        <v>344</v>
      </c>
      <c r="D329">
        <v>3</v>
      </c>
      <c r="E329">
        <v>0</v>
      </c>
      <c r="F329">
        <v>2</v>
      </c>
      <c r="G329">
        <v>1</v>
      </c>
      <c r="H329">
        <v>0</v>
      </c>
      <c r="I329">
        <v>1</v>
      </c>
      <c r="J329">
        <v>1</v>
      </c>
      <c r="K329">
        <v>0</v>
      </c>
      <c r="L329">
        <v>1</v>
      </c>
      <c r="M329">
        <v>5</v>
      </c>
      <c r="N329">
        <v>0</v>
      </c>
      <c r="O329">
        <v>4</v>
      </c>
      <c r="P329">
        <v>0</v>
      </c>
      <c r="Q329">
        <v>0</v>
      </c>
    </row>
    <row r="330" spans="1:17" x14ac:dyDescent="0.25">
      <c r="A330">
        <v>329</v>
      </c>
      <c r="B330">
        <v>57194463964</v>
      </c>
      <c r="C330" s="1" t="s">
        <v>345</v>
      </c>
      <c r="D330">
        <v>2</v>
      </c>
      <c r="E330">
        <v>0</v>
      </c>
      <c r="F330">
        <v>0</v>
      </c>
      <c r="G330">
        <v>2</v>
      </c>
      <c r="H330">
        <v>0</v>
      </c>
      <c r="I330">
        <v>1</v>
      </c>
      <c r="J330">
        <v>1</v>
      </c>
      <c r="K330">
        <v>0</v>
      </c>
      <c r="L330">
        <v>0</v>
      </c>
      <c r="M330">
        <v>5</v>
      </c>
      <c r="N330">
        <v>0</v>
      </c>
      <c r="O330">
        <v>1</v>
      </c>
      <c r="P330">
        <v>0</v>
      </c>
      <c r="Q330">
        <v>0</v>
      </c>
    </row>
    <row r="331" spans="1:17" hidden="1" x14ac:dyDescent="0.25">
      <c r="A331">
        <v>330</v>
      </c>
      <c r="B331">
        <v>57194472580</v>
      </c>
      <c r="C331" s="1" t="s">
        <v>346</v>
      </c>
      <c r="D331">
        <v>2</v>
      </c>
      <c r="E331">
        <v>0</v>
      </c>
      <c r="F331">
        <v>0</v>
      </c>
      <c r="G331">
        <v>3</v>
      </c>
      <c r="H331">
        <v>1</v>
      </c>
      <c r="I331">
        <v>2</v>
      </c>
      <c r="J331">
        <v>0</v>
      </c>
      <c r="K331">
        <v>0</v>
      </c>
      <c r="L331">
        <v>2</v>
      </c>
      <c r="M331">
        <v>5</v>
      </c>
      <c r="N331">
        <v>1</v>
      </c>
      <c r="O331">
        <v>4</v>
      </c>
      <c r="P331">
        <v>0</v>
      </c>
      <c r="Q331">
        <v>0</v>
      </c>
    </row>
    <row r="332" spans="1:17" x14ac:dyDescent="0.25">
      <c r="A332">
        <v>331</v>
      </c>
      <c r="B332">
        <v>57194473635</v>
      </c>
      <c r="C332" s="1" t="s">
        <v>347</v>
      </c>
      <c r="D332">
        <v>1</v>
      </c>
      <c r="E332">
        <v>0</v>
      </c>
      <c r="F332">
        <v>0</v>
      </c>
      <c r="G332">
        <v>1</v>
      </c>
      <c r="H332">
        <v>0</v>
      </c>
      <c r="I332">
        <v>0</v>
      </c>
      <c r="J332">
        <v>1</v>
      </c>
      <c r="K332">
        <v>0</v>
      </c>
      <c r="L332">
        <v>0</v>
      </c>
      <c r="M332">
        <v>3</v>
      </c>
      <c r="N332">
        <v>0</v>
      </c>
      <c r="O332">
        <v>0</v>
      </c>
      <c r="P332">
        <v>0</v>
      </c>
      <c r="Q332">
        <v>0</v>
      </c>
    </row>
    <row r="333" spans="1:17" x14ac:dyDescent="0.25">
      <c r="A333">
        <v>332</v>
      </c>
      <c r="B333">
        <v>57194544768</v>
      </c>
      <c r="C333" s="1" t="s">
        <v>348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1</v>
      </c>
      <c r="K333">
        <v>0</v>
      </c>
      <c r="L333">
        <v>0</v>
      </c>
      <c r="M333">
        <v>2</v>
      </c>
      <c r="N333">
        <v>0</v>
      </c>
      <c r="O333">
        <v>0</v>
      </c>
      <c r="P333">
        <v>0</v>
      </c>
      <c r="Q333">
        <v>0</v>
      </c>
    </row>
    <row r="334" spans="1:17" x14ac:dyDescent="0.25">
      <c r="A334">
        <v>333</v>
      </c>
      <c r="B334">
        <v>57194551094</v>
      </c>
      <c r="C334" s="1" t="s">
        <v>349</v>
      </c>
      <c r="D334">
        <v>0</v>
      </c>
      <c r="E334">
        <v>0</v>
      </c>
      <c r="F334">
        <v>0</v>
      </c>
      <c r="G334">
        <v>2</v>
      </c>
      <c r="H334">
        <v>0</v>
      </c>
      <c r="I334">
        <v>1</v>
      </c>
      <c r="J334">
        <v>0</v>
      </c>
      <c r="K334">
        <v>0</v>
      </c>
      <c r="L334">
        <v>0</v>
      </c>
      <c r="M334">
        <v>2</v>
      </c>
      <c r="N334">
        <v>0</v>
      </c>
      <c r="O334">
        <v>1</v>
      </c>
      <c r="P334">
        <v>0</v>
      </c>
      <c r="Q334">
        <v>0</v>
      </c>
    </row>
    <row r="335" spans="1:17" hidden="1" x14ac:dyDescent="0.25">
      <c r="A335">
        <v>334</v>
      </c>
      <c r="B335">
        <v>57194586019</v>
      </c>
      <c r="C335" s="1" t="s">
        <v>350</v>
      </c>
      <c r="D335">
        <v>4</v>
      </c>
      <c r="E335">
        <v>0</v>
      </c>
      <c r="F335">
        <v>0</v>
      </c>
      <c r="G335">
        <v>3</v>
      </c>
      <c r="H335">
        <v>2</v>
      </c>
      <c r="I335">
        <v>1</v>
      </c>
      <c r="J335">
        <v>6</v>
      </c>
      <c r="K335">
        <v>2</v>
      </c>
      <c r="L335">
        <v>17</v>
      </c>
      <c r="M335">
        <v>13</v>
      </c>
      <c r="N335">
        <v>4</v>
      </c>
      <c r="O335">
        <v>18</v>
      </c>
      <c r="P335">
        <v>0</v>
      </c>
      <c r="Q335">
        <v>0</v>
      </c>
    </row>
    <row r="336" spans="1:17" hidden="1" x14ac:dyDescent="0.25">
      <c r="A336">
        <v>335</v>
      </c>
      <c r="B336">
        <v>57194586971</v>
      </c>
      <c r="C336" s="1" t="s">
        <v>351</v>
      </c>
      <c r="D336">
        <v>0</v>
      </c>
      <c r="E336">
        <v>0</v>
      </c>
      <c r="F336">
        <v>0</v>
      </c>
      <c r="G336">
        <v>1</v>
      </c>
      <c r="H336">
        <v>1</v>
      </c>
      <c r="I336">
        <v>0</v>
      </c>
      <c r="J336">
        <v>1</v>
      </c>
      <c r="K336">
        <v>1</v>
      </c>
      <c r="L336">
        <v>1</v>
      </c>
      <c r="M336">
        <v>2</v>
      </c>
      <c r="N336">
        <v>2</v>
      </c>
      <c r="O336">
        <v>1</v>
      </c>
      <c r="P336">
        <v>0</v>
      </c>
      <c r="Q336">
        <v>0</v>
      </c>
    </row>
    <row r="337" spans="1:17" hidden="1" x14ac:dyDescent="0.25">
      <c r="A337">
        <v>336</v>
      </c>
      <c r="B337">
        <v>57194587676</v>
      </c>
      <c r="C337" s="1" t="s">
        <v>352</v>
      </c>
      <c r="D337">
        <v>2</v>
      </c>
      <c r="E337">
        <v>0</v>
      </c>
      <c r="F337">
        <v>0</v>
      </c>
      <c r="G337">
        <v>0</v>
      </c>
      <c r="H337">
        <v>0</v>
      </c>
      <c r="I337">
        <v>4</v>
      </c>
      <c r="J337">
        <v>2</v>
      </c>
      <c r="K337">
        <v>1</v>
      </c>
      <c r="L337">
        <v>2</v>
      </c>
      <c r="M337">
        <v>4</v>
      </c>
      <c r="N337">
        <v>1</v>
      </c>
      <c r="O337">
        <v>6</v>
      </c>
      <c r="P337">
        <v>0</v>
      </c>
      <c r="Q337">
        <v>0</v>
      </c>
    </row>
    <row r="338" spans="1:17" hidden="1" x14ac:dyDescent="0.25">
      <c r="A338">
        <v>337</v>
      </c>
      <c r="B338">
        <v>57194588491</v>
      </c>
      <c r="C338" s="1" t="s">
        <v>353</v>
      </c>
      <c r="D338">
        <v>0</v>
      </c>
      <c r="E338">
        <v>0</v>
      </c>
      <c r="F338">
        <v>0</v>
      </c>
      <c r="G338">
        <v>2</v>
      </c>
      <c r="H338">
        <v>0</v>
      </c>
      <c r="I338">
        <v>0</v>
      </c>
      <c r="J338">
        <v>0</v>
      </c>
      <c r="K338">
        <v>0</v>
      </c>
      <c r="L338">
        <v>3</v>
      </c>
      <c r="M338">
        <v>2</v>
      </c>
      <c r="N338">
        <v>0</v>
      </c>
      <c r="O338">
        <v>3</v>
      </c>
      <c r="P338">
        <v>0</v>
      </c>
      <c r="Q338">
        <v>0</v>
      </c>
    </row>
    <row r="339" spans="1:17" hidden="1" x14ac:dyDescent="0.25">
      <c r="A339">
        <v>338</v>
      </c>
      <c r="B339">
        <v>57194588573</v>
      </c>
      <c r="C339" s="1" t="s">
        <v>354</v>
      </c>
      <c r="D339">
        <v>1</v>
      </c>
      <c r="E339">
        <v>0</v>
      </c>
      <c r="F339">
        <v>0</v>
      </c>
      <c r="G339">
        <v>1</v>
      </c>
      <c r="H339">
        <v>1</v>
      </c>
      <c r="I339">
        <v>2</v>
      </c>
      <c r="J339">
        <v>2</v>
      </c>
      <c r="K339">
        <v>1</v>
      </c>
      <c r="L339">
        <v>2</v>
      </c>
      <c r="M339">
        <v>4</v>
      </c>
      <c r="N339">
        <v>2</v>
      </c>
      <c r="O339">
        <v>4</v>
      </c>
      <c r="P339">
        <v>0</v>
      </c>
      <c r="Q339">
        <v>0</v>
      </c>
    </row>
    <row r="340" spans="1:17" hidden="1" x14ac:dyDescent="0.25">
      <c r="A340">
        <v>339</v>
      </c>
      <c r="B340">
        <v>57194590586</v>
      </c>
      <c r="C340" s="1" t="s">
        <v>355</v>
      </c>
      <c r="D340">
        <v>2</v>
      </c>
      <c r="E340">
        <v>1</v>
      </c>
      <c r="F340">
        <v>1</v>
      </c>
      <c r="G340">
        <v>0</v>
      </c>
      <c r="H340">
        <v>0</v>
      </c>
      <c r="I340">
        <v>3</v>
      </c>
      <c r="J340">
        <v>0</v>
      </c>
      <c r="K340">
        <v>0</v>
      </c>
      <c r="L340">
        <v>6</v>
      </c>
      <c r="M340">
        <v>2</v>
      </c>
      <c r="N340">
        <v>1</v>
      </c>
      <c r="O340">
        <v>10</v>
      </c>
      <c r="P340">
        <v>0</v>
      </c>
      <c r="Q340">
        <v>0</v>
      </c>
    </row>
    <row r="341" spans="1:17" x14ac:dyDescent="0.25">
      <c r="A341">
        <v>340</v>
      </c>
      <c r="B341">
        <v>57194593212</v>
      </c>
      <c r="C341" s="1" t="s">
        <v>356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1</v>
      </c>
      <c r="K341">
        <v>1</v>
      </c>
      <c r="L341">
        <v>0</v>
      </c>
      <c r="M341">
        <v>1</v>
      </c>
      <c r="N341">
        <v>1</v>
      </c>
      <c r="O341">
        <v>0</v>
      </c>
      <c r="P341">
        <v>0</v>
      </c>
      <c r="Q341">
        <v>0</v>
      </c>
    </row>
    <row r="342" spans="1:17" hidden="1" x14ac:dyDescent="0.25">
      <c r="A342">
        <v>341</v>
      </c>
      <c r="B342">
        <v>57194598687</v>
      </c>
      <c r="C342" s="1" t="s">
        <v>357</v>
      </c>
      <c r="D342">
        <v>2</v>
      </c>
      <c r="E342">
        <v>0</v>
      </c>
      <c r="F342">
        <v>0</v>
      </c>
      <c r="G342">
        <v>1</v>
      </c>
      <c r="H342">
        <v>0</v>
      </c>
      <c r="I342">
        <v>2</v>
      </c>
      <c r="J342">
        <v>2</v>
      </c>
      <c r="K342">
        <v>1</v>
      </c>
      <c r="L342">
        <v>3</v>
      </c>
      <c r="M342">
        <v>5</v>
      </c>
      <c r="N342">
        <v>1</v>
      </c>
      <c r="O342">
        <v>5</v>
      </c>
      <c r="P342">
        <v>0</v>
      </c>
      <c r="Q342">
        <v>0</v>
      </c>
    </row>
    <row r="343" spans="1:17" hidden="1" x14ac:dyDescent="0.25">
      <c r="A343">
        <v>342</v>
      </c>
      <c r="B343">
        <v>57194603574</v>
      </c>
      <c r="C343" s="1" t="s">
        <v>358</v>
      </c>
      <c r="D343">
        <v>2</v>
      </c>
      <c r="E343">
        <v>1</v>
      </c>
      <c r="F343">
        <v>0</v>
      </c>
      <c r="G343">
        <v>0</v>
      </c>
      <c r="H343">
        <v>0</v>
      </c>
      <c r="I343">
        <v>4</v>
      </c>
      <c r="J343">
        <v>0</v>
      </c>
      <c r="K343">
        <v>0</v>
      </c>
      <c r="L343">
        <v>3</v>
      </c>
      <c r="M343">
        <v>2</v>
      </c>
      <c r="N343">
        <v>1</v>
      </c>
      <c r="O343">
        <v>7</v>
      </c>
      <c r="P343">
        <v>0</v>
      </c>
      <c r="Q343">
        <v>0</v>
      </c>
    </row>
    <row r="344" spans="1:17" hidden="1" x14ac:dyDescent="0.25">
      <c r="A344">
        <v>343</v>
      </c>
      <c r="B344">
        <v>57194603964</v>
      </c>
      <c r="C344" s="1" t="s">
        <v>359</v>
      </c>
      <c r="D344">
        <v>2</v>
      </c>
      <c r="E344">
        <v>0</v>
      </c>
      <c r="F344">
        <v>0</v>
      </c>
      <c r="G344">
        <v>0</v>
      </c>
      <c r="H344">
        <v>0</v>
      </c>
      <c r="I344">
        <v>4</v>
      </c>
      <c r="J344">
        <v>1</v>
      </c>
      <c r="K344">
        <v>1</v>
      </c>
      <c r="L344">
        <v>2</v>
      </c>
      <c r="M344">
        <v>3</v>
      </c>
      <c r="N344">
        <v>1</v>
      </c>
      <c r="O344">
        <v>6</v>
      </c>
      <c r="P344">
        <v>0</v>
      </c>
      <c r="Q344">
        <v>0</v>
      </c>
    </row>
    <row r="345" spans="1:17" hidden="1" x14ac:dyDescent="0.25">
      <c r="A345">
        <v>344</v>
      </c>
      <c r="B345">
        <v>57194611831</v>
      </c>
      <c r="C345" s="1" t="s">
        <v>360</v>
      </c>
      <c r="D345">
        <v>0</v>
      </c>
      <c r="E345">
        <v>0</v>
      </c>
      <c r="F345">
        <v>0</v>
      </c>
      <c r="G345">
        <v>1</v>
      </c>
      <c r="H345">
        <v>1</v>
      </c>
      <c r="I345">
        <v>0</v>
      </c>
      <c r="J345">
        <v>1</v>
      </c>
      <c r="K345">
        <v>1</v>
      </c>
      <c r="L345">
        <v>24</v>
      </c>
      <c r="M345">
        <v>2</v>
      </c>
      <c r="N345">
        <v>2</v>
      </c>
      <c r="O345">
        <v>24</v>
      </c>
      <c r="P345">
        <v>0</v>
      </c>
      <c r="Q345">
        <v>0</v>
      </c>
    </row>
    <row r="346" spans="1:17" hidden="1" x14ac:dyDescent="0.25">
      <c r="A346">
        <v>345</v>
      </c>
      <c r="B346">
        <v>57194613446</v>
      </c>
      <c r="C346" s="1" t="s">
        <v>361</v>
      </c>
      <c r="D346">
        <v>3</v>
      </c>
      <c r="E346">
        <v>2</v>
      </c>
      <c r="F346">
        <v>0</v>
      </c>
      <c r="G346">
        <v>8</v>
      </c>
      <c r="H346">
        <v>2</v>
      </c>
      <c r="I346">
        <v>10</v>
      </c>
      <c r="J346">
        <v>9</v>
      </c>
      <c r="K346">
        <v>2</v>
      </c>
      <c r="L346">
        <v>73</v>
      </c>
      <c r="M346">
        <v>20</v>
      </c>
      <c r="N346">
        <v>6</v>
      </c>
      <c r="O346">
        <v>83</v>
      </c>
      <c r="P346">
        <v>4</v>
      </c>
      <c r="Q346">
        <v>0</v>
      </c>
    </row>
    <row r="347" spans="1:17" hidden="1" x14ac:dyDescent="0.25">
      <c r="A347">
        <v>346</v>
      </c>
      <c r="B347">
        <v>57194658235</v>
      </c>
      <c r="C347" s="1" t="s">
        <v>362</v>
      </c>
      <c r="D347">
        <v>1</v>
      </c>
      <c r="E347">
        <v>0</v>
      </c>
      <c r="F347">
        <v>0</v>
      </c>
      <c r="G347">
        <v>4</v>
      </c>
      <c r="H347">
        <v>2</v>
      </c>
      <c r="I347">
        <v>5</v>
      </c>
      <c r="J347">
        <v>1</v>
      </c>
      <c r="K347">
        <v>1</v>
      </c>
      <c r="L347">
        <v>23</v>
      </c>
      <c r="M347">
        <v>6</v>
      </c>
      <c r="N347">
        <v>3</v>
      </c>
      <c r="O347">
        <v>28</v>
      </c>
      <c r="P347">
        <v>1</v>
      </c>
      <c r="Q347">
        <v>0</v>
      </c>
    </row>
    <row r="348" spans="1:17" x14ac:dyDescent="0.25">
      <c r="A348">
        <v>347</v>
      </c>
      <c r="B348">
        <v>57194685932</v>
      </c>
      <c r="C348" s="1" t="s">
        <v>363</v>
      </c>
      <c r="D348">
        <v>0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1</v>
      </c>
      <c r="N348">
        <v>0</v>
      </c>
      <c r="O348">
        <v>0</v>
      </c>
      <c r="P348">
        <v>0</v>
      </c>
      <c r="Q348">
        <v>0</v>
      </c>
    </row>
    <row r="349" spans="1:17" hidden="1" x14ac:dyDescent="0.25">
      <c r="A349">
        <v>348</v>
      </c>
      <c r="B349">
        <v>57194700937</v>
      </c>
      <c r="C349" s="1" t="s">
        <v>364</v>
      </c>
      <c r="D349">
        <v>1</v>
      </c>
      <c r="E349">
        <v>0</v>
      </c>
      <c r="F349">
        <v>0</v>
      </c>
      <c r="G349">
        <v>2</v>
      </c>
      <c r="H349">
        <v>1</v>
      </c>
      <c r="I349">
        <v>0</v>
      </c>
      <c r="J349">
        <v>1</v>
      </c>
      <c r="K349">
        <v>1</v>
      </c>
      <c r="L349">
        <v>4</v>
      </c>
      <c r="M349">
        <v>4</v>
      </c>
      <c r="N349">
        <v>2</v>
      </c>
      <c r="O349">
        <v>4</v>
      </c>
      <c r="P349">
        <v>0</v>
      </c>
      <c r="Q349">
        <v>0</v>
      </c>
    </row>
    <row r="350" spans="1:17" hidden="1" x14ac:dyDescent="0.25">
      <c r="A350">
        <v>349</v>
      </c>
      <c r="B350">
        <v>57194705684</v>
      </c>
      <c r="C350" s="1" t="s">
        <v>365</v>
      </c>
      <c r="D350">
        <v>3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2</v>
      </c>
      <c r="M350">
        <v>3</v>
      </c>
      <c r="N350">
        <v>0</v>
      </c>
      <c r="O350">
        <v>2</v>
      </c>
      <c r="P350">
        <v>0</v>
      </c>
      <c r="Q350">
        <v>0</v>
      </c>
    </row>
    <row r="351" spans="1:17" x14ac:dyDescent="0.25">
      <c r="A351">
        <v>350</v>
      </c>
      <c r="B351">
        <v>57194705887</v>
      </c>
      <c r="C351" s="1" t="s">
        <v>366</v>
      </c>
      <c r="D351">
        <v>2</v>
      </c>
      <c r="E351">
        <v>0</v>
      </c>
      <c r="F351">
        <v>0</v>
      </c>
      <c r="G351">
        <v>1</v>
      </c>
      <c r="H351">
        <v>0</v>
      </c>
      <c r="I351">
        <v>2</v>
      </c>
      <c r="J351">
        <v>2</v>
      </c>
      <c r="K351">
        <v>2</v>
      </c>
      <c r="L351">
        <v>0</v>
      </c>
      <c r="M351">
        <v>5</v>
      </c>
      <c r="N351">
        <v>2</v>
      </c>
      <c r="O351">
        <v>2</v>
      </c>
      <c r="P351">
        <v>0</v>
      </c>
      <c r="Q351">
        <v>0</v>
      </c>
    </row>
    <row r="352" spans="1:17" x14ac:dyDescent="0.25">
      <c r="A352">
        <v>351</v>
      </c>
      <c r="B352">
        <v>57195153750</v>
      </c>
      <c r="C352" s="1" t="s">
        <v>367</v>
      </c>
      <c r="D352">
        <v>0</v>
      </c>
      <c r="E352">
        <v>0</v>
      </c>
      <c r="F352">
        <v>0</v>
      </c>
      <c r="G352">
        <v>2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2</v>
      </c>
      <c r="N352">
        <v>0</v>
      </c>
      <c r="O352">
        <v>0</v>
      </c>
      <c r="P352">
        <v>0</v>
      </c>
      <c r="Q352">
        <v>0</v>
      </c>
    </row>
    <row r="353" spans="1:17" hidden="1" x14ac:dyDescent="0.25">
      <c r="A353">
        <v>352</v>
      </c>
      <c r="B353">
        <v>57195275333</v>
      </c>
      <c r="C353" s="1" t="s">
        <v>368</v>
      </c>
      <c r="D353">
        <v>2</v>
      </c>
      <c r="E353">
        <v>0</v>
      </c>
      <c r="F353">
        <v>1</v>
      </c>
      <c r="G353">
        <v>0</v>
      </c>
      <c r="H353">
        <v>0</v>
      </c>
      <c r="I353">
        <v>6</v>
      </c>
      <c r="J353">
        <v>0</v>
      </c>
      <c r="K353">
        <v>0</v>
      </c>
      <c r="L353">
        <v>6</v>
      </c>
      <c r="M353">
        <v>2</v>
      </c>
      <c r="N353">
        <v>0</v>
      </c>
      <c r="O353">
        <v>13</v>
      </c>
      <c r="P353">
        <v>0</v>
      </c>
      <c r="Q353">
        <v>0</v>
      </c>
    </row>
    <row r="354" spans="1:17" hidden="1" x14ac:dyDescent="0.25">
      <c r="A354">
        <v>353</v>
      </c>
      <c r="B354">
        <v>57195316170</v>
      </c>
      <c r="C354" s="1" t="s">
        <v>369</v>
      </c>
      <c r="D354">
        <v>1</v>
      </c>
      <c r="E354">
        <v>1</v>
      </c>
      <c r="F354">
        <v>0</v>
      </c>
      <c r="G354">
        <v>1</v>
      </c>
      <c r="H354">
        <v>1</v>
      </c>
      <c r="I354">
        <v>2</v>
      </c>
      <c r="J354">
        <v>0</v>
      </c>
      <c r="K354">
        <v>0</v>
      </c>
      <c r="L354">
        <v>2</v>
      </c>
      <c r="M354">
        <v>2</v>
      </c>
      <c r="N354">
        <v>2</v>
      </c>
      <c r="O354">
        <v>4</v>
      </c>
      <c r="P354">
        <v>0</v>
      </c>
      <c r="Q354">
        <v>0</v>
      </c>
    </row>
    <row r="355" spans="1:17" hidden="1" x14ac:dyDescent="0.25">
      <c r="A355">
        <v>354</v>
      </c>
      <c r="B355">
        <v>57195319181</v>
      </c>
      <c r="C355" s="1" t="s">
        <v>370</v>
      </c>
      <c r="D355">
        <v>2</v>
      </c>
      <c r="E355">
        <v>2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3</v>
      </c>
      <c r="M355">
        <v>2</v>
      </c>
      <c r="N355">
        <v>2</v>
      </c>
      <c r="O355">
        <v>4</v>
      </c>
      <c r="P355">
        <v>0</v>
      </c>
      <c r="Q355">
        <v>0</v>
      </c>
    </row>
    <row r="356" spans="1:17" hidden="1" x14ac:dyDescent="0.25">
      <c r="A356">
        <v>355</v>
      </c>
      <c r="B356">
        <v>57195322771</v>
      </c>
      <c r="C356" s="1" t="s">
        <v>371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1</v>
      </c>
      <c r="J356">
        <v>0</v>
      </c>
      <c r="K356">
        <v>0</v>
      </c>
      <c r="L356">
        <v>2</v>
      </c>
      <c r="M356">
        <v>1</v>
      </c>
      <c r="N356">
        <v>0</v>
      </c>
      <c r="O356">
        <v>3</v>
      </c>
      <c r="P356">
        <v>0</v>
      </c>
      <c r="Q356">
        <v>0</v>
      </c>
    </row>
    <row r="357" spans="1:17" hidden="1" x14ac:dyDescent="0.25">
      <c r="A357">
        <v>356</v>
      </c>
      <c r="B357">
        <v>57195332705</v>
      </c>
      <c r="C357" s="1" t="s">
        <v>372</v>
      </c>
      <c r="D357">
        <v>3</v>
      </c>
      <c r="E357">
        <v>0</v>
      </c>
      <c r="F357">
        <v>0</v>
      </c>
      <c r="G357">
        <v>1</v>
      </c>
      <c r="H357">
        <v>0</v>
      </c>
      <c r="I357">
        <v>2</v>
      </c>
      <c r="J357">
        <v>1</v>
      </c>
      <c r="K357">
        <v>1</v>
      </c>
      <c r="L357">
        <v>9</v>
      </c>
      <c r="M357">
        <v>5</v>
      </c>
      <c r="N357">
        <v>1</v>
      </c>
      <c r="O357">
        <v>11</v>
      </c>
      <c r="P357">
        <v>0</v>
      </c>
      <c r="Q357">
        <v>0</v>
      </c>
    </row>
    <row r="358" spans="1:17" x14ac:dyDescent="0.25">
      <c r="A358">
        <v>357</v>
      </c>
      <c r="B358">
        <v>57195337967</v>
      </c>
      <c r="C358" s="1" t="s">
        <v>373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2</v>
      </c>
      <c r="K358">
        <v>1</v>
      </c>
      <c r="L358">
        <v>0</v>
      </c>
      <c r="M358">
        <v>3</v>
      </c>
      <c r="N358">
        <v>1</v>
      </c>
      <c r="O358">
        <v>0</v>
      </c>
      <c r="P358">
        <v>0</v>
      </c>
      <c r="Q358">
        <v>0</v>
      </c>
    </row>
    <row r="359" spans="1:17" hidden="1" x14ac:dyDescent="0.25">
      <c r="A359">
        <v>358</v>
      </c>
      <c r="B359">
        <v>57195357456</v>
      </c>
      <c r="C359" s="1" t="s">
        <v>374</v>
      </c>
      <c r="D359">
        <v>1</v>
      </c>
      <c r="E359">
        <v>1</v>
      </c>
      <c r="F359">
        <v>2</v>
      </c>
      <c r="G359">
        <v>0</v>
      </c>
      <c r="H359">
        <v>0</v>
      </c>
      <c r="I359">
        <v>5</v>
      </c>
      <c r="J359">
        <v>0</v>
      </c>
      <c r="K359">
        <v>0</v>
      </c>
      <c r="L359">
        <v>4</v>
      </c>
      <c r="M359">
        <v>1</v>
      </c>
      <c r="N359">
        <v>1</v>
      </c>
      <c r="O359">
        <v>11</v>
      </c>
      <c r="P359">
        <v>0</v>
      </c>
      <c r="Q359">
        <v>0</v>
      </c>
    </row>
    <row r="360" spans="1:17" x14ac:dyDescent="0.25">
      <c r="A360">
        <v>359</v>
      </c>
      <c r="B360">
        <v>57195385942</v>
      </c>
      <c r="C360" s="1" t="s">
        <v>375</v>
      </c>
      <c r="D360">
        <v>4</v>
      </c>
      <c r="E360">
        <v>0</v>
      </c>
      <c r="F360">
        <v>0</v>
      </c>
      <c r="G360">
        <v>2</v>
      </c>
      <c r="H360">
        <v>1</v>
      </c>
      <c r="I360">
        <v>0</v>
      </c>
      <c r="J360">
        <v>1</v>
      </c>
      <c r="K360">
        <v>1</v>
      </c>
      <c r="L360">
        <v>0</v>
      </c>
      <c r="M360">
        <v>7</v>
      </c>
      <c r="N360">
        <v>2</v>
      </c>
      <c r="O360">
        <v>0</v>
      </c>
      <c r="P360">
        <v>0</v>
      </c>
      <c r="Q360">
        <v>0</v>
      </c>
    </row>
    <row r="361" spans="1:17" hidden="1" x14ac:dyDescent="0.25">
      <c r="A361">
        <v>360</v>
      </c>
      <c r="B361">
        <v>57195464268</v>
      </c>
      <c r="C361" s="1" t="s">
        <v>376</v>
      </c>
      <c r="D361">
        <v>2</v>
      </c>
      <c r="E361">
        <v>0</v>
      </c>
      <c r="F361">
        <v>0</v>
      </c>
      <c r="G361">
        <v>0</v>
      </c>
      <c r="H361">
        <v>0</v>
      </c>
      <c r="I361">
        <v>2</v>
      </c>
      <c r="J361">
        <v>2</v>
      </c>
      <c r="K361">
        <v>0</v>
      </c>
      <c r="L361">
        <v>6</v>
      </c>
      <c r="M361">
        <v>4</v>
      </c>
      <c r="N361">
        <v>0</v>
      </c>
      <c r="O361">
        <v>8</v>
      </c>
      <c r="P361">
        <v>0</v>
      </c>
      <c r="Q361">
        <v>0</v>
      </c>
    </row>
    <row r="362" spans="1:17" hidden="1" x14ac:dyDescent="0.25">
      <c r="A362">
        <v>361</v>
      </c>
      <c r="B362">
        <v>57195485588</v>
      </c>
      <c r="C362" s="1" t="s">
        <v>377</v>
      </c>
      <c r="D362">
        <v>0</v>
      </c>
      <c r="E362">
        <v>0</v>
      </c>
      <c r="F362">
        <v>0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3</v>
      </c>
      <c r="M362">
        <v>1</v>
      </c>
      <c r="N362">
        <v>0</v>
      </c>
      <c r="O362">
        <v>3</v>
      </c>
      <c r="P362">
        <v>0</v>
      </c>
      <c r="Q362">
        <v>0</v>
      </c>
    </row>
    <row r="363" spans="1:17" hidden="1" x14ac:dyDescent="0.25">
      <c r="A363">
        <v>362</v>
      </c>
      <c r="B363">
        <v>57195503514</v>
      </c>
      <c r="C363" s="1" t="s">
        <v>378</v>
      </c>
      <c r="D363">
        <v>0</v>
      </c>
      <c r="E363">
        <v>0</v>
      </c>
      <c r="F363">
        <v>0</v>
      </c>
      <c r="G363">
        <v>2</v>
      </c>
      <c r="H363">
        <v>1</v>
      </c>
      <c r="I363">
        <v>0</v>
      </c>
      <c r="J363">
        <v>0</v>
      </c>
      <c r="K363">
        <v>0</v>
      </c>
      <c r="L363">
        <v>3</v>
      </c>
      <c r="M363">
        <v>2</v>
      </c>
      <c r="N363">
        <v>1</v>
      </c>
      <c r="O363">
        <v>3</v>
      </c>
      <c r="P363">
        <v>0</v>
      </c>
      <c r="Q363">
        <v>0</v>
      </c>
    </row>
    <row r="364" spans="1:17" hidden="1" x14ac:dyDescent="0.25">
      <c r="A364">
        <v>363</v>
      </c>
      <c r="B364">
        <v>57195542646</v>
      </c>
      <c r="C364" s="1" t="s">
        <v>379</v>
      </c>
      <c r="D364">
        <v>1</v>
      </c>
      <c r="E364">
        <v>0</v>
      </c>
      <c r="F364">
        <v>0</v>
      </c>
      <c r="G364">
        <v>2</v>
      </c>
      <c r="H364">
        <v>2</v>
      </c>
      <c r="I364">
        <v>0</v>
      </c>
      <c r="J364">
        <v>2</v>
      </c>
      <c r="K364">
        <v>0</v>
      </c>
      <c r="L364">
        <v>6</v>
      </c>
      <c r="M364">
        <v>5</v>
      </c>
      <c r="N364">
        <v>2</v>
      </c>
      <c r="O364">
        <v>6</v>
      </c>
      <c r="P364">
        <v>1</v>
      </c>
      <c r="Q364">
        <v>0</v>
      </c>
    </row>
    <row r="365" spans="1:17" x14ac:dyDescent="0.25">
      <c r="A365">
        <v>364</v>
      </c>
      <c r="B365">
        <v>57195576243</v>
      </c>
      <c r="C365" s="1" t="s">
        <v>380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1</v>
      </c>
      <c r="N365">
        <v>0</v>
      </c>
      <c r="O365">
        <v>0</v>
      </c>
      <c r="P365">
        <v>0</v>
      </c>
      <c r="Q365">
        <v>0</v>
      </c>
    </row>
    <row r="366" spans="1:17" x14ac:dyDescent="0.25">
      <c r="A366">
        <v>365</v>
      </c>
      <c r="B366">
        <v>57195607697</v>
      </c>
      <c r="C366" s="1" t="s">
        <v>381</v>
      </c>
      <c r="D366">
        <v>2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2</v>
      </c>
      <c r="N366">
        <v>0</v>
      </c>
      <c r="O366">
        <v>0</v>
      </c>
      <c r="P366">
        <v>0</v>
      </c>
      <c r="Q366">
        <v>0</v>
      </c>
    </row>
    <row r="367" spans="1:17" hidden="1" x14ac:dyDescent="0.25">
      <c r="A367">
        <v>366</v>
      </c>
      <c r="B367">
        <v>57195608263</v>
      </c>
      <c r="C367" s="1" t="s">
        <v>382</v>
      </c>
      <c r="D367">
        <v>0</v>
      </c>
      <c r="E367">
        <v>0</v>
      </c>
      <c r="F367">
        <v>0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2</v>
      </c>
      <c r="M367">
        <v>1</v>
      </c>
      <c r="N367">
        <v>0</v>
      </c>
      <c r="O367">
        <v>2</v>
      </c>
      <c r="P367">
        <v>0</v>
      </c>
      <c r="Q367">
        <v>0</v>
      </c>
    </row>
    <row r="368" spans="1:17" x14ac:dyDescent="0.25">
      <c r="A368">
        <v>367</v>
      </c>
      <c r="B368">
        <v>57196008021</v>
      </c>
      <c r="C368" s="1" t="s">
        <v>383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1</v>
      </c>
      <c r="K368">
        <v>1</v>
      </c>
      <c r="L368">
        <v>0</v>
      </c>
      <c r="M368">
        <v>2</v>
      </c>
      <c r="N368">
        <v>1</v>
      </c>
      <c r="O368">
        <v>0</v>
      </c>
      <c r="P368">
        <v>0</v>
      </c>
      <c r="Q368">
        <v>0</v>
      </c>
    </row>
    <row r="369" spans="1:17" hidden="1" x14ac:dyDescent="0.25">
      <c r="A369">
        <v>368</v>
      </c>
      <c r="B369">
        <v>57196052844</v>
      </c>
      <c r="C369" s="1" t="s">
        <v>384</v>
      </c>
      <c r="D369">
        <v>2</v>
      </c>
      <c r="E369">
        <v>1</v>
      </c>
      <c r="F369">
        <v>3</v>
      </c>
      <c r="G369">
        <v>0</v>
      </c>
      <c r="H369">
        <v>0</v>
      </c>
      <c r="I369">
        <v>11</v>
      </c>
      <c r="J369">
        <v>0</v>
      </c>
      <c r="K369">
        <v>0</v>
      </c>
      <c r="L369">
        <v>1</v>
      </c>
      <c r="M369">
        <v>2</v>
      </c>
      <c r="N369">
        <v>1</v>
      </c>
      <c r="O369">
        <v>15</v>
      </c>
      <c r="P369">
        <v>0</v>
      </c>
      <c r="Q369">
        <v>0</v>
      </c>
    </row>
    <row r="370" spans="1:17" hidden="1" x14ac:dyDescent="0.25">
      <c r="A370">
        <v>369</v>
      </c>
      <c r="B370">
        <v>57196220530</v>
      </c>
      <c r="C370" s="1" t="s">
        <v>385</v>
      </c>
      <c r="D370">
        <v>0</v>
      </c>
      <c r="E370">
        <v>0</v>
      </c>
      <c r="F370">
        <v>0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1</v>
      </c>
      <c r="M370">
        <v>1</v>
      </c>
      <c r="N370">
        <v>0</v>
      </c>
      <c r="O370">
        <v>1</v>
      </c>
      <c r="P370">
        <v>0</v>
      </c>
      <c r="Q370">
        <v>0</v>
      </c>
    </row>
    <row r="371" spans="1:17" x14ac:dyDescent="0.25">
      <c r="A371">
        <v>370</v>
      </c>
      <c r="B371">
        <v>57196221055</v>
      </c>
      <c r="C371" s="1" t="s">
        <v>386</v>
      </c>
      <c r="D371">
        <v>1</v>
      </c>
      <c r="E371">
        <v>0</v>
      </c>
      <c r="F371">
        <v>0</v>
      </c>
      <c r="G371">
        <v>1</v>
      </c>
      <c r="H371">
        <v>1</v>
      </c>
      <c r="I371">
        <v>0</v>
      </c>
      <c r="J371">
        <v>0</v>
      </c>
      <c r="K371">
        <v>0</v>
      </c>
      <c r="L371">
        <v>0</v>
      </c>
      <c r="M371">
        <v>2</v>
      </c>
      <c r="N371">
        <v>1</v>
      </c>
      <c r="O371">
        <v>0</v>
      </c>
      <c r="P371">
        <v>0</v>
      </c>
      <c r="Q371">
        <v>0</v>
      </c>
    </row>
    <row r="372" spans="1:17" x14ac:dyDescent="0.25">
      <c r="A372">
        <v>371</v>
      </c>
      <c r="B372">
        <v>57196234473</v>
      </c>
      <c r="C372" s="1" t="s">
        <v>387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1</v>
      </c>
      <c r="K372">
        <v>1</v>
      </c>
      <c r="L372">
        <v>0</v>
      </c>
      <c r="M372">
        <v>1</v>
      </c>
      <c r="N372">
        <v>1</v>
      </c>
      <c r="O372">
        <v>0</v>
      </c>
      <c r="P372">
        <v>0</v>
      </c>
      <c r="Q372">
        <v>0</v>
      </c>
    </row>
    <row r="373" spans="1:17" hidden="1" x14ac:dyDescent="0.25">
      <c r="A373">
        <v>372</v>
      </c>
      <c r="B373">
        <v>57196236980</v>
      </c>
      <c r="C373" s="1" t="s">
        <v>388</v>
      </c>
      <c r="D373">
        <v>3</v>
      </c>
      <c r="E373">
        <v>1</v>
      </c>
      <c r="F373">
        <v>0</v>
      </c>
      <c r="G373">
        <v>2</v>
      </c>
      <c r="H373">
        <v>1</v>
      </c>
      <c r="I373">
        <v>8</v>
      </c>
      <c r="J373">
        <v>1</v>
      </c>
      <c r="K373">
        <v>1</v>
      </c>
      <c r="L373">
        <v>22</v>
      </c>
      <c r="M373">
        <v>6</v>
      </c>
      <c r="N373">
        <v>3</v>
      </c>
      <c r="O373">
        <v>30</v>
      </c>
      <c r="P373">
        <v>2</v>
      </c>
      <c r="Q373">
        <v>0</v>
      </c>
    </row>
    <row r="374" spans="1:17" hidden="1" x14ac:dyDescent="0.25">
      <c r="A374">
        <v>373</v>
      </c>
      <c r="B374">
        <v>57196247045</v>
      </c>
      <c r="C374" s="1" t="s">
        <v>389</v>
      </c>
      <c r="D374">
        <v>2</v>
      </c>
      <c r="E374">
        <v>1</v>
      </c>
      <c r="F374">
        <v>2</v>
      </c>
      <c r="G374">
        <v>2</v>
      </c>
      <c r="H374">
        <v>1</v>
      </c>
      <c r="I374">
        <v>9</v>
      </c>
      <c r="J374">
        <v>0</v>
      </c>
      <c r="K374">
        <v>0</v>
      </c>
      <c r="L374">
        <v>4</v>
      </c>
      <c r="M374">
        <v>4</v>
      </c>
      <c r="N374">
        <v>2</v>
      </c>
      <c r="O374">
        <v>15</v>
      </c>
      <c r="P374">
        <v>0</v>
      </c>
      <c r="Q374">
        <v>0</v>
      </c>
    </row>
    <row r="375" spans="1:17" hidden="1" x14ac:dyDescent="0.25">
      <c r="A375">
        <v>374</v>
      </c>
      <c r="B375">
        <v>57196257394</v>
      </c>
      <c r="C375" s="1" t="s">
        <v>390</v>
      </c>
      <c r="D375">
        <v>3</v>
      </c>
      <c r="E375">
        <v>1</v>
      </c>
      <c r="F375">
        <v>0</v>
      </c>
      <c r="G375">
        <v>1</v>
      </c>
      <c r="H375">
        <v>1</v>
      </c>
      <c r="I375">
        <v>8</v>
      </c>
      <c r="J375">
        <v>0</v>
      </c>
      <c r="K375">
        <v>0</v>
      </c>
      <c r="L375">
        <v>5</v>
      </c>
      <c r="M375">
        <v>4</v>
      </c>
      <c r="N375">
        <v>2</v>
      </c>
      <c r="O375">
        <v>13</v>
      </c>
      <c r="P375">
        <v>0</v>
      </c>
      <c r="Q375">
        <v>0</v>
      </c>
    </row>
    <row r="376" spans="1:17" hidden="1" x14ac:dyDescent="0.25">
      <c r="A376">
        <v>375</v>
      </c>
      <c r="B376">
        <v>57196257503</v>
      </c>
      <c r="C376" s="1" t="s">
        <v>391</v>
      </c>
      <c r="D376">
        <v>0</v>
      </c>
      <c r="E376">
        <v>0</v>
      </c>
      <c r="F376">
        <v>0</v>
      </c>
      <c r="G376">
        <v>1</v>
      </c>
      <c r="H376">
        <v>1</v>
      </c>
      <c r="I376">
        <v>0</v>
      </c>
      <c r="J376">
        <v>0</v>
      </c>
      <c r="K376">
        <v>0</v>
      </c>
      <c r="L376">
        <v>2</v>
      </c>
      <c r="M376">
        <v>1</v>
      </c>
      <c r="N376">
        <v>1</v>
      </c>
      <c r="O376">
        <v>2</v>
      </c>
      <c r="P376">
        <v>0</v>
      </c>
      <c r="Q376">
        <v>0</v>
      </c>
    </row>
    <row r="377" spans="1:17" x14ac:dyDescent="0.25">
      <c r="A377">
        <v>376</v>
      </c>
      <c r="B377">
        <v>57196257682</v>
      </c>
      <c r="C377" s="1" t="s">
        <v>392</v>
      </c>
      <c r="D377">
        <v>1</v>
      </c>
      <c r="E377">
        <v>0</v>
      </c>
      <c r="F377">
        <v>0</v>
      </c>
      <c r="G377">
        <v>1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2</v>
      </c>
      <c r="N377">
        <v>0</v>
      </c>
      <c r="O377">
        <v>0</v>
      </c>
      <c r="P377">
        <v>0</v>
      </c>
      <c r="Q377">
        <v>0</v>
      </c>
    </row>
    <row r="378" spans="1:17" hidden="1" x14ac:dyDescent="0.25">
      <c r="A378">
        <v>377</v>
      </c>
      <c r="B378">
        <v>57196257917</v>
      </c>
      <c r="C378" s="1" t="s">
        <v>393</v>
      </c>
      <c r="D378">
        <v>1</v>
      </c>
      <c r="E378">
        <v>0</v>
      </c>
      <c r="F378">
        <v>0</v>
      </c>
      <c r="G378">
        <v>1</v>
      </c>
      <c r="H378">
        <v>1</v>
      </c>
      <c r="I378">
        <v>0</v>
      </c>
      <c r="J378">
        <v>2</v>
      </c>
      <c r="K378">
        <v>1</v>
      </c>
      <c r="L378">
        <v>2</v>
      </c>
      <c r="M378">
        <v>4</v>
      </c>
      <c r="N378">
        <v>2</v>
      </c>
      <c r="O378">
        <v>2</v>
      </c>
      <c r="P378">
        <v>0</v>
      </c>
      <c r="Q378">
        <v>0</v>
      </c>
    </row>
    <row r="379" spans="1:17" hidden="1" x14ac:dyDescent="0.25">
      <c r="A379">
        <v>378</v>
      </c>
      <c r="B379">
        <v>57196258182</v>
      </c>
      <c r="C379" s="1" t="s">
        <v>394</v>
      </c>
      <c r="D379">
        <v>0</v>
      </c>
      <c r="E379">
        <v>0</v>
      </c>
      <c r="F379">
        <v>0</v>
      </c>
      <c r="G379">
        <v>1</v>
      </c>
      <c r="H379">
        <v>0</v>
      </c>
      <c r="I379">
        <v>0</v>
      </c>
      <c r="J379">
        <v>0</v>
      </c>
      <c r="K379">
        <v>0</v>
      </c>
      <c r="L379">
        <v>1</v>
      </c>
      <c r="M379">
        <v>1</v>
      </c>
      <c r="N379">
        <v>0</v>
      </c>
      <c r="O379">
        <v>1</v>
      </c>
      <c r="P379">
        <v>0</v>
      </c>
      <c r="Q379">
        <v>0</v>
      </c>
    </row>
    <row r="380" spans="1:17" hidden="1" x14ac:dyDescent="0.25">
      <c r="A380">
        <v>379</v>
      </c>
      <c r="B380">
        <v>57196258620</v>
      </c>
      <c r="C380" s="1" t="s">
        <v>395</v>
      </c>
      <c r="D380">
        <v>1</v>
      </c>
      <c r="E380">
        <v>0</v>
      </c>
      <c r="F380">
        <v>0</v>
      </c>
      <c r="G380">
        <v>1</v>
      </c>
      <c r="H380">
        <v>1</v>
      </c>
      <c r="I380">
        <v>5</v>
      </c>
      <c r="J380">
        <v>1</v>
      </c>
      <c r="K380">
        <v>1</v>
      </c>
      <c r="L380">
        <v>14</v>
      </c>
      <c r="M380">
        <v>3</v>
      </c>
      <c r="N380">
        <v>2</v>
      </c>
      <c r="O380">
        <v>19</v>
      </c>
      <c r="P380">
        <v>0</v>
      </c>
      <c r="Q380">
        <v>0</v>
      </c>
    </row>
    <row r="381" spans="1:17" x14ac:dyDescent="0.25">
      <c r="A381">
        <v>380</v>
      </c>
      <c r="B381">
        <v>57196259637</v>
      </c>
      <c r="C381" s="1" t="s">
        <v>396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2</v>
      </c>
      <c r="J381">
        <v>0</v>
      </c>
      <c r="K381">
        <v>0</v>
      </c>
      <c r="L381">
        <v>0</v>
      </c>
      <c r="M381">
        <v>1</v>
      </c>
      <c r="N381">
        <v>0</v>
      </c>
      <c r="O381">
        <v>2</v>
      </c>
      <c r="P381">
        <v>0</v>
      </c>
      <c r="Q381">
        <v>0</v>
      </c>
    </row>
    <row r="382" spans="1:17" hidden="1" x14ac:dyDescent="0.25">
      <c r="A382">
        <v>381</v>
      </c>
      <c r="B382">
        <v>57196260367</v>
      </c>
      <c r="C382" s="1" t="s">
        <v>397</v>
      </c>
      <c r="D382">
        <v>1</v>
      </c>
      <c r="E382">
        <v>0</v>
      </c>
      <c r="F382">
        <v>0</v>
      </c>
      <c r="G382">
        <v>2</v>
      </c>
      <c r="H382">
        <v>0</v>
      </c>
      <c r="I382">
        <v>1</v>
      </c>
      <c r="J382">
        <v>2</v>
      </c>
      <c r="K382">
        <v>0</v>
      </c>
      <c r="L382">
        <v>1</v>
      </c>
      <c r="M382">
        <v>5</v>
      </c>
      <c r="N382">
        <v>0</v>
      </c>
      <c r="O382">
        <v>2</v>
      </c>
      <c r="P382">
        <v>0</v>
      </c>
      <c r="Q382">
        <v>0</v>
      </c>
    </row>
    <row r="383" spans="1:17" hidden="1" x14ac:dyDescent="0.25">
      <c r="A383">
        <v>382</v>
      </c>
      <c r="B383">
        <v>57196260711</v>
      </c>
      <c r="C383" s="1" t="s">
        <v>398</v>
      </c>
      <c r="D383">
        <v>1</v>
      </c>
      <c r="E383">
        <v>0</v>
      </c>
      <c r="F383">
        <v>0</v>
      </c>
      <c r="G383">
        <v>6</v>
      </c>
      <c r="H383">
        <v>2</v>
      </c>
      <c r="I383">
        <v>1</v>
      </c>
      <c r="J383">
        <v>4</v>
      </c>
      <c r="K383">
        <v>1</v>
      </c>
      <c r="L383">
        <v>6</v>
      </c>
      <c r="M383">
        <v>11</v>
      </c>
      <c r="N383">
        <v>3</v>
      </c>
      <c r="O383">
        <v>7</v>
      </c>
      <c r="P383">
        <v>1</v>
      </c>
      <c r="Q383">
        <v>0</v>
      </c>
    </row>
    <row r="384" spans="1:17" hidden="1" x14ac:dyDescent="0.25">
      <c r="A384">
        <v>383</v>
      </c>
      <c r="B384">
        <v>57196260776</v>
      </c>
      <c r="C384" s="1" t="s">
        <v>399</v>
      </c>
      <c r="D384">
        <v>1</v>
      </c>
      <c r="E384">
        <v>1</v>
      </c>
      <c r="F384">
        <v>0</v>
      </c>
      <c r="G384">
        <v>1</v>
      </c>
      <c r="H384">
        <v>1</v>
      </c>
      <c r="I384">
        <v>4</v>
      </c>
      <c r="J384">
        <v>0</v>
      </c>
      <c r="K384">
        <v>0</v>
      </c>
      <c r="L384">
        <v>8</v>
      </c>
      <c r="M384">
        <v>2</v>
      </c>
      <c r="N384">
        <v>2</v>
      </c>
      <c r="O384">
        <v>12</v>
      </c>
      <c r="P384">
        <v>0</v>
      </c>
      <c r="Q384">
        <v>0</v>
      </c>
    </row>
    <row r="385" spans="1:17" x14ac:dyDescent="0.25">
      <c r="A385">
        <v>384</v>
      </c>
      <c r="B385">
        <v>57196261139</v>
      </c>
      <c r="C385" s="1" t="s">
        <v>400</v>
      </c>
      <c r="D385">
        <v>1</v>
      </c>
      <c r="E385">
        <v>0</v>
      </c>
      <c r="F385">
        <v>0</v>
      </c>
      <c r="G385">
        <v>2</v>
      </c>
      <c r="H385">
        <v>0</v>
      </c>
      <c r="I385">
        <v>0</v>
      </c>
      <c r="J385">
        <v>1</v>
      </c>
      <c r="K385">
        <v>0</v>
      </c>
      <c r="L385">
        <v>0</v>
      </c>
      <c r="M385">
        <v>4</v>
      </c>
      <c r="N385">
        <v>0</v>
      </c>
      <c r="O385">
        <v>0</v>
      </c>
      <c r="P385">
        <v>0</v>
      </c>
      <c r="Q385">
        <v>0</v>
      </c>
    </row>
    <row r="386" spans="1:17" hidden="1" x14ac:dyDescent="0.25">
      <c r="A386">
        <v>385</v>
      </c>
      <c r="B386">
        <v>57196262504</v>
      </c>
      <c r="C386" s="1" t="s">
        <v>401</v>
      </c>
      <c r="D386">
        <v>2</v>
      </c>
      <c r="E386">
        <v>0</v>
      </c>
      <c r="F386">
        <v>0</v>
      </c>
      <c r="G386">
        <v>1</v>
      </c>
      <c r="H386">
        <v>0</v>
      </c>
      <c r="I386">
        <v>2</v>
      </c>
      <c r="J386">
        <v>2</v>
      </c>
      <c r="K386">
        <v>1</v>
      </c>
      <c r="L386">
        <v>3</v>
      </c>
      <c r="M386">
        <v>5</v>
      </c>
      <c r="N386">
        <v>1</v>
      </c>
      <c r="O386">
        <v>5</v>
      </c>
      <c r="P386">
        <v>0</v>
      </c>
      <c r="Q386">
        <v>0</v>
      </c>
    </row>
    <row r="387" spans="1:17" hidden="1" x14ac:dyDescent="0.25">
      <c r="A387">
        <v>386</v>
      </c>
      <c r="B387">
        <v>57196262665</v>
      </c>
      <c r="C387" s="1" t="s">
        <v>402</v>
      </c>
      <c r="D387">
        <v>2</v>
      </c>
      <c r="E387">
        <v>0</v>
      </c>
      <c r="F387">
        <v>3</v>
      </c>
      <c r="G387">
        <v>1</v>
      </c>
      <c r="H387">
        <v>0</v>
      </c>
      <c r="I387">
        <v>4</v>
      </c>
      <c r="J387">
        <v>1</v>
      </c>
      <c r="K387">
        <v>1</v>
      </c>
      <c r="L387">
        <v>3</v>
      </c>
      <c r="M387">
        <v>4</v>
      </c>
      <c r="N387">
        <v>1</v>
      </c>
      <c r="O387">
        <v>10</v>
      </c>
      <c r="P387">
        <v>0</v>
      </c>
      <c r="Q387">
        <v>0</v>
      </c>
    </row>
    <row r="388" spans="1:17" hidden="1" x14ac:dyDescent="0.25">
      <c r="A388">
        <v>387</v>
      </c>
      <c r="B388">
        <v>57196274229</v>
      </c>
      <c r="C388" s="1" t="s">
        <v>403</v>
      </c>
      <c r="D388">
        <v>2</v>
      </c>
      <c r="E388">
        <v>0</v>
      </c>
      <c r="F388">
        <v>1</v>
      </c>
      <c r="G388">
        <v>0</v>
      </c>
      <c r="H388">
        <v>0</v>
      </c>
      <c r="I388">
        <v>6</v>
      </c>
      <c r="J388">
        <v>0</v>
      </c>
      <c r="K388">
        <v>0</v>
      </c>
      <c r="L388">
        <v>6</v>
      </c>
      <c r="M388">
        <v>2</v>
      </c>
      <c r="N388">
        <v>0</v>
      </c>
      <c r="O388">
        <v>13</v>
      </c>
      <c r="P388">
        <v>0</v>
      </c>
      <c r="Q388">
        <v>0</v>
      </c>
    </row>
    <row r="389" spans="1:17" hidden="1" x14ac:dyDescent="0.25">
      <c r="A389">
        <v>388</v>
      </c>
      <c r="B389">
        <v>57196274472</v>
      </c>
      <c r="C389" s="1" t="s">
        <v>404</v>
      </c>
      <c r="D389">
        <v>3</v>
      </c>
      <c r="E389">
        <v>0</v>
      </c>
      <c r="F389">
        <v>0</v>
      </c>
      <c r="G389">
        <v>1</v>
      </c>
      <c r="H389">
        <v>0</v>
      </c>
      <c r="I389">
        <v>4</v>
      </c>
      <c r="J389">
        <v>1</v>
      </c>
      <c r="K389">
        <v>1</v>
      </c>
      <c r="L389">
        <v>5</v>
      </c>
      <c r="M389">
        <v>5</v>
      </c>
      <c r="N389">
        <v>1</v>
      </c>
      <c r="O389">
        <v>9</v>
      </c>
      <c r="P389">
        <v>0</v>
      </c>
      <c r="Q389">
        <v>1</v>
      </c>
    </row>
    <row r="390" spans="1:17" hidden="1" x14ac:dyDescent="0.25">
      <c r="A390">
        <v>389</v>
      </c>
      <c r="B390">
        <v>57196274609</v>
      </c>
      <c r="C390" s="1" t="s">
        <v>405</v>
      </c>
      <c r="D390">
        <v>2</v>
      </c>
      <c r="E390">
        <v>0</v>
      </c>
      <c r="F390">
        <v>0</v>
      </c>
      <c r="G390">
        <v>3</v>
      </c>
      <c r="H390">
        <v>1</v>
      </c>
      <c r="I390">
        <v>3</v>
      </c>
      <c r="J390">
        <v>2</v>
      </c>
      <c r="K390">
        <v>1</v>
      </c>
      <c r="L390">
        <v>4</v>
      </c>
      <c r="M390">
        <v>7</v>
      </c>
      <c r="N390">
        <v>2</v>
      </c>
      <c r="O390">
        <v>7</v>
      </c>
      <c r="P390">
        <v>0</v>
      </c>
      <c r="Q390">
        <v>0</v>
      </c>
    </row>
    <row r="391" spans="1:17" hidden="1" x14ac:dyDescent="0.25">
      <c r="A391">
        <v>390</v>
      </c>
      <c r="B391">
        <v>57196274898</v>
      </c>
      <c r="C391" s="1" t="s">
        <v>406</v>
      </c>
      <c r="D391">
        <v>1</v>
      </c>
      <c r="E391">
        <v>1</v>
      </c>
      <c r="F391">
        <v>0</v>
      </c>
      <c r="G391">
        <v>2</v>
      </c>
      <c r="H391">
        <v>2</v>
      </c>
      <c r="I391">
        <v>8</v>
      </c>
      <c r="J391">
        <v>3</v>
      </c>
      <c r="K391">
        <v>2</v>
      </c>
      <c r="L391">
        <v>12</v>
      </c>
      <c r="M391">
        <v>6</v>
      </c>
      <c r="N391">
        <v>5</v>
      </c>
      <c r="O391">
        <v>20</v>
      </c>
      <c r="P391">
        <v>8</v>
      </c>
      <c r="Q391">
        <v>3</v>
      </c>
    </row>
    <row r="392" spans="1:17" hidden="1" x14ac:dyDescent="0.25">
      <c r="A392">
        <v>391</v>
      </c>
      <c r="B392">
        <v>57196276422</v>
      </c>
      <c r="C392" s="1" t="s">
        <v>407</v>
      </c>
      <c r="D392">
        <v>1</v>
      </c>
      <c r="E392">
        <v>1</v>
      </c>
      <c r="F392">
        <v>0</v>
      </c>
      <c r="G392">
        <v>0</v>
      </c>
      <c r="H392">
        <v>0</v>
      </c>
      <c r="I392">
        <v>2</v>
      </c>
      <c r="J392">
        <v>0</v>
      </c>
      <c r="K392">
        <v>0</v>
      </c>
      <c r="L392">
        <v>2</v>
      </c>
      <c r="M392">
        <v>1</v>
      </c>
      <c r="N392">
        <v>1</v>
      </c>
      <c r="O392">
        <v>4</v>
      </c>
      <c r="P392">
        <v>0</v>
      </c>
      <c r="Q392">
        <v>0</v>
      </c>
    </row>
    <row r="393" spans="1:17" hidden="1" x14ac:dyDescent="0.25">
      <c r="A393">
        <v>392</v>
      </c>
      <c r="B393">
        <v>57196276566</v>
      </c>
      <c r="C393" s="1" t="s">
        <v>408</v>
      </c>
      <c r="D393">
        <v>2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1</v>
      </c>
      <c r="M393">
        <v>2</v>
      </c>
      <c r="N393">
        <v>0</v>
      </c>
      <c r="O393">
        <v>1</v>
      </c>
      <c r="P393">
        <v>0</v>
      </c>
      <c r="Q393">
        <v>0</v>
      </c>
    </row>
    <row r="394" spans="1:17" hidden="1" x14ac:dyDescent="0.25">
      <c r="A394">
        <v>393</v>
      </c>
      <c r="B394">
        <v>57196276810</v>
      </c>
      <c r="C394" s="1" t="s">
        <v>409</v>
      </c>
      <c r="D394">
        <v>1</v>
      </c>
      <c r="E394">
        <v>1</v>
      </c>
      <c r="F394">
        <v>0</v>
      </c>
      <c r="G394">
        <v>1</v>
      </c>
      <c r="H394">
        <v>1</v>
      </c>
      <c r="I394">
        <v>2</v>
      </c>
      <c r="J394">
        <v>0</v>
      </c>
      <c r="K394">
        <v>0</v>
      </c>
      <c r="L394">
        <v>2</v>
      </c>
      <c r="M394">
        <v>2</v>
      </c>
      <c r="N394">
        <v>2</v>
      </c>
      <c r="O394">
        <v>4</v>
      </c>
      <c r="P394">
        <v>0</v>
      </c>
      <c r="Q394">
        <v>0</v>
      </c>
    </row>
    <row r="395" spans="1:17" hidden="1" x14ac:dyDescent="0.25">
      <c r="A395">
        <v>394</v>
      </c>
      <c r="B395">
        <v>57196276976</v>
      </c>
      <c r="C395" s="1" t="s">
        <v>410</v>
      </c>
      <c r="D395">
        <v>1</v>
      </c>
      <c r="E395">
        <v>1</v>
      </c>
      <c r="F395">
        <v>0</v>
      </c>
      <c r="G395">
        <v>2</v>
      </c>
      <c r="H395">
        <v>1</v>
      </c>
      <c r="I395">
        <v>2</v>
      </c>
      <c r="J395">
        <v>0</v>
      </c>
      <c r="K395">
        <v>0</v>
      </c>
      <c r="L395">
        <v>6</v>
      </c>
      <c r="M395">
        <v>3</v>
      </c>
      <c r="N395">
        <v>2</v>
      </c>
      <c r="O395">
        <v>8</v>
      </c>
      <c r="P395">
        <v>0</v>
      </c>
      <c r="Q395">
        <v>0</v>
      </c>
    </row>
    <row r="396" spans="1:17" hidden="1" x14ac:dyDescent="0.25">
      <c r="A396">
        <v>395</v>
      </c>
      <c r="B396">
        <v>57196279711</v>
      </c>
      <c r="C396" s="1" t="s">
        <v>411</v>
      </c>
      <c r="D396">
        <v>4</v>
      </c>
      <c r="E396">
        <v>1</v>
      </c>
      <c r="F396">
        <v>0</v>
      </c>
      <c r="G396">
        <v>4</v>
      </c>
      <c r="H396">
        <v>2</v>
      </c>
      <c r="I396">
        <v>9</v>
      </c>
      <c r="J396">
        <v>4</v>
      </c>
      <c r="K396">
        <v>1</v>
      </c>
      <c r="L396">
        <v>50</v>
      </c>
      <c r="M396">
        <v>12</v>
      </c>
      <c r="N396">
        <v>4</v>
      </c>
      <c r="O396">
        <v>59</v>
      </c>
      <c r="P396">
        <v>1</v>
      </c>
      <c r="Q396">
        <v>1</v>
      </c>
    </row>
    <row r="397" spans="1:17" x14ac:dyDescent="0.25">
      <c r="A397">
        <v>396</v>
      </c>
      <c r="B397">
        <v>57196280159</v>
      </c>
      <c r="C397" s="1" t="s">
        <v>412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1</v>
      </c>
      <c r="N397">
        <v>0</v>
      </c>
      <c r="O397">
        <v>0</v>
      </c>
      <c r="P397">
        <v>0</v>
      </c>
      <c r="Q397">
        <v>0</v>
      </c>
    </row>
    <row r="398" spans="1:17" x14ac:dyDescent="0.25">
      <c r="A398">
        <v>397</v>
      </c>
      <c r="B398">
        <v>57196606898</v>
      </c>
      <c r="C398" s="1" t="s">
        <v>413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1</v>
      </c>
      <c r="J398">
        <v>0</v>
      </c>
      <c r="K398">
        <v>0</v>
      </c>
      <c r="L398">
        <v>0</v>
      </c>
      <c r="M398">
        <v>1</v>
      </c>
      <c r="N398">
        <v>0</v>
      </c>
      <c r="O398">
        <v>1</v>
      </c>
      <c r="P398">
        <v>0</v>
      </c>
      <c r="Q398">
        <v>0</v>
      </c>
    </row>
    <row r="399" spans="1:17" x14ac:dyDescent="0.25">
      <c r="A399">
        <v>398</v>
      </c>
      <c r="B399">
        <v>57196861001</v>
      </c>
      <c r="C399" s="1" t="s">
        <v>414</v>
      </c>
      <c r="D399">
        <v>1</v>
      </c>
      <c r="E399">
        <v>1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1</v>
      </c>
      <c r="N399">
        <v>1</v>
      </c>
      <c r="O399">
        <v>0</v>
      </c>
      <c r="P399">
        <v>0</v>
      </c>
      <c r="Q399">
        <v>0</v>
      </c>
    </row>
    <row r="400" spans="1:17" x14ac:dyDescent="0.25">
      <c r="A400">
        <v>399</v>
      </c>
      <c r="B400">
        <v>57197516891</v>
      </c>
      <c r="C400" s="1" t="s">
        <v>415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1</v>
      </c>
      <c r="N400">
        <v>0</v>
      </c>
      <c r="O400">
        <v>0</v>
      </c>
      <c r="P400">
        <v>0</v>
      </c>
      <c r="Q400">
        <v>0</v>
      </c>
    </row>
    <row r="401" spans="1:17" hidden="1" x14ac:dyDescent="0.25">
      <c r="A401">
        <v>400</v>
      </c>
      <c r="B401">
        <v>57197553456</v>
      </c>
      <c r="C401" s="1" t="s">
        <v>416</v>
      </c>
      <c r="D401">
        <v>3</v>
      </c>
      <c r="E401">
        <v>1</v>
      </c>
      <c r="F401">
        <v>2</v>
      </c>
      <c r="G401">
        <v>5</v>
      </c>
      <c r="H401">
        <v>0</v>
      </c>
      <c r="I401">
        <v>6</v>
      </c>
      <c r="J401">
        <v>0</v>
      </c>
      <c r="K401">
        <v>0</v>
      </c>
      <c r="L401">
        <v>8</v>
      </c>
      <c r="M401">
        <v>8</v>
      </c>
      <c r="N401">
        <v>1</v>
      </c>
      <c r="O401">
        <v>16</v>
      </c>
      <c r="P401">
        <v>0</v>
      </c>
      <c r="Q401">
        <v>0</v>
      </c>
    </row>
    <row r="402" spans="1:17" hidden="1" x14ac:dyDescent="0.25">
      <c r="A402">
        <v>401</v>
      </c>
      <c r="B402">
        <v>57197670245</v>
      </c>
      <c r="C402" s="1" t="s">
        <v>417</v>
      </c>
      <c r="D402">
        <v>1</v>
      </c>
      <c r="E402">
        <v>0</v>
      </c>
      <c r="F402">
        <v>0</v>
      </c>
      <c r="G402">
        <v>0</v>
      </c>
      <c r="H402">
        <v>0</v>
      </c>
      <c r="I402">
        <v>4</v>
      </c>
      <c r="J402">
        <v>0</v>
      </c>
      <c r="K402">
        <v>0</v>
      </c>
      <c r="L402">
        <v>2</v>
      </c>
      <c r="M402">
        <v>1</v>
      </c>
      <c r="N402">
        <v>0</v>
      </c>
      <c r="O402">
        <v>6</v>
      </c>
      <c r="P402">
        <v>0</v>
      </c>
      <c r="Q402">
        <v>0</v>
      </c>
    </row>
    <row r="403" spans="1:17" hidden="1" x14ac:dyDescent="0.25">
      <c r="A403">
        <v>402</v>
      </c>
      <c r="B403">
        <v>57197719392</v>
      </c>
      <c r="C403" s="1" t="s">
        <v>418</v>
      </c>
      <c r="D403">
        <v>2</v>
      </c>
      <c r="E403">
        <v>1</v>
      </c>
      <c r="F403">
        <v>1</v>
      </c>
      <c r="G403">
        <v>1</v>
      </c>
      <c r="H403">
        <v>1</v>
      </c>
      <c r="I403">
        <v>8</v>
      </c>
      <c r="J403">
        <v>2</v>
      </c>
      <c r="K403">
        <v>1</v>
      </c>
      <c r="L403">
        <v>11</v>
      </c>
      <c r="M403">
        <v>5</v>
      </c>
      <c r="N403">
        <v>3</v>
      </c>
      <c r="O403">
        <v>20</v>
      </c>
      <c r="P403">
        <v>0</v>
      </c>
      <c r="Q403">
        <v>0</v>
      </c>
    </row>
    <row r="404" spans="1:17" hidden="1" x14ac:dyDescent="0.25">
      <c r="A404">
        <v>403</v>
      </c>
      <c r="B404">
        <v>57197766229</v>
      </c>
      <c r="C404" s="1" t="s">
        <v>419</v>
      </c>
      <c r="D404">
        <v>1</v>
      </c>
      <c r="E404">
        <v>0</v>
      </c>
      <c r="F404">
        <v>0</v>
      </c>
      <c r="G404">
        <v>2</v>
      </c>
      <c r="H404">
        <v>1</v>
      </c>
      <c r="I404">
        <v>1</v>
      </c>
      <c r="J404">
        <v>2</v>
      </c>
      <c r="K404">
        <v>2</v>
      </c>
      <c r="L404">
        <v>18</v>
      </c>
      <c r="M404">
        <v>5</v>
      </c>
      <c r="N404">
        <v>3</v>
      </c>
      <c r="O404">
        <v>19</v>
      </c>
      <c r="P404">
        <v>4</v>
      </c>
      <c r="Q404">
        <v>0</v>
      </c>
    </row>
    <row r="405" spans="1:17" x14ac:dyDescent="0.25">
      <c r="A405">
        <v>404</v>
      </c>
      <c r="B405">
        <v>57197816582</v>
      </c>
      <c r="C405" s="1" t="s">
        <v>420</v>
      </c>
      <c r="D405">
        <v>1</v>
      </c>
      <c r="E405">
        <v>0</v>
      </c>
      <c r="F405">
        <v>0</v>
      </c>
      <c r="G405">
        <v>0</v>
      </c>
      <c r="H405">
        <v>0</v>
      </c>
      <c r="I405">
        <v>3</v>
      </c>
      <c r="J405">
        <v>0</v>
      </c>
      <c r="K405">
        <v>0</v>
      </c>
      <c r="L405">
        <v>0</v>
      </c>
      <c r="M405">
        <v>1</v>
      </c>
      <c r="N405">
        <v>0</v>
      </c>
      <c r="O405">
        <v>3</v>
      </c>
      <c r="P405">
        <v>0</v>
      </c>
      <c r="Q405">
        <v>0</v>
      </c>
    </row>
    <row r="406" spans="1:17" hidden="1" x14ac:dyDescent="0.25">
      <c r="A406">
        <v>405</v>
      </c>
      <c r="B406">
        <v>57197835370</v>
      </c>
      <c r="C406" s="1" t="s">
        <v>421</v>
      </c>
      <c r="D406">
        <v>0</v>
      </c>
      <c r="E406">
        <v>0</v>
      </c>
      <c r="F406">
        <v>0</v>
      </c>
      <c r="G406">
        <v>2</v>
      </c>
      <c r="H406">
        <v>0</v>
      </c>
      <c r="I406">
        <v>2</v>
      </c>
      <c r="J406">
        <v>0</v>
      </c>
      <c r="K406">
        <v>0</v>
      </c>
      <c r="L406">
        <v>2</v>
      </c>
      <c r="M406">
        <v>2</v>
      </c>
      <c r="N406">
        <v>0</v>
      </c>
      <c r="O406">
        <v>4</v>
      </c>
      <c r="P406">
        <v>0</v>
      </c>
      <c r="Q406">
        <v>0</v>
      </c>
    </row>
    <row r="407" spans="1:17" x14ac:dyDescent="0.25">
      <c r="A407">
        <v>406</v>
      </c>
      <c r="B407">
        <v>57198431905</v>
      </c>
      <c r="C407" s="1" t="s">
        <v>422</v>
      </c>
      <c r="D407">
        <v>1</v>
      </c>
      <c r="E407">
        <v>0</v>
      </c>
      <c r="F407">
        <v>0</v>
      </c>
      <c r="G407">
        <v>1</v>
      </c>
      <c r="H407">
        <v>0</v>
      </c>
      <c r="I407">
        <v>2</v>
      </c>
      <c r="J407">
        <v>0</v>
      </c>
      <c r="K407">
        <v>0</v>
      </c>
      <c r="L407">
        <v>0</v>
      </c>
      <c r="M407">
        <v>2</v>
      </c>
      <c r="N407">
        <v>0</v>
      </c>
      <c r="O407">
        <v>2</v>
      </c>
      <c r="P407">
        <v>0</v>
      </c>
      <c r="Q407">
        <v>0</v>
      </c>
    </row>
    <row r="408" spans="1:17" hidden="1" x14ac:dyDescent="0.25">
      <c r="A408">
        <v>407</v>
      </c>
      <c r="B408">
        <v>57198448214</v>
      </c>
      <c r="C408" s="1" t="s">
        <v>423</v>
      </c>
      <c r="D408">
        <v>4</v>
      </c>
      <c r="E408">
        <v>0</v>
      </c>
      <c r="F408">
        <v>0</v>
      </c>
      <c r="G408">
        <v>3</v>
      </c>
      <c r="H408">
        <v>0</v>
      </c>
      <c r="I408">
        <v>0</v>
      </c>
      <c r="J408">
        <v>0</v>
      </c>
      <c r="K408">
        <v>0</v>
      </c>
      <c r="L408">
        <v>7</v>
      </c>
      <c r="M408">
        <v>7</v>
      </c>
      <c r="N408">
        <v>0</v>
      </c>
      <c r="O408">
        <v>7</v>
      </c>
      <c r="P408">
        <v>0</v>
      </c>
      <c r="Q408">
        <v>0</v>
      </c>
    </row>
    <row r="409" spans="1:17" x14ac:dyDescent="0.25">
      <c r="A409">
        <v>408</v>
      </c>
      <c r="B409">
        <v>57199170285</v>
      </c>
      <c r="C409" s="1" t="s">
        <v>424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1</v>
      </c>
      <c r="K409">
        <v>1</v>
      </c>
      <c r="L409">
        <v>0</v>
      </c>
      <c r="M409">
        <v>1</v>
      </c>
      <c r="N409">
        <v>1</v>
      </c>
      <c r="O409">
        <v>0</v>
      </c>
      <c r="P409">
        <v>0</v>
      </c>
      <c r="Q409">
        <v>0</v>
      </c>
    </row>
    <row r="410" spans="1:17" hidden="1" x14ac:dyDescent="0.25">
      <c r="A410">
        <v>409</v>
      </c>
      <c r="B410">
        <v>57199258554</v>
      </c>
      <c r="C410" s="1" t="s">
        <v>425</v>
      </c>
      <c r="D410">
        <v>0</v>
      </c>
      <c r="E410">
        <v>0</v>
      </c>
      <c r="F410">
        <v>0</v>
      </c>
      <c r="G410">
        <v>2</v>
      </c>
      <c r="H410">
        <v>2</v>
      </c>
      <c r="I410">
        <v>0</v>
      </c>
      <c r="J410">
        <v>1</v>
      </c>
      <c r="K410">
        <v>1</v>
      </c>
      <c r="L410">
        <v>9</v>
      </c>
      <c r="M410">
        <v>3</v>
      </c>
      <c r="N410">
        <v>3</v>
      </c>
      <c r="O410">
        <v>9</v>
      </c>
      <c r="P410">
        <v>0</v>
      </c>
      <c r="Q410">
        <v>0</v>
      </c>
    </row>
    <row r="411" spans="1:17" x14ac:dyDescent="0.25">
      <c r="A411">
        <v>410</v>
      </c>
      <c r="B411">
        <v>57200044309</v>
      </c>
      <c r="C411" s="1" t="s">
        <v>426</v>
      </c>
      <c r="D411">
        <v>1</v>
      </c>
      <c r="E411">
        <v>0</v>
      </c>
      <c r="F411">
        <v>0</v>
      </c>
      <c r="G411">
        <v>0</v>
      </c>
      <c r="H411">
        <v>0</v>
      </c>
      <c r="I411">
        <v>3</v>
      </c>
      <c r="J411">
        <v>0</v>
      </c>
      <c r="K411">
        <v>0</v>
      </c>
      <c r="L411">
        <v>0</v>
      </c>
      <c r="M411">
        <v>1</v>
      </c>
      <c r="N411">
        <v>0</v>
      </c>
      <c r="O411">
        <v>3</v>
      </c>
      <c r="P411">
        <v>0</v>
      </c>
      <c r="Q411">
        <v>0</v>
      </c>
    </row>
    <row r="412" spans="1:17" hidden="1" x14ac:dyDescent="0.25">
      <c r="A412">
        <v>411</v>
      </c>
      <c r="B412">
        <v>57200069192</v>
      </c>
      <c r="C412" s="1" t="s">
        <v>427</v>
      </c>
      <c r="D412">
        <v>0</v>
      </c>
      <c r="E412">
        <v>0</v>
      </c>
      <c r="F412">
        <v>0</v>
      </c>
      <c r="G412">
        <v>3</v>
      </c>
      <c r="H412">
        <v>1</v>
      </c>
      <c r="I412">
        <v>2</v>
      </c>
      <c r="J412">
        <v>1</v>
      </c>
      <c r="K412">
        <v>0</v>
      </c>
      <c r="L412">
        <v>8</v>
      </c>
      <c r="M412">
        <v>4</v>
      </c>
      <c r="N412">
        <v>1</v>
      </c>
      <c r="O412">
        <v>10</v>
      </c>
      <c r="P412">
        <v>1</v>
      </c>
      <c r="Q412">
        <v>0</v>
      </c>
    </row>
    <row r="413" spans="1:17" hidden="1" x14ac:dyDescent="0.25">
      <c r="A413">
        <v>412</v>
      </c>
      <c r="B413">
        <v>57200084003</v>
      </c>
      <c r="C413" s="1" t="s">
        <v>428</v>
      </c>
      <c r="D413">
        <v>1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1</v>
      </c>
      <c r="M413">
        <v>1</v>
      </c>
      <c r="N413">
        <v>0</v>
      </c>
      <c r="O413">
        <v>1</v>
      </c>
      <c r="P413">
        <v>0</v>
      </c>
      <c r="Q413">
        <v>0</v>
      </c>
    </row>
    <row r="414" spans="1:17" x14ac:dyDescent="0.25">
      <c r="A414">
        <v>413</v>
      </c>
      <c r="B414">
        <v>57200110094</v>
      </c>
      <c r="C414" s="1" t="s">
        <v>429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1</v>
      </c>
      <c r="K414">
        <v>0</v>
      </c>
      <c r="L414">
        <v>0</v>
      </c>
      <c r="M414">
        <v>1</v>
      </c>
      <c r="N414">
        <v>0</v>
      </c>
      <c r="O414">
        <v>0</v>
      </c>
      <c r="P414">
        <v>0</v>
      </c>
      <c r="Q414">
        <v>0</v>
      </c>
    </row>
    <row r="415" spans="1:17" hidden="1" x14ac:dyDescent="0.25">
      <c r="A415">
        <v>414</v>
      </c>
      <c r="B415">
        <v>57200257237</v>
      </c>
      <c r="C415" s="1" t="s">
        <v>430</v>
      </c>
      <c r="D415">
        <v>0</v>
      </c>
      <c r="E415">
        <v>0</v>
      </c>
      <c r="F415">
        <v>0</v>
      </c>
      <c r="G415">
        <v>2</v>
      </c>
      <c r="H415">
        <v>0</v>
      </c>
      <c r="I415">
        <v>0</v>
      </c>
      <c r="J415">
        <v>0</v>
      </c>
      <c r="K415">
        <v>0</v>
      </c>
      <c r="L415">
        <v>3</v>
      </c>
      <c r="M415">
        <v>2</v>
      </c>
      <c r="N415">
        <v>0</v>
      </c>
      <c r="O415">
        <v>3</v>
      </c>
      <c r="P415">
        <v>0</v>
      </c>
      <c r="Q415">
        <v>0</v>
      </c>
    </row>
    <row r="416" spans="1:17" hidden="1" x14ac:dyDescent="0.25">
      <c r="A416">
        <v>415</v>
      </c>
      <c r="B416">
        <v>57200447013</v>
      </c>
      <c r="C416" s="1" t="s">
        <v>431</v>
      </c>
      <c r="D416">
        <v>0</v>
      </c>
      <c r="E416">
        <v>0</v>
      </c>
      <c r="F416">
        <v>0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1</v>
      </c>
      <c r="M416">
        <v>1</v>
      </c>
      <c r="N416">
        <v>0</v>
      </c>
      <c r="O416">
        <v>1</v>
      </c>
      <c r="P416">
        <v>0</v>
      </c>
      <c r="Q416">
        <v>0</v>
      </c>
    </row>
    <row r="417" spans="1:17" x14ac:dyDescent="0.25">
      <c r="A417">
        <v>416</v>
      </c>
      <c r="B417">
        <v>57200450221</v>
      </c>
      <c r="C417" s="1" t="s">
        <v>432</v>
      </c>
      <c r="D417">
        <v>0</v>
      </c>
      <c r="E417">
        <v>0</v>
      </c>
      <c r="F417">
        <v>0</v>
      </c>
      <c r="G417">
        <v>1</v>
      </c>
      <c r="H417">
        <v>1</v>
      </c>
      <c r="I417">
        <v>0</v>
      </c>
      <c r="J417">
        <v>1</v>
      </c>
      <c r="K417">
        <v>1</v>
      </c>
      <c r="L417">
        <v>0</v>
      </c>
      <c r="M417">
        <v>2</v>
      </c>
      <c r="N417">
        <v>2</v>
      </c>
      <c r="O417">
        <v>0</v>
      </c>
      <c r="P417">
        <v>0</v>
      </c>
      <c r="Q417">
        <v>0</v>
      </c>
    </row>
    <row r="418" spans="1:17" hidden="1" x14ac:dyDescent="0.25">
      <c r="A418">
        <v>417</v>
      </c>
      <c r="B418">
        <v>57200727742</v>
      </c>
      <c r="C418" s="1" t="s">
        <v>433</v>
      </c>
      <c r="D418">
        <v>2</v>
      </c>
      <c r="E418">
        <v>1</v>
      </c>
      <c r="F418">
        <v>1</v>
      </c>
      <c r="G418">
        <v>2</v>
      </c>
      <c r="H418">
        <v>1</v>
      </c>
      <c r="I418">
        <v>11</v>
      </c>
      <c r="J418">
        <v>0</v>
      </c>
      <c r="K418">
        <v>0</v>
      </c>
      <c r="L418">
        <v>34</v>
      </c>
      <c r="M418">
        <v>4</v>
      </c>
      <c r="N418">
        <v>2</v>
      </c>
      <c r="O418">
        <v>46</v>
      </c>
      <c r="P418">
        <v>0</v>
      </c>
      <c r="Q418">
        <v>0</v>
      </c>
    </row>
    <row r="419" spans="1:17" hidden="1" x14ac:dyDescent="0.25">
      <c r="A419">
        <v>418</v>
      </c>
      <c r="B419">
        <v>57200729890</v>
      </c>
      <c r="C419" s="1" t="s">
        <v>434</v>
      </c>
      <c r="D419">
        <v>2</v>
      </c>
      <c r="E419">
        <v>1</v>
      </c>
      <c r="F419">
        <v>1</v>
      </c>
      <c r="G419">
        <v>2</v>
      </c>
      <c r="H419">
        <v>1</v>
      </c>
      <c r="I419">
        <v>11</v>
      </c>
      <c r="J419">
        <v>1</v>
      </c>
      <c r="K419">
        <v>1</v>
      </c>
      <c r="L419">
        <v>35</v>
      </c>
      <c r="M419">
        <v>5</v>
      </c>
      <c r="N419">
        <v>3</v>
      </c>
      <c r="O419">
        <v>47</v>
      </c>
      <c r="P419">
        <v>0</v>
      </c>
      <c r="Q419">
        <v>0</v>
      </c>
    </row>
    <row r="420" spans="1:17" hidden="1" x14ac:dyDescent="0.25">
      <c r="A420">
        <v>419</v>
      </c>
      <c r="B420">
        <v>57200819161</v>
      </c>
      <c r="C420" s="1" t="s">
        <v>435</v>
      </c>
      <c r="D420">
        <v>0</v>
      </c>
      <c r="E420">
        <v>0</v>
      </c>
      <c r="F420">
        <v>0</v>
      </c>
      <c r="G420">
        <v>1</v>
      </c>
      <c r="H420">
        <v>1</v>
      </c>
      <c r="I420">
        <v>0</v>
      </c>
      <c r="J420">
        <v>0</v>
      </c>
      <c r="K420">
        <v>0</v>
      </c>
      <c r="L420">
        <v>1</v>
      </c>
      <c r="M420">
        <v>1</v>
      </c>
      <c r="N420">
        <v>1</v>
      </c>
      <c r="O420">
        <v>1</v>
      </c>
      <c r="P420">
        <v>0</v>
      </c>
      <c r="Q420">
        <v>0</v>
      </c>
    </row>
    <row r="421" spans="1:17" hidden="1" x14ac:dyDescent="0.25">
      <c r="A421">
        <v>420</v>
      </c>
      <c r="B421">
        <v>57200941534</v>
      </c>
      <c r="C421" s="1" t="s">
        <v>436</v>
      </c>
      <c r="D421">
        <v>1</v>
      </c>
      <c r="E421">
        <v>0</v>
      </c>
      <c r="F421">
        <v>0</v>
      </c>
      <c r="G421">
        <v>2</v>
      </c>
      <c r="H421">
        <v>0</v>
      </c>
      <c r="I421">
        <v>1</v>
      </c>
      <c r="J421">
        <v>0</v>
      </c>
      <c r="K421">
        <v>0</v>
      </c>
      <c r="L421">
        <v>4</v>
      </c>
      <c r="M421">
        <v>3</v>
      </c>
      <c r="N421">
        <v>0</v>
      </c>
      <c r="O421">
        <v>5</v>
      </c>
      <c r="P421">
        <v>0</v>
      </c>
      <c r="Q421">
        <v>0</v>
      </c>
    </row>
    <row r="422" spans="1:17" hidden="1" x14ac:dyDescent="0.25">
      <c r="A422">
        <v>421</v>
      </c>
      <c r="B422">
        <v>57201009108</v>
      </c>
      <c r="C422" s="1" t="s">
        <v>437</v>
      </c>
      <c r="D422">
        <v>3</v>
      </c>
      <c r="E422">
        <v>1</v>
      </c>
      <c r="F422">
        <v>3</v>
      </c>
      <c r="G422">
        <v>3</v>
      </c>
      <c r="H422">
        <v>2</v>
      </c>
      <c r="I422">
        <v>17</v>
      </c>
      <c r="J422">
        <v>3</v>
      </c>
      <c r="K422">
        <v>1</v>
      </c>
      <c r="L422">
        <v>59</v>
      </c>
      <c r="M422">
        <v>9</v>
      </c>
      <c r="N422">
        <v>4</v>
      </c>
      <c r="O422">
        <v>79</v>
      </c>
      <c r="P422">
        <v>0</v>
      </c>
      <c r="Q422">
        <v>0</v>
      </c>
    </row>
    <row r="423" spans="1:17" hidden="1" x14ac:dyDescent="0.25">
      <c r="A423">
        <v>422</v>
      </c>
      <c r="B423">
        <v>57201090688</v>
      </c>
      <c r="C423" s="1" t="s">
        <v>438</v>
      </c>
      <c r="D423">
        <v>1</v>
      </c>
      <c r="E423">
        <v>1</v>
      </c>
      <c r="F423">
        <v>0</v>
      </c>
      <c r="G423">
        <v>1</v>
      </c>
      <c r="H423">
        <v>1</v>
      </c>
      <c r="I423">
        <v>4</v>
      </c>
      <c r="J423">
        <v>0</v>
      </c>
      <c r="K423">
        <v>0</v>
      </c>
      <c r="L423">
        <v>1</v>
      </c>
      <c r="M423">
        <v>2</v>
      </c>
      <c r="N423">
        <v>2</v>
      </c>
      <c r="O423">
        <v>5</v>
      </c>
      <c r="P423">
        <v>0</v>
      </c>
      <c r="Q423">
        <v>0</v>
      </c>
    </row>
    <row r="424" spans="1:17" hidden="1" x14ac:dyDescent="0.25">
      <c r="A424">
        <v>423</v>
      </c>
      <c r="B424">
        <v>57201198059</v>
      </c>
      <c r="C424" s="1" t="s">
        <v>439</v>
      </c>
      <c r="D424">
        <v>1</v>
      </c>
      <c r="E424">
        <v>1</v>
      </c>
      <c r="F424">
        <v>0</v>
      </c>
      <c r="G424">
        <v>0</v>
      </c>
      <c r="H424">
        <v>0</v>
      </c>
      <c r="I424">
        <v>2</v>
      </c>
      <c r="J424">
        <v>0</v>
      </c>
      <c r="K424">
        <v>0</v>
      </c>
      <c r="L424">
        <v>2</v>
      </c>
      <c r="M424">
        <v>1</v>
      </c>
      <c r="N424">
        <v>1</v>
      </c>
      <c r="O424">
        <v>4</v>
      </c>
      <c r="P424">
        <v>0</v>
      </c>
      <c r="Q424">
        <v>0</v>
      </c>
    </row>
    <row r="425" spans="1:17" x14ac:dyDescent="0.25">
      <c r="A425">
        <v>424</v>
      </c>
      <c r="B425">
        <v>57201356109</v>
      </c>
      <c r="C425" s="1" t="s">
        <v>440</v>
      </c>
      <c r="D425">
        <v>1</v>
      </c>
      <c r="E425">
        <v>0</v>
      </c>
      <c r="F425">
        <v>0</v>
      </c>
      <c r="G425">
        <v>2</v>
      </c>
      <c r="H425">
        <v>0</v>
      </c>
      <c r="I425">
        <v>2</v>
      </c>
      <c r="J425">
        <v>1</v>
      </c>
      <c r="K425">
        <v>0</v>
      </c>
      <c r="L425">
        <v>0</v>
      </c>
      <c r="M425">
        <v>4</v>
      </c>
      <c r="N425">
        <v>0</v>
      </c>
      <c r="O425">
        <v>2</v>
      </c>
      <c r="P425">
        <v>0</v>
      </c>
      <c r="Q425">
        <v>0</v>
      </c>
    </row>
    <row r="426" spans="1:17" hidden="1" x14ac:dyDescent="0.25">
      <c r="A426">
        <v>425</v>
      </c>
      <c r="B426">
        <v>57201356445</v>
      </c>
      <c r="C426" s="1" t="s">
        <v>441</v>
      </c>
      <c r="D426">
        <v>1</v>
      </c>
      <c r="E426">
        <v>0</v>
      </c>
      <c r="F426">
        <v>0</v>
      </c>
      <c r="G426">
        <v>4</v>
      </c>
      <c r="H426">
        <v>1</v>
      </c>
      <c r="I426">
        <v>1</v>
      </c>
      <c r="J426">
        <v>1</v>
      </c>
      <c r="K426">
        <v>0</v>
      </c>
      <c r="L426">
        <v>1</v>
      </c>
      <c r="M426">
        <v>6</v>
      </c>
      <c r="N426">
        <v>1</v>
      </c>
      <c r="O426">
        <v>2</v>
      </c>
      <c r="P426">
        <v>0</v>
      </c>
      <c r="Q426">
        <v>0</v>
      </c>
    </row>
    <row r="427" spans="1:17" x14ac:dyDescent="0.25">
      <c r="A427">
        <v>426</v>
      </c>
      <c r="B427">
        <v>57201368201</v>
      </c>
      <c r="C427" s="1" t="s">
        <v>442</v>
      </c>
      <c r="D427">
        <v>1</v>
      </c>
      <c r="E427">
        <v>0</v>
      </c>
      <c r="F427">
        <v>0</v>
      </c>
      <c r="G427">
        <v>3</v>
      </c>
      <c r="H427">
        <v>0</v>
      </c>
      <c r="I427">
        <v>0</v>
      </c>
      <c r="J427">
        <v>1</v>
      </c>
      <c r="K427">
        <v>0</v>
      </c>
      <c r="L427">
        <v>0</v>
      </c>
      <c r="M427">
        <v>5</v>
      </c>
      <c r="N427">
        <v>0</v>
      </c>
      <c r="O427">
        <v>0</v>
      </c>
      <c r="P427">
        <v>0</v>
      </c>
      <c r="Q427">
        <v>0</v>
      </c>
    </row>
    <row r="428" spans="1:17" hidden="1" x14ac:dyDescent="0.25">
      <c r="A428">
        <v>427</v>
      </c>
      <c r="B428">
        <v>57201392845</v>
      </c>
      <c r="C428" s="1" t="s">
        <v>443</v>
      </c>
      <c r="D428">
        <v>1</v>
      </c>
      <c r="E428">
        <v>1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4</v>
      </c>
      <c r="M428">
        <v>1</v>
      </c>
      <c r="N428">
        <v>1</v>
      </c>
      <c r="O428">
        <v>4</v>
      </c>
      <c r="P428">
        <v>0</v>
      </c>
      <c r="Q428">
        <v>0</v>
      </c>
    </row>
    <row r="429" spans="1:17" x14ac:dyDescent="0.25">
      <c r="A429">
        <v>428</v>
      </c>
      <c r="B429">
        <v>57201396593</v>
      </c>
      <c r="C429" s="1" t="s">
        <v>444</v>
      </c>
      <c r="D429">
        <v>0</v>
      </c>
      <c r="E429">
        <v>0</v>
      </c>
      <c r="F429">
        <v>0</v>
      </c>
      <c r="G429">
        <v>1</v>
      </c>
      <c r="H429">
        <v>1</v>
      </c>
      <c r="I429">
        <v>0</v>
      </c>
      <c r="J429">
        <v>0</v>
      </c>
      <c r="K429">
        <v>0</v>
      </c>
      <c r="L429">
        <v>0</v>
      </c>
      <c r="M429">
        <v>1</v>
      </c>
      <c r="N429">
        <v>1</v>
      </c>
      <c r="O429">
        <v>0</v>
      </c>
      <c r="P429">
        <v>0</v>
      </c>
      <c r="Q429">
        <v>0</v>
      </c>
    </row>
    <row r="430" spans="1:17" hidden="1" x14ac:dyDescent="0.25">
      <c r="A430">
        <v>429</v>
      </c>
      <c r="B430">
        <v>57201615009</v>
      </c>
      <c r="C430" s="1" t="s">
        <v>445</v>
      </c>
      <c r="D430">
        <v>2</v>
      </c>
      <c r="E430">
        <v>1</v>
      </c>
      <c r="F430">
        <v>1</v>
      </c>
      <c r="G430">
        <v>3</v>
      </c>
      <c r="H430">
        <v>2</v>
      </c>
      <c r="I430">
        <v>1</v>
      </c>
      <c r="J430">
        <v>1</v>
      </c>
      <c r="K430">
        <v>1</v>
      </c>
      <c r="L430">
        <v>28</v>
      </c>
      <c r="M430">
        <v>6</v>
      </c>
      <c r="N430">
        <v>4</v>
      </c>
      <c r="O430">
        <v>30</v>
      </c>
      <c r="P430">
        <v>2</v>
      </c>
      <c r="Q430">
        <v>0</v>
      </c>
    </row>
    <row r="431" spans="1:17" hidden="1" x14ac:dyDescent="0.25">
      <c r="A431">
        <v>430</v>
      </c>
      <c r="B431">
        <v>57201717943</v>
      </c>
      <c r="C431" s="1" t="s">
        <v>446</v>
      </c>
      <c r="D431">
        <v>0</v>
      </c>
      <c r="E431">
        <v>0</v>
      </c>
      <c r="F431">
        <v>0</v>
      </c>
      <c r="G431">
        <v>1</v>
      </c>
      <c r="H431">
        <v>1</v>
      </c>
      <c r="I431">
        <v>0</v>
      </c>
      <c r="J431">
        <v>2</v>
      </c>
      <c r="K431">
        <v>1</v>
      </c>
      <c r="L431">
        <v>3</v>
      </c>
      <c r="M431">
        <v>3</v>
      </c>
      <c r="N431">
        <v>2</v>
      </c>
      <c r="O431">
        <v>3</v>
      </c>
      <c r="P431">
        <v>0</v>
      </c>
      <c r="Q431">
        <v>0</v>
      </c>
    </row>
    <row r="432" spans="1:17" hidden="1" x14ac:dyDescent="0.25">
      <c r="A432">
        <v>431</v>
      </c>
      <c r="B432">
        <v>57201743613</v>
      </c>
      <c r="C432" s="1" t="s">
        <v>447</v>
      </c>
      <c r="D432">
        <v>4</v>
      </c>
      <c r="E432">
        <v>2</v>
      </c>
      <c r="F432">
        <v>1</v>
      </c>
      <c r="G432">
        <v>2</v>
      </c>
      <c r="H432">
        <v>1</v>
      </c>
      <c r="I432">
        <v>2</v>
      </c>
      <c r="J432">
        <v>0</v>
      </c>
      <c r="K432">
        <v>0</v>
      </c>
      <c r="L432">
        <v>3</v>
      </c>
      <c r="M432">
        <v>6</v>
      </c>
      <c r="N432">
        <v>3</v>
      </c>
      <c r="O432">
        <v>6</v>
      </c>
      <c r="P432">
        <v>0</v>
      </c>
      <c r="Q432">
        <v>0</v>
      </c>
    </row>
    <row r="433" spans="1:17" x14ac:dyDescent="0.25">
      <c r="A433">
        <v>432</v>
      </c>
      <c r="B433">
        <v>57201772648</v>
      </c>
      <c r="C433" s="1" t="s">
        <v>448</v>
      </c>
      <c r="D433">
        <v>0</v>
      </c>
      <c r="E433">
        <v>0</v>
      </c>
      <c r="F433">
        <v>0</v>
      </c>
      <c r="G433">
        <v>2</v>
      </c>
      <c r="H433">
        <v>0</v>
      </c>
      <c r="I433">
        <v>0</v>
      </c>
      <c r="J433">
        <v>2</v>
      </c>
      <c r="K433">
        <v>1</v>
      </c>
      <c r="L433">
        <v>0</v>
      </c>
      <c r="M433">
        <v>4</v>
      </c>
      <c r="N433">
        <v>1</v>
      </c>
      <c r="O433">
        <v>0</v>
      </c>
      <c r="P433">
        <v>0</v>
      </c>
      <c r="Q433">
        <v>0</v>
      </c>
    </row>
    <row r="434" spans="1:17" hidden="1" x14ac:dyDescent="0.25">
      <c r="A434">
        <v>433</v>
      </c>
      <c r="B434">
        <v>57201778449</v>
      </c>
      <c r="C434" s="1" t="s">
        <v>449</v>
      </c>
      <c r="D434">
        <v>1</v>
      </c>
      <c r="E434">
        <v>1</v>
      </c>
      <c r="F434">
        <v>0</v>
      </c>
      <c r="G434">
        <v>1</v>
      </c>
      <c r="H434">
        <v>1</v>
      </c>
      <c r="I434">
        <v>9</v>
      </c>
      <c r="J434">
        <v>1</v>
      </c>
      <c r="K434">
        <v>1</v>
      </c>
      <c r="L434">
        <v>25</v>
      </c>
      <c r="M434">
        <v>3</v>
      </c>
      <c r="N434">
        <v>3</v>
      </c>
      <c r="O434">
        <v>34</v>
      </c>
      <c r="P434">
        <v>0</v>
      </c>
      <c r="Q434">
        <v>0</v>
      </c>
    </row>
    <row r="435" spans="1:17" hidden="1" x14ac:dyDescent="0.25">
      <c r="A435">
        <v>434</v>
      </c>
      <c r="B435">
        <v>57201780004</v>
      </c>
      <c r="C435" s="1" t="s">
        <v>450</v>
      </c>
      <c r="D435">
        <v>1</v>
      </c>
      <c r="E435">
        <v>0</v>
      </c>
      <c r="F435">
        <v>0</v>
      </c>
      <c r="G435">
        <v>2</v>
      </c>
      <c r="H435">
        <v>1</v>
      </c>
      <c r="I435">
        <v>5</v>
      </c>
      <c r="J435">
        <v>1</v>
      </c>
      <c r="K435">
        <v>1</v>
      </c>
      <c r="L435">
        <v>5</v>
      </c>
      <c r="M435">
        <v>4</v>
      </c>
      <c r="N435">
        <v>2</v>
      </c>
      <c r="O435">
        <v>10</v>
      </c>
      <c r="P435">
        <v>0</v>
      </c>
      <c r="Q435">
        <v>0</v>
      </c>
    </row>
    <row r="436" spans="1:17" hidden="1" x14ac:dyDescent="0.25">
      <c r="A436">
        <v>435</v>
      </c>
      <c r="B436">
        <v>57202015015</v>
      </c>
      <c r="C436" s="1" t="s">
        <v>451</v>
      </c>
      <c r="D436">
        <v>0</v>
      </c>
      <c r="E436">
        <v>0</v>
      </c>
      <c r="F436">
        <v>0</v>
      </c>
      <c r="G436">
        <v>1</v>
      </c>
      <c r="H436">
        <v>1</v>
      </c>
      <c r="I436">
        <v>1</v>
      </c>
      <c r="J436">
        <v>0</v>
      </c>
      <c r="K436">
        <v>0</v>
      </c>
      <c r="L436">
        <v>23</v>
      </c>
      <c r="M436">
        <v>1</v>
      </c>
      <c r="N436">
        <v>1</v>
      </c>
      <c r="O436">
        <v>24</v>
      </c>
      <c r="P436">
        <v>2</v>
      </c>
      <c r="Q436">
        <v>0</v>
      </c>
    </row>
    <row r="437" spans="1:17" hidden="1" x14ac:dyDescent="0.25">
      <c r="A437">
        <v>436</v>
      </c>
      <c r="B437">
        <v>57202061187</v>
      </c>
      <c r="C437" s="1" t="s">
        <v>452</v>
      </c>
      <c r="D437">
        <v>2</v>
      </c>
      <c r="E437">
        <v>1</v>
      </c>
      <c r="F437">
        <v>0</v>
      </c>
      <c r="G437">
        <v>0</v>
      </c>
      <c r="H437">
        <v>0</v>
      </c>
      <c r="I437">
        <v>1</v>
      </c>
      <c r="J437">
        <v>5</v>
      </c>
      <c r="K437">
        <v>2</v>
      </c>
      <c r="L437">
        <v>26</v>
      </c>
      <c r="M437">
        <v>7</v>
      </c>
      <c r="N437">
        <v>3</v>
      </c>
      <c r="O437">
        <v>27</v>
      </c>
      <c r="P437">
        <v>1</v>
      </c>
      <c r="Q437">
        <v>0</v>
      </c>
    </row>
    <row r="438" spans="1:17" hidden="1" x14ac:dyDescent="0.25">
      <c r="A438">
        <v>437</v>
      </c>
      <c r="B438">
        <v>57202188124</v>
      </c>
      <c r="C438" s="1" t="s">
        <v>453</v>
      </c>
      <c r="D438">
        <v>1</v>
      </c>
      <c r="E438">
        <v>0</v>
      </c>
      <c r="F438">
        <v>0</v>
      </c>
      <c r="G438">
        <v>1</v>
      </c>
      <c r="H438">
        <v>1</v>
      </c>
      <c r="I438">
        <v>0</v>
      </c>
      <c r="J438">
        <v>0</v>
      </c>
      <c r="K438">
        <v>0</v>
      </c>
      <c r="L438">
        <v>3</v>
      </c>
      <c r="M438">
        <v>2</v>
      </c>
      <c r="N438">
        <v>1</v>
      </c>
      <c r="O438">
        <v>3</v>
      </c>
      <c r="P438">
        <v>0</v>
      </c>
      <c r="Q438">
        <v>0</v>
      </c>
    </row>
    <row r="439" spans="1:17" hidden="1" x14ac:dyDescent="0.25">
      <c r="A439">
        <v>438</v>
      </c>
      <c r="B439">
        <v>57202204496</v>
      </c>
      <c r="C439" s="1" t="s">
        <v>454</v>
      </c>
      <c r="D439">
        <v>2</v>
      </c>
      <c r="E439">
        <v>0</v>
      </c>
      <c r="F439">
        <v>0</v>
      </c>
      <c r="G439">
        <v>2</v>
      </c>
      <c r="H439">
        <v>1</v>
      </c>
      <c r="I439">
        <v>3</v>
      </c>
      <c r="J439">
        <v>1</v>
      </c>
      <c r="K439">
        <v>1</v>
      </c>
      <c r="L439">
        <v>4</v>
      </c>
      <c r="M439">
        <v>5</v>
      </c>
      <c r="N439">
        <v>2</v>
      </c>
      <c r="O439">
        <v>7</v>
      </c>
      <c r="P439">
        <v>0</v>
      </c>
      <c r="Q439">
        <v>0</v>
      </c>
    </row>
    <row r="440" spans="1:17" x14ac:dyDescent="0.25">
      <c r="A440">
        <v>439</v>
      </c>
      <c r="B440">
        <v>57202279758</v>
      </c>
      <c r="C440" s="1" t="s">
        <v>455</v>
      </c>
      <c r="D440">
        <v>1</v>
      </c>
      <c r="E440">
        <v>0</v>
      </c>
      <c r="F440">
        <v>0</v>
      </c>
      <c r="G440">
        <v>1</v>
      </c>
      <c r="H440">
        <v>0</v>
      </c>
      <c r="I440">
        <v>2</v>
      </c>
      <c r="J440">
        <v>1</v>
      </c>
      <c r="K440">
        <v>0</v>
      </c>
      <c r="L440">
        <v>0</v>
      </c>
      <c r="M440">
        <v>3</v>
      </c>
      <c r="N440">
        <v>0</v>
      </c>
      <c r="O440">
        <v>2</v>
      </c>
      <c r="P440">
        <v>0</v>
      </c>
      <c r="Q440">
        <v>0</v>
      </c>
    </row>
    <row r="441" spans="1:17" x14ac:dyDescent="0.25">
      <c r="A441">
        <v>440</v>
      </c>
      <c r="B441">
        <v>57202291236</v>
      </c>
      <c r="C441" s="1" t="s">
        <v>456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2</v>
      </c>
      <c r="K441">
        <v>1</v>
      </c>
      <c r="L441">
        <v>0</v>
      </c>
      <c r="M441">
        <v>3</v>
      </c>
      <c r="N441">
        <v>1</v>
      </c>
      <c r="O441">
        <v>0</v>
      </c>
      <c r="P441">
        <v>0</v>
      </c>
      <c r="Q441">
        <v>1</v>
      </c>
    </row>
    <row r="442" spans="1:17" hidden="1" x14ac:dyDescent="0.25">
      <c r="A442">
        <v>441</v>
      </c>
      <c r="B442">
        <v>57202303975</v>
      </c>
      <c r="C442" s="1" t="s">
        <v>457</v>
      </c>
      <c r="D442">
        <v>1</v>
      </c>
      <c r="E442">
        <v>0</v>
      </c>
      <c r="F442">
        <v>0</v>
      </c>
      <c r="G442">
        <v>7</v>
      </c>
      <c r="H442">
        <v>0</v>
      </c>
      <c r="I442">
        <v>3</v>
      </c>
      <c r="J442">
        <v>2</v>
      </c>
      <c r="K442">
        <v>0</v>
      </c>
      <c r="L442">
        <v>12</v>
      </c>
      <c r="M442">
        <v>10</v>
      </c>
      <c r="N442">
        <v>0</v>
      </c>
      <c r="O442">
        <v>15</v>
      </c>
      <c r="P442">
        <v>0</v>
      </c>
      <c r="Q442">
        <v>2</v>
      </c>
    </row>
    <row r="443" spans="1:17" hidden="1" x14ac:dyDescent="0.25">
      <c r="A443">
        <v>442</v>
      </c>
      <c r="B443">
        <v>57202346922</v>
      </c>
      <c r="C443" s="1" t="s">
        <v>458</v>
      </c>
      <c r="D443">
        <v>2</v>
      </c>
      <c r="E443">
        <v>0</v>
      </c>
      <c r="F443">
        <v>2</v>
      </c>
      <c r="G443">
        <v>1</v>
      </c>
      <c r="H443">
        <v>1</v>
      </c>
      <c r="I443">
        <v>4</v>
      </c>
      <c r="J443">
        <v>0</v>
      </c>
      <c r="K443">
        <v>0</v>
      </c>
      <c r="L443">
        <v>15</v>
      </c>
      <c r="M443">
        <v>3</v>
      </c>
      <c r="N443">
        <v>1</v>
      </c>
      <c r="O443">
        <v>21</v>
      </c>
      <c r="P443">
        <v>1</v>
      </c>
      <c r="Q443">
        <v>0</v>
      </c>
    </row>
    <row r="444" spans="1:17" x14ac:dyDescent="0.25">
      <c r="A444">
        <v>443</v>
      </c>
      <c r="B444">
        <v>57202389409</v>
      </c>
      <c r="C444" s="1" t="s">
        <v>459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1</v>
      </c>
      <c r="K444">
        <v>0</v>
      </c>
      <c r="L444">
        <v>0</v>
      </c>
      <c r="M444">
        <v>2</v>
      </c>
      <c r="N444">
        <v>0</v>
      </c>
      <c r="O444">
        <v>0</v>
      </c>
      <c r="P444">
        <v>0</v>
      </c>
      <c r="Q444">
        <v>0</v>
      </c>
    </row>
    <row r="445" spans="1:17" hidden="1" x14ac:dyDescent="0.25">
      <c r="A445">
        <v>444</v>
      </c>
      <c r="B445">
        <v>57202503248</v>
      </c>
      <c r="C445" s="1" t="s">
        <v>460</v>
      </c>
      <c r="D445">
        <v>2</v>
      </c>
      <c r="E445">
        <v>0</v>
      </c>
      <c r="F445">
        <v>3</v>
      </c>
      <c r="G445">
        <v>3</v>
      </c>
      <c r="H445">
        <v>1</v>
      </c>
      <c r="I445">
        <v>12</v>
      </c>
      <c r="J445">
        <v>1</v>
      </c>
      <c r="K445">
        <v>1</v>
      </c>
      <c r="L445">
        <v>47</v>
      </c>
      <c r="M445">
        <v>6</v>
      </c>
      <c r="N445">
        <v>2</v>
      </c>
      <c r="O445">
        <v>62</v>
      </c>
      <c r="P445">
        <v>4</v>
      </c>
      <c r="Q445">
        <v>0</v>
      </c>
    </row>
    <row r="446" spans="1:17" x14ac:dyDescent="0.25">
      <c r="A446">
        <v>445</v>
      </c>
      <c r="B446">
        <v>57202516330</v>
      </c>
      <c r="C446" s="1" t="s">
        <v>461</v>
      </c>
      <c r="D446">
        <v>2</v>
      </c>
      <c r="E446">
        <v>0</v>
      </c>
      <c r="F446">
        <v>0</v>
      </c>
      <c r="G446">
        <v>0</v>
      </c>
      <c r="H446">
        <v>0</v>
      </c>
      <c r="I446">
        <v>1</v>
      </c>
      <c r="J446">
        <v>1</v>
      </c>
      <c r="K446">
        <v>1</v>
      </c>
      <c r="L446">
        <v>0</v>
      </c>
      <c r="M446">
        <v>3</v>
      </c>
      <c r="N446">
        <v>1</v>
      </c>
      <c r="O446">
        <v>1</v>
      </c>
      <c r="P446">
        <v>0</v>
      </c>
      <c r="Q446">
        <v>0</v>
      </c>
    </row>
    <row r="447" spans="1:17" hidden="1" x14ac:dyDescent="0.25">
      <c r="A447">
        <v>446</v>
      </c>
      <c r="B447">
        <v>57202724679</v>
      </c>
      <c r="C447" s="1" t="s">
        <v>462</v>
      </c>
      <c r="D447">
        <v>2</v>
      </c>
      <c r="E447">
        <v>1</v>
      </c>
      <c r="F447">
        <v>0</v>
      </c>
      <c r="G447">
        <v>3</v>
      </c>
      <c r="H447">
        <v>1</v>
      </c>
      <c r="I447">
        <v>7</v>
      </c>
      <c r="J447">
        <v>0</v>
      </c>
      <c r="K447">
        <v>0</v>
      </c>
      <c r="L447">
        <v>21</v>
      </c>
      <c r="M447">
        <v>5</v>
      </c>
      <c r="N447">
        <v>2</v>
      </c>
      <c r="O447">
        <v>28</v>
      </c>
      <c r="P447">
        <v>0</v>
      </c>
      <c r="Q447">
        <v>0</v>
      </c>
    </row>
    <row r="448" spans="1:17" hidden="1" x14ac:dyDescent="0.25">
      <c r="A448">
        <v>447</v>
      </c>
      <c r="B448">
        <v>57202763773</v>
      </c>
      <c r="C448" s="1" t="s">
        <v>463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  <c r="P448">
        <v>0</v>
      </c>
      <c r="Q448">
        <v>0</v>
      </c>
    </row>
    <row r="449" spans="1:17" hidden="1" x14ac:dyDescent="0.25">
      <c r="A449">
        <v>448</v>
      </c>
      <c r="B449">
        <v>57202790867</v>
      </c>
      <c r="C449" s="1" t="s">
        <v>464</v>
      </c>
      <c r="D449">
        <v>2</v>
      </c>
      <c r="E449">
        <v>1</v>
      </c>
      <c r="F449">
        <v>0</v>
      </c>
      <c r="G449">
        <v>2</v>
      </c>
      <c r="H449">
        <v>1</v>
      </c>
      <c r="I449">
        <v>6</v>
      </c>
      <c r="J449">
        <v>4</v>
      </c>
      <c r="K449">
        <v>1</v>
      </c>
      <c r="L449">
        <v>29</v>
      </c>
      <c r="M449">
        <v>8</v>
      </c>
      <c r="N449">
        <v>3</v>
      </c>
      <c r="O449">
        <v>35</v>
      </c>
      <c r="P449">
        <v>0</v>
      </c>
      <c r="Q449">
        <v>2</v>
      </c>
    </row>
    <row r="450" spans="1:17" hidden="1" x14ac:dyDescent="0.25">
      <c r="A450">
        <v>449</v>
      </c>
      <c r="B450">
        <v>57202798891</v>
      </c>
      <c r="C450" s="1" t="s">
        <v>465</v>
      </c>
      <c r="D450">
        <v>2</v>
      </c>
      <c r="E450">
        <v>1</v>
      </c>
      <c r="F450">
        <v>1</v>
      </c>
      <c r="G450">
        <v>0</v>
      </c>
      <c r="H450">
        <v>0</v>
      </c>
      <c r="I450">
        <v>14</v>
      </c>
      <c r="J450">
        <v>0</v>
      </c>
      <c r="K450">
        <v>0</v>
      </c>
      <c r="L450">
        <v>9</v>
      </c>
      <c r="M450">
        <v>2</v>
      </c>
      <c r="N450">
        <v>1</v>
      </c>
      <c r="O450">
        <v>24</v>
      </c>
      <c r="P450">
        <v>0</v>
      </c>
      <c r="Q450">
        <v>0</v>
      </c>
    </row>
    <row r="451" spans="1:17" hidden="1" x14ac:dyDescent="0.25">
      <c r="A451">
        <v>450</v>
      </c>
      <c r="B451">
        <v>57202923447</v>
      </c>
      <c r="C451" s="1" t="s">
        <v>466</v>
      </c>
      <c r="D451">
        <v>0</v>
      </c>
      <c r="E451">
        <v>0</v>
      </c>
      <c r="F451">
        <v>0</v>
      </c>
      <c r="G451">
        <v>2</v>
      </c>
      <c r="H451">
        <v>2</v>
      </c>
      <c r="I451">
        <v>1</v>
      </c>
      <c r="J451">
        <v>6</v>
      </c>
      <c r="K451">
        <v>2</v>
      </c>
      <c r="L451">
        <v>12</v>
      </c>
      <c r="M451">
        <v>8</v>
      </c>
      <c r="N451">
        <v>4</v>
      </c>
      <c r="O451">
        <v>13</v>
      </c>
      <c r="P451">
        <v>0</v>
      </c>
      <c r="Q451">
        <v>0</v>
      </c>
    </row>
    <row r="452" spans="1:17" x14ac:dyDescent="0.25">
      <c r="A452">
        <v>451</v>
      </c>
      <c r="B452">
        <v>57202961862</v>
      </c>
      <c r="C452" s="1" t="s">
        <v>467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1</v>
      </c>
      <c r="K452">
        <v>0</v>
      </c>
      <c r="L452">
        <v>0</v>
      </c>
      <c r="M452">
        <v>1</v>
      </c>
      <c r="N452">
        <v>0</v>
      </c>
      <c r="O452">
        <v>0</v>
      </c>
      <c r="P452">
        <v>0</v>
      </c>
      <c r="Q452">
        <v>0</v>
      </c>
    </row>
    <row r="453" spans="1:17" hidden="1" x14ac:dyDescent="0.25">
      <c r="A453">
        <v>452</v>
      </c>
      <c r="B453">
        <v>57202987167</v>
      </c>
      <c r="C453" s="1" t="s">
        <v>468</v>
      </c>
      <c r="D453">
        <v>5</v>
      </c>
      <c r="E453">
        <v>0</v>
      </c>
      <c r="F453">
        <v>14</v>
      </c>
      <c r="G453">
        <v>5</v>
      </c>
      <c r="H453">
        <v>1</v>
      </c>
      <c r="I453">
        <v>18</v>
      </c>
      <c r="J453">
        <v>2</v>
      </c>
      <c r="K453">
        <v>2</v>
      </c>
      <c r="L453">
        <v>24</v>
      </c>
      <c r="M453">
        <v>12</v>
      </c>
      <c r="N453">
        <v>3</v>
      </c>
      <c r="O453">
        <v>56</v>
      </c>
      <c r="P453">
        <v>2</v>
      </c>
      <c r="Q453">
        <v>0</v>
      </c>
    </row>
    <row r="454" spans="1:17" x14ac:dyDescent="0.25">
      <c r="A454">
        <v>453</v>
      </c>
      <c r="B454">
        <v>57202992416</v>
      </c>
      <c r="C454" s="1" t="s">
        <v>469</v>
      </c>
      <c r="D454">
        <v>1</v>
      </c>
      <c r="E454">
        <v>0</v>
      </c>
      <c r="F454">
        <v>0</v>
      </c>
      <c r="G454">
        <v>0</v>
      </c>
      <c r="H454">
        <v>0</v>
      </c>
      <c r="I454">
        <v>1</v>
      </c>
      <c r="J454">
        <v>0</v>
      </c>
      <c r="K454">
        <v>0</v>
      </c>
      <c r="L454">
        <v>0</v>
      </c>
      <c r="M454">
        <v>1</v>
      </c>
      <c r="N454">
        <v>0</v>
      </c>
      <c r="O454">
        <v>1</v>
      </c>
      <c r="P454">
        <v>0</v>
      </c>
      <c r="Q454">
        <v>0</v>
      </c>
    </row>
    <row r="455" spans="1:17" hidden="1" x14ac:dyDescent="0.25">
      <c r="A455">
        <v>454</v>
      </c>
      <c r="B455">
        <v>57203001487</v>
      </c>
      <c r="C455" s="1" t="s">
        <v>470</v>
      </c>
      <c r="D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1</v>
      </c>
      <c r="M455">
        <v>1</v>
      </c>
      <c r="N455">
        <v>0</v>
      </c>
      <c r="O455">
        <v>1</v>
      </c>
      <c r="P455">
        <v>0</v>
      </c>
      <c r="Q455">
        <v>0</v>
      </c>
    </row>
    <row r="456" spans="1:17" x14ac:dyDescent="0.25">
      <c r="A456">
        <v>455</v>
      </c>
      <c r="B456">
        <v>57203078609</v>
      </c>
      <c r="C456" s="1" t="s">
        <v>471</v>
      </c>
      <c r="D456">
        <v>2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1</v>
      </c>
      <c r="K456">
        <v>0</v>
      </c>
      <c r="L456">
        <v>0</v>
      </c>
      <c r="M456">
        <v>3</v>
      </c>
      <c r="N456">
        <v>0</v>
      </c>
      <c r="O456">
        <v>1</v>
      </c>
      <c r="P456">
        <v>0</v>
      </c>
      <c r="Q456">
        <v>0</v>
      </c>
    </row>
    <row r="457" spans="1:17" x14ac:dyDescent="0.25">
      <c r="A457">
        <v>456</v>
      </c>
      <c r="B457">
        <v>57203114924</v>
      </c>
      <c r="C457" s="1" t="s">
        <v>472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1</v>
      </c>
      <c r="N457">
        <v>0</v>
      </c>
      <c r="O457">
        <v>0</v>
      </c>
      <c r="P457">
        <v>0</v>
      </c>
      <c r="Q457">
        <v>0</v>
      </c>
    </row>
    <row r="458" spans="1:17" hidden="1" x14ac:dyDescent="0.25">
      <c r="A458">
        <v>457</v>
      </c>
      <c r="B458">
        <v>57203118026</v>
      </c>
      <c r="C458" s="1" t="s">
        <v>473</v>
      </c>
      <c r="D458">
        <v>6</v>
      </c>
      <c r="E458">
        <v>1</v>
      </c>
      <c r="F458">
        <v>0</v>
      </c>
      <c r="G458">
        <v>3</v>
      </c>
      <c r="H458">
        <v>1</v>
      </c>
      <c r="I458">
        <v>7</v>
      </c>
      <c r="J458">
        <v>1</v>
      </c>
      <c r="K458">
        <v>1</v>
      </c>
      <c r="L458">
        <v>4</v>
      </c>
      <c r="M458">
        <v>10</v>
      </c>
      <c r="N458">
        <v>3</v>
      </c>
      <c r="O458">
        <v>11</v>
      </c>
      <c r="P458">
        <v>0</v>
      </c>
      <c r="Q458">
        <v>0</v>
      </c>
    </row>
    <row r="459" spans="1:17" x14ac:dyDescent="0.25">
      <c r="A459">
        <v>458</v>
      </c>
      <c r="B459">
        <v>57203210887</v>
      </c>
      <c r="C459" s="1" t="s">
        <v>474</v>
      </c>
      <c r="D459">
        <v>0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1</v>
      </c>
      <c r="N459">
        <v>0</v>
      </c>
      <c r="O459">
        <v>0</v>
      </c>
      <c r="P459">
        <v>0</v>
      </c>
      <c r="Q459">
        <v>0</v>
      </c>
    </row>
    <row r="460" spans="1:17" hidden="1" x14ac:dyDescent="0.25">
      <c r="A460">
        <v>459</v>
      </c>
      <c r="B460">
        <v>57203416529</v>
      </c>
      <c r="C460" s="1" t="s">
        <v>475</v>
      </c>
      <c r="D460">
        <v>1</v>
      </c>
      <c r="E460">
        <v>0</v>
      </c>
      <c r="F460">
        <v>0</v>
      </c>
      <c r="G460">
        <v>3</v>
      </c>
      <c r="H460">
        <v>0</v>
      </c>
      <c r="I460">
        <v>10</v>
      </c>
      <c r="J460">
        <v>0</v>
      </c>
      <c r="K460">
        <v>0</v>
      </c>
      <c r="L460">
        <v>9</v>
      </c>
      <c r="M460">
        <v>4</v>
      </c>
      <c r="N460">
        <v>0</v>
      </c>
      <c r="O460">
        <v>19</v>
      </c>
      <c r="P460">
        <v>0</v>
      </c>
      <c r="Q460">
        <v>0</v>
      </c>
    </row>
    <row r="461" spans="1:17" hidden="1" x14ac:dyDescent="0.25">
      <c r="A461">
        <v>460</v>
      </c>
      <c r="B461">
        <v>57203749449</v>
      </c>
      <c r="C461" s="1" t="s">
        <v>476</v>
      </c>
      <c r="D461">
        <v>1</v>
      </c>
      <c r="E461">
        <v>0</v>
      </c>
      <c r="F461">
        <v>0</v>
      </c>
      <c r="G461">
        <v>2</v>
      </c>
      <c r="H461">
        <v>0</v>
      </c>
      <c r="I461">
        <v>4</v>
      </c>
      <c r="J461">
        <v>3</v>
      </c>
      <c r="K461">
        <v>0</v>
      </c>
      <c r="L461">
        <v>5</v>
      </c>
      <c r="M461">
        <v>6</v>
      </c>
      <c r="N461">
        <v>0</v>
      </c>
      <c r="O461">
        <v>9</v>
      </c>
      <c r="P461">
        <v>0</v>
      </c>
      <c r="Q461">
        <v>0</v>
      </c>
    </row>
    <row r="462" spans="1:17" hidden="1" x14ac:dyDescent="0.25">
      <c r="A462">
        <v>461</v>
      </c>
      <c r="B462">
        <v>57203859606</v>
      </c>
      <c r="C462" s="1" t="s">
        <v>477</v>
      </c>
      <c r="D462">
        <v>3</v>
      </c>
      <c r="E462">
        <v>1</v>
      </c>
      <c r="F462">
        <v>0</v>
      </c>
      <c r="G462">
        <v>0</v>
      </c>
      <c r="H462">
        <v>0</v>
      </c>
      <c r="I462">
        <v>4</v>
      </c>
      <c r="J462">
        <v>2</v>
      </c>
      <c r="K462">
        <v>2</v>
      </c>
      <c r="L462">
        <v>6</v>
      </c>
      <c r="M462">
        <v>5</v>
      </c>
      <c r="N462">
        <v>3</v>
      </c>
      <c r="O462">
        <v>10</v>
      </c>
      <c r="P462">
        <v>1</v>
      </c>
      <c r="Q462">
        <v>0</v>
      </c>
    </row>
    <row r="463" spans="1:17" hidden="1" x14ac:dyDescent="0.25">
      <c r="A463">
        <v>462</v>
      </c>
      <c r="B463">
        <v>57203900803</v>
      </c>
      <c r="C463" s="1" t="s">
        <v>478</v>
      </c>
      <c r="D463">
        <v>1</v>
      </c>
      <c r="E463">
        <v>1</v>
      </c>
      <c r="F463">
        <v>2</v>
      </c>
      <c r="G463">
        <v>1</v>
      </c>
      <c r="H463">
        <v>0</v>
      </c>
      <c r="I463">
        <v>9</v>
      </c>
      <c r="J463">
        <v>0</v>
      </c>
      <c r="K463">
        <v>0</v>
      </c>
      <c r="L463">
        <v>2</v>
      </c>
      <c r="M463">
        <v>2</v>
      </c>
      <c r="N463">
        <v>1</v>
      </c>
      <c r="O463">
        <v>13</v>
      </c>
      <c r="P463">
        <v>0</v>
      </c>
      <c r="Q463">
        <v>0</v>
      </c>
    </row>
    <row r="464" spans="1:17" hidden="1" x14ac:dyDescent="0.25">
      <c r="A464">
        <v>463</v>
      </c>
      <c r="B464">
        <v>57203946499</v>
      </c>
      <c r="C464" s="1" t="s">
        <v>479</v>
      </c>
      <c r="D464">
        <v>1</v>
      </c>
      <c r="E464">
        <v>0</v>
      </c>
      <c r="F464">
        <v>3</v>
      </c>
      <c r="G464">
        <v>0</v>
      </c>
      <c r="H464">
        <v>0</v>
      </c>
      <c r="I464">
        <v>4</v>
      </c>
      <c r="J464">
        <v>1</v>
      </c>
      <c r="K464">
        <v>1</v>
      </c>
      <c r="L464">
        <v>3</v>
      </c>
      <c r="M464">
        <v>2</v>
      </c>
      <c r="N464">
        <v>1</v>
      </c>
      <c r="O464">
        <v>10</v>
      </c>
      <c r="P464">
        <v>0</v>
      </c>
      <c r="Q464">
        <v>0</v>
      </c>
    </row>
    <row r="465" spans="1:17" x14ac:dyDescent="0.25">
      <c r="A465">
        <v>464</v>
      </c>
      <c r="B465">
        <v>57204217965</v>
      </c>
      <c r="C465" s="1" t="s">
        <v>480</v>
      </c>
      <c r="D465">
        <v>2</v>
      </c>
      <c r="E465">
        <v>0</v>
      </c>
      <c r="F465">
        <v>0</v>
      </c>
      <c r="G465">
        <v>0</v>
      </c>
      <c r="H465">
        <v>0</v>
      </c>
      <c r="I465">
        <v>1</v>
      </c>
      <c r="J465">
        <v>1</v>
      </c>
      <c r="K465">
        <v>0</v>
      </c>
      <c r="L465">
        <v>0</v>
      </c>
      <c r="M465">
        <v>3</v>
      </c>
      <c r="N465">
        <v>0</v>
      </c>
      <c r="O465">
        <v>1</v>
      </c>
      <c r="P465">
        <v>0</v>
      </c>
      <c r="Q465">
        <v>0</v>
      </c>
    </row>
    <row r="466" spans="1:17" hidden="1" x14ac:dyDescent="0.25">
      <c r="A466">
        <v>465</v>
      </c>
      <c r="B466">
        <v>57204336384</v>
      </c>
      <c r="C466" s="1" t="s">
        <v>481</v>
      </c>
      <c r="D466">
        <v>0</v>
      </c>
      <c r="E466">
        <v>0</v>
      </c>
      <c r="F466">
        <v>0</v>
      </c>
      <c r="G466">
        <v>3</v>
      </c>
      <c r="H466">
        <v>2</v>
      </c>
      <c r="I466">
        <v>1</v>
      </c>
      <c r="J466">
        <v>2</v>
      </c>
      <c r="K466">
        <v>1</v>
      </c>
      <c r="L466">
        <v>18</v>
      </c>
      <c r="M466">
        <v>5</v>
      </c>
      <c r="N466">
        <v>3</v>
      </c>
      <c r="O466">
        <v>19</v>
      </c>
      <c r="P466">
        <v>0</v>
      </c>
      <c r="Q466">
        <v>1</v>
      </c>
    </row>
    <row r="467" spans="1:17" hidden="1" x14ac:dyDescent="0.25">
      <c r="A467">
        <v>466</v>
      </c>
      <c r="B467">
        <v>57204365469</v>
      </c>
      <c r="C467" s="1" t="s">
        <v>482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3</v>
      </c>
      <c r="K467">
        <v>1</v>
      </c>
      <c r="L467">
        <v>2</v>
      </c>
      <c r="M467">
        <v>3</v>
      </c>
      <c r="N467">
        <v>1</v>
      </c>
      <c r="O467">
        <v>2</v>
      </c>
      <c r="P467">
        <v>0</v>
      </c>
      <c r="Q467">
        <v>0</v>
      </c>
    </row>
    <row r="468" spans="1:17" hidden="1" x14ac:dyDescent="0.25">
      <c r="A468">
        <v>467</v>
      </c>
      <c r="B468">
        <v>57204562105</v>
      </c>
      <c r="C468" s="1" t="s">
        <v>483</v>
      </c>
      <c r="D468">
        <v>0</v>
      </c>
      <c r="E468">
        <v>0</v>
      </c>
      <c r="F468">
        <v>0</v>
      </c>
      <c r="G468">
        <v>1</v>
      </c>
      <c r="H468">
        <v>0</v>
      </c>
      <c r="I468">
        <v>0</v>
      </c>
      <c r="J468">
        <v>2</v>
      </c>
      <c r="K468">
        <v>1</v>
      </c>
      <c r="L468">
        <v>18</v>
      </c>
      <c r="M468">
        <v>3</v>
      </c>
      <c r="N468">
        <v>1</v>
      </c>
      <c r="O468">
        <v>18</v>
      </c>
      <c r="P468">
        <v>0</v>
      </c>
      <c r="Q468">
        <v>0</v>
      </c>
    </row>
    <row r="469" spans="1:17" hidden="1" x14ac:dyDescent="0.25">
      <c r="A469">
        <v>468</v>
      </c>
      <c r="B469">
        <v>57204568727</v>
      </c>
      <c r="C469" s="1" t="s">
        <v>484</v>
      </c>
      <c r="D469">
        <v>0</v>
      </c>
      <c r="E469">
        <v>0</v>
      </c>
      <c r="F469">
        <v>0</v>
      </c>
      <c r="G469">
        <v>3</v>
      </c>
      <c r="H469">
        <v>2</v>
      </c>
      <c r="I469">
        <v>1</v>
      </c>
      <c r="J469">
        <v>2</v>
      </c>
      <c r="K469">
        <v>2</v>
      </c>
      <c r="L469">
        <v>29</v>
      </c>
      <c r="M469">
        <v>5</v>
      </c>
      <c r="N469">
        <v>4</v>
      </c>
      <c r="O469">
        <v>30</v>
      </c>
      <c r="P469">
        <v>2</v>
      </c>
      <c r="Q469">
        <v>0</v>
      </c>
    </row>
    <row r="470" spans="1:17" hidden="1" x14ac:dyDescent="0.25">
      <c r="A470">
        <v>469</v>
      </c>
      <c r="B470">
        <v>57204582155</v>
      </c>
      <c r="C470" s="1" t="s">
        <v>485</v>
      </c>
      <c r="D470">
        <v>3</v>
      </c>
      <c r="E470">
        <v>0</v>
      </c>
      <c r="F470">
        <v>0</v>
      </c>
      <c r="G470">
        <v>1</v>
      </c>
      <c r="H470">
        <v>1</v>
      </c>
      <c r="I470">
        <v>3</v>
      </c>
      <c r="J470">
        <v>2</v>
      </c>
      <c r="K470">
        <v>1</v>
      </c>
      <c r="L470">
        <v>22</v>
      </c>
      <c r="M470">
        <v>6</v>
      </c>
      <c r="N470">
        <v>2</v>
      </c>
      <c r="O470">
        <v>25</v>
      </c>
      <c r="P470">
        <v>1</v>
      </c>
      <c r="Q470">
        <v>1</v>
      </c>
    </row>
    <row r="471" spans="1:17" hidden="1" x14ac:dyDescent="0.25">
      <c r="A471">
        <v>470</v>
      </c>
      <c r="B471">
        <v>57204657838</v>
      </c>
      <c r="C471" s="1" t="s">
        <v>486</v>
      </c>
      <c r="D471">
        <v>0</v>
      </c>
      <c r="E471">
        <v>0</v>
      </c>
      <c r="F471">
        <v>0</v>
      </c>
      <c r="G471">
        <v>1</v>
      </c>
      <c r="H471">
        <v>1</v>
      </c>
      <c r="I471">
        <v>0</v>
      </c>
      <c r="J471">
        <v>4</v>
      </c>
      <c r="K471">
        <v>2</v>
      </c>
      <c r="L471">
        <v>2</v>
      </c>
      <c r="M471">
        <v>5</v>
      </c>
      <c r="N471">
        <v>3</v>
      </c>
      <c r="O471">
        <v>2</v>
      </c>
      <c r="P471">
        <v>0</v>
      </c>
      <c r="Q471">
        <v>0</v>
      </c>
    </row>
    <row r="472" spans="1:17" hidden="1" x14ac:dyDescent="0.25">
      <c r="A472">
        <v>471</v>
      </c>
      <c r="B472">
        <v>57204696666</v>
      </c>
      <c r="C472" s="1" t="s">
        <v>487</v>
      </c>
      <c r="D472">
        <v>3</v>
      </c>
      <c r="E472">
        <v>1</v>
      </c>
      <c r="F472">
        <v>0</v>
      </c>
      <c r="G472">
        <v>1</v>
      </c>
      <c r="H472">
        <v>1</v>
      </c>
      <c r="I472">
        <v>5</v>
      </c>
      <c r="J472">
        <v>2</v>
      </c>
      <c r="K472">
        <v>2</v>
      </c>
      <c r="L472">
        <v>7</v>
      </c>
      <c r="M472">
        <v>6</v>
      </c>
      <c r="N472">
        <v>4</v>
      </c>
      <c r="O472">
        <v>12</v>
      </c>
      <c r="P472">
        <v>0</v>
      </c>
      <c r="Q472">
        <v>0</v>
      </c>
    </row>
    <row r="473" spans="1:17" hidden="1" x14ac:dyDescent="0.25">
      <c r="A473">
        <v>472</v>
      </c>
      <c r="B473">
        <v>57204703955</v>
      </c>
      <c r="C473" s="1" t="s">
        <v>488</v>
      </c>
      <c r="D473">
        <v>2</v>
      </c>
      <c r="E473">
        <v>0</v>
      </c>
      <c r="F473">
        <v>0</v>
      </c>
      <c r="G473">
        <v>1</v>
      </c>
      <c r="H473">
        <v>0</v>
      </c>
      <c r="I473">
        <v>4</v>
      </c>
      <c r="J473">
        <v>3</v>
      </c>
      <c r="K473">
        <v>1</v>
      </c>
      <c r="L473">
        <v>17</v>
      </c>
      <c r="M473">
        <v>6</v>
      </c>
      <c r="N473">
        <v>1</v>
      </c>
      <c r="O473">
        <v>21</v>
      </c>
      <c r="P473">
        <v>1</v>
      </c>
      <c r="Q473">
        <v>0</v>
      </c>
    </row>
    <row r="474" spans="1:17" x14ac:dyDescent="0.25">
      <c r="A474">
        <v>473</v>
      </c>
      <c r="B474">
        <v>57204704967</v>
      </c>
      <c r="C474" s="1" t="s">
        <v>489</v>
      </c>
      <c r="D474">
        <v>2</v>
      </c>
      <c r="E474">
        <v>0</v>
      </c>
      <c r="F474">
        <v>0</v>
      </c>
      <c r="G474">
        <v>0</v>
      </c>
      <c r="H474">
        <v>0</v>
      </c>
      <c r="I474">
        <v>1</v>
      </c>
      <c r="J474">
        <v>1</v>
      </c>
      <c r="K474">
        <v>1</v>
      </c>
      <c r="L474">
        <v>0</v>
      </c>
      <c r="M474">
        <v>3</v>
      </c>
      <c r="N474">
        <v>1</v>
      </c>
      <c r="O474">
        <v>1</v>
      </c>
      <c r="P474">
        <v>0</v>
      </c>
      <c r="Q474">
        <v>0</v>
      </c>
    </row>
    <row r="475" spans="1:17" hidden="1" x14ac:dyDescent="0.25">
      <c r="A475">
        <v>474</v>
      </c>
      <c r="B475">
        <v>57204705171</v>
      </c>
      <c r="C475" s="1" t="s">
        <v>490</v>
      </c>
      <c r="D475">
        <v>1</v>
      </c>
      <c r="E475">
        <v>0</v>
      </c>
      <c r="F475">
        <v>1</v>
      </c>
      <c r="G475">
        <v>1</v>
      </c>
      <c r="H475">
        <v>1</v>
      </c>
      <c r="I475">
        <v>1</v>
      </c>
      <c r="J475">
        <v>0</v>
      </c>
      <c r="K475">
        <v>0</v>
      </c>
      <c r="L475">
        <v>3</v>
      </c>
      <c r="M475">
        <v>2</v>
      </c>
      <c r="N475">
        <v>1</v>
      </c>
      <c r="O475">
        <v>5</v>
      </c>
      <c r="P475">
        <v>0</v>
      </c>
      <c r="Q475">
        <v>0</v>
      </c>
    </row>
    <row r="476" spans="1:17" x14ac:dyDescent="0.25">
      <c r="A476">
        <v>475</v>
      </c>
      <c r="B476">
        <v>57204706449</v>
      </c>
      <c r="C476" s="1" t="s">
        <v>491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2</v>
      </c>
      <c r="K476">
        <v>1</v>
      </c>
      <c r="L476">
        <v>0</v>
      </c>
      <c r="M476">
        <v>2</v>
      </c>
      <c r="N476">
        <v>1</v>
      </c>
      <c r="O476">
        <v>0</v>
      </c>
      <c r="P476">
        <v>0</v>
      </c>
      <c r="Q476">
        <v>0</v>
      </c>
    </row>
    <row r="477" spans="1:17" hidden="1" x14ac:dyDescent="0.25">
      <c r="A477">
        <v>476</v>
      </c>
      <c r="B477">
        <v>57204707110</v>
      </c>
      <c r="C477" s="1" t="s">
        <v>492</v>
      </c>
      <c r="D477">
        <v>1</v>
      </c>
      <c r="E477">
        <v>0</v>
      </c>
      <c r="F477">
        <v>1</v>
      </c>
      <c r="G477">
        <v>4</v>
      </c>
      <c r="H477">
        <v>2</v>
      </c>
      <c r="I477">
        <v>9</v>
      </c>
      <c r="J477">
        <v>0</v>
      </c>
      <c r="K477">
        <v>0</v>
      </c>
      <c r="L477">
        <v>71</v>
      </c>
      <c r="M477">
        <v>5</v>
      </c>
      <c r="N477">
        <v>2</v>
      </c>
      <c r="O477">
        <v>81</v>
      </c>
      <c r="P477">
        <v>4</v>
      </c>
      <c r="Q477">
        <v>0</v>
      </c>
    </row>
    <row r="478" spans="1:17" x14ac:dyDescent="0.25">
      <c r="A478">
        <v>477</v>
      </c>
      <c r="B478">
        <v>57204709040</v>
      </c>
      <c r="C478" s="1" t="s">
        <v>493</v>
      </c>
      <c r="D478">
        <v>1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1</v>
      </c>
      <c r="N478">
        <v>0</v>
      </c>
      <c r="O478">
        <v>0</v>
      </c>
      <c r="P478">
        <v>0</v>
      </c>
      <c r="Q478">
        <v>0</v>
      </c>
    </row>
    <row r="479" spans="1:17" hidden="1" x14ac:dyDescent="0.25">
      <c r="A479">
        <v>478</v>
      </c>
      <c r="B479">
        <v>57204709387</v>
      </c>
      <c r="C479" s="1" t="s">
        <v>494</v>
      </c>
      <c r="D479">
        <v>0</v>
      </c>
      <c r="E479">
        <v>0</v>
      </c>
      <c r="F479">
        <v>0</v>
      </c>
      <c r="G479">
        <v>3</v>
      </c>
      <c r="H479">
        <v>1</v>
      </c>
      <c r="I479">
        <v>3</v>
      </c>
      <c r="J479">
        <v>1</v>
      </c>
      <c r="K479">
        <v>1</v>
      </c>
      <c r="L479">
        <v>27</v>
      </c>
      <c r="M479">
        <v>4</v>
      </c>
      <c r="N479">
        <v>2</v>
      </c>
      <c r="O479">
        <v>30</v>
      </c>
      <c r="P479">
        <v>2</v>
      </c>
      <c r="Q479">
        <v>0</v>
      </c>
    </row>
    <row r="480" spans="1:17" hidden="1" x14ac:dyDescent="0.25">
      <c r="A480">
        <v>479</v>
      </c>
      <c r="B480">
        <v>57204710187</v>
      </c>
      <c r="C480" s="1" t="s">
        <v>495</v>
      </c>
      <c r="D480">
        <v>0</v>
      </c>
      <c r="E480">
        <v>0</v>
      </c>
      <c r="F480">
        <v>0</v>
      </c>
      <c r="G480">
        <v>1</v>
      </c>
      <c r="H480">
        <v>1</v>
      </c>
      <c r="I480">
        <v>0</v>
      </c>
      <c r="J480">
        <v>1</v>
      </c>
      <c r="K480">
        <v>1</v>
      </c>
      <c r="L480">
        <v>1</v>
      </c>
      <c r="M480">
        <v>2</v>
      </c>
      <c r="N480">
        <v>2</v>
      </c>
      <c r="O480">
        <v>1</v>
      </c>
      <c r="P480">
        <v>0</v>
      </c>
      <c r="Q480">
        <v>0</v>
      </c>
    </row>
    <row r="481" spans="1:17" hidden="1" x14ac:dyDescent="0.25">
      <c r="A481">
        <v>480</v>
      </c>
      <c r="B481">
        <v>57204710928</v>
      </c>
      <c r="C481" s="1" t="s">
        <v>496</v>
      </c>
      <c r="D481">
        <v>1</v>
      </c>
      <c r="E481">
        <v>1</v>
      </c>
      <c r="F481">
        <v>0</v>
      </c>
      <c r="G481">
        <v>2</v>
      </c>
      <c r="H481">
        <v>1</v>
      </c>
      <c r="I481">
        <v>0</v>
      </c>
      <c r="J481">
        <v>0</v>
      </c>
      <c r="K481">
        <v>0</v>
      </c>
      <c r="L481">
        <v>1</v>
      </c>
      <c r="M481">
        <v>3</v>
      </c>
      <c r="N481">
        <v>2</v>
      </c>
      <c r="O481">
        <v>1</v>
      </c>
      <c r="P481">
        <v>0</v>
      </c>
      <c r="Q481">
        <v>0</v>
      </c>
    </row>
    <row r="482" spans="1:17" x14ac:dyDescent="0.25">
      <c r="A482">
        <v>481</v>
      </c>
      <c r="B482">
        <v>57204711157</v>
      </c>
      <c r="C482" s="1" t="s">
        <v>497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1</v>
      </c>
      <c r="K482">
        <v>1</v>
      </c>
      <c r="L482">
        <v>0</v>
      </c>
      <c r="M482">
        <v>1</v>
      </c>
      <c r="N482">
        <v>1</v>
      </c>
      <c r="O482">
        <v>0</v>
      </c>
      <c r="P482">
        <v>0</v>
      </c>
      <c r="Q482">
        <v>0</v>
      </c>
    </row>
    <row r="483" spans="1:17" hidden="1" x14ac:dyDescent="0.25">
      <c r="A483">
        <v>482</v>
      </c>
      <c r="B483">
        <v>57204711402</v>
      </c>
      <c r="C483" s="1" t="s">
        <v>498</v>
      </c>
      <c r="D483">
        <v>2</v>
      </c>
      <c r="E483">
        <v>0</v>
      </c>
      <c r="F483">
        <v>0</v>
      </c>
      <c r="G483">
        <v>1</v>
      </c>
      <c r="H483">
        <v>1</v>
      </c>
      <c r="I483">
        <v>3</v>
      </c>
      <c r="J483">
        <v>0</v>
      </c>
      <c r="K483">
        <v>0</v>
      </c>
      <c r="L483">
        <v>5</v>
      </c>
      <c r="M483">
        <v>3</v>
      </c>
      <c r="N483">
        <v>1</v>
      </c>
      <c r="O483">
        <v>8</v>
      </c>
      <c r="P483">
        <v>0</v>
      </c>
      <c r="Q483">
        <v>0</v>
      </c>
    </row>
    <row r="484" spans="1:17" hidden="1" x14ac:dyDescent="0.25">
      <c r="A484">
        <v>483</v>
      </c>
      <c r="B484">
        <v>57204824394</v>
      </c>
      <c r="C484" s="1" t="s">
        <v>499</v>
      </c>
      <c r="D484">
        <v>1</v>
      </c>
      <c r="E484">
        <v>1</v>
      </c>
      <c r="F484">
        <v>0</v>
      </c>
      <c r="G484">
        <v>1</v>
      </c>
      <c r="H484">
        <v>0</v>
      </c>
      <c r="I484">
        <v>1</v>
      </c>
      <c r="J484">
        <v>1</v>
      </c>
      <c r="K484">
        <v>0</v>
      </c>
      <c r="L484">
        <v>1</v>
      </c>
      <c r="M484">
        <v>3</v>
      </c>
      <c r="N484">
        <v>1</v>
      </c>
      <c r="O484">
        <v>2</v>
      </c>
      <c r="P484">
        <v>0</v>
      </c>
      <c r="Q484">
        <v>0</v>
      </c>
    </row>
    <row r="485" spans="1:17" hidden="1" x14ac:dyDescent="0.25">
      <c r="A485">
        <v>484</v>
      </c>
      <c r="B485">
        <v>57204828661</v>
      </c>
      <c r="C485" s="1" t="s">
        <v>500</v>
      </c>
      <c r="D485">
        <v>1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1</v>
      </c>
      <c r="K485">
        <v>1</v>
      </c>
      <c r="L485">
        <v>2</v>
      </c>
      <c r="M485">
        <v>2</v>
      </c>
      <c r="N485">
        <v>1</v>
      </c>
      <c r="O485">
        <v>2</v>
      </c>
      <c r="P485">
        <v>0</v>
      </c>
      <c r="Q485">
        <v>0</v>
      </c>
    </row>
    <row r="486" spans="1:17" hidden="1" x14ac:dyDescent="0.25">
      <c r="A486">
        <v>485</v>
      </c>
      <c r="B486">
        <v>57204830413</v>
      </c>
      <c r="C486" s="1" t="s">
        <v>501</v>
      </c>
      <c r="D486">
        <v>1</v>
      </c>
      <c r="E486">
        <v>0</v>
      </c>
      <c r="F486">
        <v>0</v>
      </c>
      <c r="G486">
        <v>3</v>
      </c>
      <c r="H486">
        <v>0</v>
      </c>
      <c r="I486">
        <v>5</v>
      </c>
      <c r="J486">
        <v>1</v>
      </c>
      <c r="K486">
        <v>1</v>
      </c>
      <c r="L486">
        <v>6</v>
      </c>
      <c r="M486">
        <v>5</v>
      </c>
      <c r="N486">
        <v>1</v>
      </c>
      <c r="O486">
        <v>11</v>
      </c>
      <c r="P486">
        <v>0</v>
      </c>
      <c r="Q486">
        <v>1</v>
      </c>
    </row>
    <row r="487" spans="1:17" hidden="1" x14ac:dyDescent="0.25">
      <c r="A487">
        <v>486</v>
      </c>
      <c r="B487">
        <v>57204831962</v>
      </c>
      <c r="C487" s="1" t="s">
        <v>502</v>
      </c>
      <c r="D487">
        <v>4</v>
      </c>
      <c r="E487">
        <v>0</v>
      </c>
      <c r="F487">
        <v>0</v>
      </c>
      <c r="G487">
        <v>0</v>
      </c>
      <c r="H487">
        <v>0</v>
      </c>
      <c r="I487">
        <v>2</v>
      </c>
      <c r="J487">
        <v>1</v>
      </c>
      <c r="K487">
        <v>0</v>
      </c>
      <c r="L487">
        <v>1</v>
      </c>
      <c r="M487">
        <v>5</v>
      </c>
      <c r="N487">
        <v>0</v>
      </c>
      <c r="O487">
        <v>3</v>
      </c>
      <c r="P487">
        <v>0</v>
      </c>
      <c r="Q487">
        <v>0</v>
      </c>
    </row>
    <row r="488" spans="1:17" hidden="1" x14ac:dyDescent="0.25">
      <c r="A488">
        <v>487</v>
      </c>
      <c r="B488">
        <v>57204832264</v>
      </c>
      <c r="C488" s="1" t="s">
        <v>503</v>
      </c>
      <c r="D488">
        <v>0</v>
      </c>
      <c r="E488">
        <v>0</v>
      </c>
      <c r="F488">
        <v>0</v>
      </c>
      <c r="G488">
        <v>3</v>
      </c>
      <c r="H488">
        <v>1</v>
      </c>
      <c r="I488">
        <v>0</v>
      </c>
      <c r="J488">
        <v>0</v>
      </c>
      <c r="K488">
        <v>0</v>
      </c>
      <c r="L488">
        <v>2</v>
      </c>
      <c r="M488">
        <v>3</v>
      </c>
      <c r="N488">
        <v>1</v>
      </c>
      <c r="O488">
        <v>2</v>
      </c>
      <c r="P488">
        <v>0</v>
      </c>
      <c r="Q488">
        <v>0</v>
      </c>
    </row>
    <row r="489" spans="1:17" hidden="1" x14ac:dyDescent="0.25">
      <c r="A489">
        <v>488</v>
      </c>
      <c r="B489">
        <v>57204835864</v>
      </c>
      <c r="C489" s="1" t="s">
        <v>504</v>
      </c>
      <c r="D489">
        <v>0</v>
      </c>
      <c r="E489">
        <v>0</v>
      </c>
      <c r="F489">
        <v>0</v>
      </c>
      <c r="G489">
        <v>3</v>
      </c>
      <c r="H489">
        <v>1</v>
      </c>
      <c r="I489">
        <v>2</v>
      </c>
      <c r="J489">
        <v>0</v>
      </c>
      <c r="K489">
        <v>0</v>
      </c>
      <c r="L489">
        <v>2</v>
      </c>
      <c r="M489">
        <v>3</v>
      </c>
      <c r="N489">
        <v>1</v>
      </c>
      <c r="O489">
        <v>4</v>
      </c>
      <c r="P489">
        <v>0</v>
      </c>
      <c r="Q489">
        <v>0</v>
      </c>
    </row>
    <row r="490" spans="1:17" hidden="1" x14ac:dyDescent="0.25">
      <c r="A490">
        <v>489</v>
      </c>
      <c r="B490">
        <v>57204838736</v>
      </c>
      <c r="C490" s="1" t="s">
        <v>505</v>
      </c>
      <c r="D490">
        <v>0</v>
      </c>
      <c r="E490">
        <v>0</v>
      </c>
      <c r="F490">
        <v>0</v>
      </c>
      <c r="G490">
        <v>1</v>
      </c>
      <c r="H490">
        <v>0</v>
      </c>
      <c r="I490">
        <v>1</v>
      </c>
      <c r="J490">
        <v>1</v>
      </c>
      <c r="K490">
        <v>1</v>
      </c>
      <c r="L490">
        <v>5</v>
      </c>
      <c r="M490">
        <v>2</v>
      </c>
      <c r="N490">
        <v>1</v>
      </c>
      <c r="O490">
        <v>6</v>
      </c>
      <c r="P490">
        <v>0</v>
      </c>
      <c r="Q490">
        <v>0</v>
      </c>
    </row>
    <row r="491" spans="1:17" hidden="1" x14ac:dyDescent="0.25">
      <c r="A491">
        <v>490</v>
      </c>
      <c r="B491">
        <v>57204842378</v>
      </c>
      <c r="C491" s="1" t="s">
        <v>506</v>
      </c>
      <c r="D491">
        <v>1</v>
      </c>
      <c r="E491">
        <v>0</v>
      </c>
      <c r="F491">
        <v>0</v>
      </c>
      <c r="G491">
        <v>4</v>
      </c>
      <c r="H491">
        <v>1</v>
      </c>
      <c r="I491">
        <v>7</v>
      </c>
      <c r="J491">
        <v>3</v>
      </c>
      <c r="K491">
        <v>2</v>
      </c>
      <c r="L491">
        <v>66</v>
      </c>
      <c r="M491">
        <v>8</v>
      </c>
      <c r="N491">
        <v>3</v>
      </c>
      <c r="O491">
        <v>73</v>
      </c>
      <c r="P491">
        <v>2</v>
      </c>
      <c r="Q491">
        <v>8</v>
      </c>
    </row>
    <row r="492" spans="1:17" hidden="1" x14ac:dyDescent="0.25">
      <c r="A492">
        <v>491</v>
      </c>
      <c r="B492">
        <v>57204843428</v>
      </c>
      <c r="C492" s="1" t="s">
        <v>507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1</v>
      </c>
      <c r="K492">
        <v>1</v>
      </c>
      <c r="L492">
        <v>5</v>
      </c>
      <c r="M492">
        <v>1</v>
      </c>
      <c r="N492">
        <v>1</v>
      </c>
      <c r="O492">
        <v>5</v>
      </c>
      <c r="P492">
        <v>0</v>
      </c>
      <c r="Q492">
        <v>0</v>
      </c>
    </row>
    <row r="493" spans="1:17" x14ac:dyDescent="0.25">
      <c r="A493">
        <v>492</v>
      </c>
      <c r="B493">
        <v>57204847670</v>
      </c>
      <c r="C493" s="1" t="s">
        <v>508</v>
      </c>
      <c r="D493">
        <v>0</v>
      </c>
      <c r="E493">
        <v>0</v>
      </c>
      <c r="F493">
        <v>0</v>
      </c>
      <c r="G493">
        <v>1</v>
      </c>
      <c r="H493">
        <v>0</v>
      </c>
      <c r="I493">
        <v>1</v>
      </c>
      <c r="J493">
        <v>0</v>
      </c>
      <c r="K493">
        <v>0</v>
      </c>
      <c r="L493">
        <v>0</v>
      </c>
      <c r="M493">
        <v>1</v>
      </c>
      <c r="N493">
        <v>0</v>
      </c>
      <c r="O493">
        <v>1</v>
      </c>
      <c r="P493">
        <v>0</v>
      </c>
      <c r="Q493">
        <v>0</v>
      </c>
    </row>
    <row r="494" spans="1:17" hidden="1" x14ac:dyDescent="0.25">
      <c r="A494">
        <v>493</v>
      </c>
      <c r="B494">
        <v>57204851451</v>
      </c>
      <c r="C494" s="1" t="s">
        <v>509</v>
      </c>
      <c r="D494">
        <v>4</v>
      </c>
      <c r="E494">
        <v>0</v>
      </c>
      <c r="F494">
        <v>3</v>
      </c>
      <c r="G494">
        <v>1</v>
      </c>
      <c r="H494">
        <v>0</v>
      </c>
      <c r="I494">
        <v>8</v>
      </c>
      <c r="J494">
        <v>0</v>
      </c>
      <c r="K494">
        <v>0</v>
      </c>
      <c r="L494">
        <v>5</v>
      </c>
      <c r="M494">
        <v>5</v>
      </c>
      <c r="N494">
        <v>0</v>
      </c>
      <c r="O494">
        <v>16</v>
      </c>
      <c r="P494">
        <v>0</v>
      </c>
      <c r="Q494">
        <v>0</v>
      </c>
    </row>
    <row r="495" spans="1:17" hidden="1" x14ac:dyDescent="0.25">
      <c r="A495">
        <v>494</v>
      </c>
      <c r="B495">
        <v>57204866216</v>
      </c>
      <c r="C495" s="1" t="s">
        <v>510</v>
      </c>
      <c r="D495">
        <v>7</v>
      </c>
      <c r="E495">
        <v>2</v>
      </c>
      <c r="F495">
        <v>2</v>
      </c>
      <c r="G495">
        <v>6</v>
      </c>
      <c r="H495">
        <v>1</v>
      </c>
      <c r="I495">
        <v>19</v>
      </c>
      <c r="J495">
        <v>3</v>
      </c>
      <c r="K495">
        <v>0</v>
      </c>
      <c r="L495">
        <v>30</v>
      </c>
      <c r="M495">
        <v>16</v>
      </c>
      <c r="N495">
        <v>3</v>
      </c>
      <c r="O495">
        <v>51</v>
      </c>
      <c r="P495">
        <v>0</v>
      </c>
      <c r="Q495">
        <v>0</v>
      </c>
    </row>
    <row r="496" spans="1:17" hidden="1" x14ac:dyDescent="0.25">
      <c r="A496">
        <v>495</v>
      </c>
      <c r="B496">
        <v>57204907537</v>
      </c>
      <c r="C496" s="1" t="s">
        <v>511</v>
      </c>
      <c r="D496">
        <v>0</v>
      </c>
      <c r="E496">
        <v>0</v>
      </c>
      <c r="F496">
        <v>0</v>
      </c>
      <c r="G496">
        <v>1</v>
      </c>
      <c r="H496">
        <v>0</v>
      </c>
      <c r="I496">
        <v>0</v>
      </c>
      <c r="J496">
        <v>1</v>
      </c>
      <c r="K496">
        <v>1</v>
      </c>
      <c r="L496">
        <v>3</v>
      </c>
      <c r="M496">
        <v>2</v>
      </c>
      <c r="N496">
        <v>1</v>
      </c>
      <c r="O496">
        <v>3</v>
      </c>
      <c r="P496">
        <v>1</v>
      </c>
      <c r="Q496">
        <v>0</v>
      </c>
    </row>
    <row r="497" spans="1:17" hidden="1" x14ac:dyDescent="0.25">
      <c r="A497">
        <v>496</v>
      </c>
      <c r="B497">
        <v>57204932155</v>
      </c>
      <c r="C497" s="1" t="s">
        <v>512</v>
      </c>
      <c r="D497">
        <v>2</v>
      </c>
      <c r="E497">
        <v>0</v>
      </c>
      <c r="F497">
        <v>0</v>
      </c>
      <c r="G497">
        <v>1</v>
      </c>
      <c r="H497">
        <v>0</v>
      </c>
      <c r="I497">
        <v>0</v>
      </c>
      <c r="J497">
        <v>1</v>
      </c>
      <c r="K497">
        <v>1</v>
      </c>
      <c r="L497">
        <v>7</v>
      </c>
      <c r="M497">
        <v>4</v>
      </c>
      <c r="N497">
        <v>1</v>
      </c>
      <c r="O497">
        <v>7</v>
      </c>
      <c r="P497">
        <v>0</v>
      </c>
      <c r="Q497">
        <v>0</v>
      </c>
    </row>
    <row r="498" spans="1:17" hidden="1" x14ac:dyDescent="0.25">
      <c r="A498">
        <v>497</v>
      </c>
      <c r="B498">
        <v>57205045969</v>
      </c>
      <c r="C498" s="1" t="s">
        <v>513</v>
      </c>
      <c r="D498">
        <v>2</v>
      </c>
      <c r="E498">
        <v>0</v>
      </c>
      <c r="F498">
        <v>1</v>
      </c>
      <c r="G498">
        <v>0</v>
      </c>
      <c r="H498">
        <v>0</v>
      </c>
      <c r="I498">
        <v>6</v>
      </c>
      <c r="J498">
        <v>0</v>
      </c>
      <c r="K498">
        <v>0</v>
      </c>
      <c r="L498">
        <v>3</v>
      </c>
      <c r="M498">
        <v>2</v>
      </c>
      <c r="N498">
        <v>0</v>
      </c>
      <c r="O498">
        <v>10</v>
      </c>
      <c r="P498">
        <v>0</v>
      </c>
      <c r="Q498">
        <v>0</v>
      </c>
    </row>
    <row r="499" spans="1:17" x14ac:dyDescent="0.25">
      <c r="A499">
        <v>498</v>
      </c>
      <c r="B499">
        <v>57205082977</v>
      </c>
      <c r="C499" s="1" t="s">
        <v>514</v>
      </c>
      <c r="D499">
        <v>2</v>
      </c>
      <c r="E499">
        <v>0</v>
      </c>
      <c r="F499">
        <v>0</v>
      </c>
      <c r="G499">
        <v>1</v>
      </c>
      <c r="H499">
        <v>0</v>
      </c>
      <c r="I499">
        <v>1</v>
      </c>
      <c r="J499">
        <v>0</v>
      </c>
      <c r="K499">
        <v>0</v>
      </c>
      <c r="L499">
        <v>0</v>
      </c>
      <c r="M499">
        <v>3</v>
      </c>
      <c r="N499">
        <v>0</v>
      </c>
      <c r="O499">
        <v>1</v>
      </c>
      <c r="P499">
        <v>0</v>
      </c>
      <c r="Q499">
        <v>0</v>
      </c>
    </row>
    <row r="500" spans="1:17" hidden="1" x14ac:dyDescent="0.25">
      <c r="A500">
        <v>499</v>
      </c>
      <c r="B500">
        <v>57205114915</v>
      </c>
      <c r="C500" s="1" t="s">
        <v>515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1</v>
      </c>
      <c r="K500">
        <v>1</v>
      </c>
      <c r="L500">
        <v>1</v>
      </c>
      <c r="M500">
        <v>1</v>
      </c>
      <c r="N500">
        <v>1</v>
      </c>
      <c r="O500">
        <v>1</v>
      </c>
      <c r="P500">
        <v>0</v>
      </c>
      <c r="Q500">
        <v>0</v>
      </c>
    </row>
    <row r="501" spans="1:17" hidden="1" x14ac:dyDescent="0.25">
      <c r="A501">
        <v>500</v>
      </c>
      <c r="B501">
        <v>57205114918</v>
      </c>
      <c r="C501" s="1" t="s">
        <v>516</v>
      </c>
      <c r="D501">
        <v>2</v>
      </c>
      <c r="E501">
        <v>1</v>
      </c>
      <c r="F501">
        <v>0</v>
      </c>
      <c r="G501">
        <v>3</v>
      </c>
      <c r="H501">
        <v>2</v>
      </c>
      <c r="I501">
        <v>7</v>
      </c>
      <c r="J501">
        <v>6</v>
      </c>
      <c r="K501">
        <v>2</v>
      </c>
      <c r="L501">
        <v>49</v>
      </c>
      <c r="M501">
        <v>11</v>
      </c>
      <c r="N501">
        <v>5</v>
      </c>
      <c r="O501">
        <v>56</v>
      </c>
      <c r="P501">
        <v>1</v>
      </c>
      <c r="Q501">
        <v>0</v>
      </c>
    </row>
    <row r="502" spans="1:17" hidden="1" x14ac:dyDescent="0.25">
      <c r="A502">
        <v>501</v>
      </c>
      <c r="B502">
        <v>57205144384</v>
      </c>
      <c r="C502" s="1" t="s">
        <v>517</v>
      </c>
      <c r="D502">
        <v>0</v>
      </c>
      <c r="E502">
        <v>0</v>
      </c>
      <c r="F502">
        <v>0</v>
      </c>
      <c r="G502">
        <v>2</v>
      </c>
      <c r="H502">
        <v>1</v>
      </c>
      <c r="I502">
        <v>0</v>
      </c>
      <c r="J502">
        <v>1</v>
      </c>
      <c r="K502">
        <v>0</v>
      </c>
      <c r="L502">
        <v>2</v>
      </c>
      <c r="M502">
        <v>3</v>
      </c>
      <c r="N502">
        <v>1</v>
      </c>
      <c r="O502">
        <v>2</v>
      </c>
      <c r="P502">
        <v>0</v>
      </c>
      <c r="Q502">
        <v>0</v>
      </c>
    </row>
    <row r="503" spans="1:17" hidden="1" x14ac:dyDescent="0.25">
      <c r="A503">
        <v>502</v>
      </c>
      <c r="B503">
        <v>57205158690</v>
      </c>
      <c r="C503" s="1" t="s">
        <v>518</v>
      </c>
      <c r="D503">
        <v>4</v>
      </c>
      <c r="E503">
        <v>2</v>
      </c>
      <c r="F503">
        <v>1</v>
      </c>
      <c r="G503">
        <v>5</v>
      </c>
      <c r="H503">
        <v>2</v>
      </c>
      <c r="I503">
        <v>20</v>
      </c>
      <c r="J503">
        <v>4</v>
      </c>
      <c r="K503">
        <v>1</v>
      </c>
      <c r="L503">
        <v>91</v>
      </c>
      <c r="M503">
        <v>13</v>
      </c>
      <c r="N503">
        <v>5</v>
      </c>
      <c r="O503">
        <v>112</v>
      </c>
      <c r="P503">
        <v>0</v>
      </c>
      <c r="Q503">
        <v>0</v>
      </c>
    </row>
    <row r="504" spans="1:17" hidden="1" x14ac:dyDescent="0.25">
      <c r="A504">
        <v>503</v>
      </c>
      <c r="B504">
        <v>57205165624</v>
      </c>
      <c r="C504" s="1" t="s">
        <v>519</v>
      </c>
      <c r="D504">
        <v>0</v>
      </c>
      <c r="E504">
        <v>0</v>
      </c>
      <c r="F504">
        <v>0</v>
      </c>
      <c r="G504">
        <v>2</v>
      </c>
      <c r="H504">
        <v>1</v>
      </c>
      <c r="I504">
        <v>1</v>
      </c>
      <c r="J504">
        <v>0</v>
      </c>
      <c r="K504">
        <v>0</v>
      </c>
      <c r="L504">
        <v>2</v>
      </c>
      <c r="M504">
        <v>2</v>
      </c>
      <c r="N504">
        <v>1</v>
      </c>
      <c r="O504">
        <v>3</v>
      </c>
      <c r="P504">
        <v>0</v>
      </c>
      <c r="Q504">
        <v>0</v>
      </c>
    </row>
    <row r="505" spans="1:17" x14ac:dyDescent="0.25">
      <c r="A505">
        <v>504</v>
      </c>
      <c r="B505">
        <v>57205193466</v>
      </c>
      <c r="C505" s="1" t="s">
        <v>520</v>
      </c>
      <c r="D505">
        <v>2</v>
      </c>
      <c r="E505">
        <v>1</v>
      </c>
      <c r="F505">
        <v>0</v>
      </c>
      <c r="G505">
        <v>0</v>
      </c>
      <c r="H505">
        <v>0</v>
      </c>
      <c r="I505">
        <v>3</v>
      </c>
      <c r="J505">
        <v>0</v>
      </c>
      <c r="K505">
        <v>0</v>
      </c>
      <c r="L505">
        <v>0</v>
      </c>
      <c r="M505">
        <v>2</v>
      </c>
      <c r="N505">
        <v>1</v>
      </c>
      <c r="O505">
        <v>3</v>
      </c>
      <c r="P505">
        <v>0</v>
      </c>
      <c r="Q505">
        <v>0</v>
      </c>
    </row>
    <row r="506" spans="1:17" x14ac:dyDescent="0.25">
      <c r="A506">
        <v>505</v>
      </c>
      <c r="B506">
        <v>57205193653</v>
      </c>
      <c r="C506" s="1" t="s">
        <v>521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1</v>
      </c>
      <c r="N506">
        <v>0</v>
      </c>
      <c r="O506">
        <v>0</v>
      </c>
      <c r="P506">
        <v>0</v>
      </c>
      <c r="Q506">
        <v>0</v>
      </c>
    </row>
    <row r="507" spans="1:17" hidden="1" x14ac:dyDescent="0.25">
      <c r="A507">
        <v>506</v>
      </c>
      <c r="B507">
        <v>57205193765</v>
      </c>
      <c r="C507" s="1" t="s">
        <v>522</v>
      </c>
      <c r="D507">
        <v>2</v>
      </c>
      <c r="E507">
        <v>1</v>
      </c>
      <c r="F507">
        <v>0</v>
      </c>
      <c r="G507">
        <v>6</v>
      </c>
      <c r="H507">
        <v>1</v>
      </c>
      <c r="I507">
        <v>7</v>
      </c>
      <c r="J507">
        <v>2</v>
      </c>
      <c r="K507">
        <v>1</v>
      </c>
      <c r="L507">
        <v>6</v>
      </c>
      <c r="M507">
        <v>10</v>
      </c>
      <c r="N507">
        <v>3</v>
      </c>
      <c r="O507">
        <v>13</v>
      </c>
      <c r="P507">
        <v>1</v>
      </c>
      <c r="Q507">
        <v>0</v>
      </c>
    </row>
    <row r="508" spans="1:17" x14ac:dyDescent="0.25">
      <c r="A508">
        <v>507</v>
      </c>
      <c r="B508">
        <v>57205194154</v>
      </c>
      <c r="C508" s="1" t="s">
        <v>523</v>
      </c>
      <c r="D508">
        <v>0</v>
      </c>
      <c r="E508">
        <v>0</v>
      </c>
      <c r="F508">
        <v>0</v>
      </c>
      <c r="G508">
        <v>1</v>
      </c>
      <c r="H508">
        <v>1</v>
      </c>
      <c r="I508">
        <v>0</v>
      </c>
      <c r="J508">
        <v>0</v>
      </c>
      <c r="K508">
        <v>0</v>
      </c>
      <c r="L508">
        <v>0</v>
      </c>
      <c r="M508">
        <v>1</v>
      </c>
      <c r="N508">
        <v>1</v>
      </c>
      <c r="O508">
        <v>0</v>
      </c>
      <c r="P508">
        <v>0</v>
      </c>
      <c r="Q508">
        <v>0</v>
      </c>
    </row>
    <row r="509" spans="1:17" hidden="1" x14ac:dyDescent="0.25">
      <c r="A509">
        <v>508</v>
      </c>
      <c r="B509">
        <v>57205195970</v>
      </c>
      <c r="C509" s="1" t="s">
        <v>524</v>
      </c>
      <c r="D509">
        <v>4</v>
      </c>
      <c r="E509">
        <v>0</v>
      </c>
      <c r="F509">
        <v>0</v>
      </c>
      <c r="G509">
        <v>4</v>
      </c>
      <c r="H509">
        <v>1</v>
      </c>
      <c r="I509">
        <v>4</v>
      </c>
      <c r="J509">
        <v>4</v>
      </c>
      <c r="K509">
        <v>2</v>
      </c>
      <c r="L509">
        <v>7</v>
      </c>
      <c r="M509">
        <v>12</v>
      </c>
      <c r="N509">
        <v>3</v>
      </c>
      <c r="O509">
        <v>11</v>
      </c>
      <c r="P509">
        <v>4</v>
      </c>
      <c r="Q509">
        <v>3</v>
      </c>
    </row>
    <row r="510" spans="1:17" hidden="1" x14ac:dyDescent="0.25">
      <c r="A510">
        <v>509</v>
      </c>
      <c r="B510">
        <v>57205197989</v>
      </c>
      <c r="C510" s="1" t="s">
        <v>525</v>
      </c>
      <c r="D510">
        <v>1</v>
      </c>
      <c r="E510">
        <v>1</v>
      </c>
      <c r="F510">
        <v>0</v>
      </c>
      <c r="G510">
        <v>1</v>
      </c>
      <c r="H510">
        <v>0</v>
      </c>
      <c r="I510">
        <v>5</v>
      </c>
      <c r="J510">
        <v>0</v>
      </c>
      <c r="K510">
        <v>0</v>
      </c>
      <c r="L510">
        <v>5</v>
      </c>
      <c r="M510">
        <v>2</v>
      </c>
      <c r="N510">
        <v>1</v>
      </c>
      <c r="O510">
        <v>10</v>
      </c>
      <c r="P510">
        <v>0</v>
      </c>
      <c r="Q510">
        <v>0</v>
      </c>
    </row>
    <row r="511" spans="1:17" x14ac:dyDescent="0.25">
      <c r="A511">
        <v>510</v>
      </c>
      <c r="B511">
        <v>57205199980</v>
      </c>
      <c r="C511" s="1" t="s">
        <v>526</v>
      </c>
      <c r="D511">
        <v>0</v>
      </c>
      <c r="E511">
        <v>0</v>
      </c>
      <c r="F511">
        <v>0</v>
      </c>
      <c r="G511">
        <v>1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1</v>
      </c>
      <c r="N511">
        <v>0</v>
      </c>
      <c r="O511">
        <v>0</v>
      </c>
      <c r="P511">
        <v>0</v>
      </c>
      <c r="Q511">
        <v>0</v>
      </c>
    </row>
    <row r="512" spans="1:17" x14ac:dyDescent="0.25">
      <c r="A512">
        <v>511</v>
      </c>
      <c r="B512">
        <v>57205200769</v>
      </c>
      <c r="C512" s="1" t="s">
        <v>527</v>
      </c>
      <c r="D512">
        <v>0</v>
      </c>
      <c r="E512">
        <v>0</v>
      </c>
      <c r="F512">
        <v>0</v>
      </c>
      <c r="G512">
        <v>1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1</v>
      </c>
      <c r="N512">
        <v>0</v>
      </c>
      <c r="O512">
        <v>0</v>
      </c>
      <c r="P512">
        <v>0</v>
      </c>
      <c r="Q512">
        <v>0</v>
      </c>
    </row>
    <row r="513" spans="1:17" hidden="1" x14ac:dyDescent="0.25">
      <c r="A513">
        <v>512</v>
      </c>
      <c r="B513">
        <v>57205202235</v>
      </c>
      <c r="C513" s="1" t="s">
        <v>528</v>
      </c>
      <c r="D513">
        <v>1</v>
      </c>
      <c r="E513">
        <v>0</v>
      </c>
      <c r="F513">
        <v>0</v>
      </c>
      <c r="G513">
        <v>3</v>
      </c>
      <c r="H513">
        <v>1</v>
      </c>
      <c r="I513">
        <v>3</v>
      </c>
      <c r="J513">
        <v>1</v>
      </c>
      <c r="K513">
        <v>0</v>
      </c>
      <c r="L513">
        <v>3</v>
      </c>
      <c r="M513">
        <v>5</v>
      </c>
      <c r="N513">
        <v>1</v>
      </c>
      <c r="O513">
        <v>6</v>
      </c>
      <c r="P513">
        <v>0</v>
      </c>
      <c r="Q513">
        <v>0</v>
      </c>
    </row>
    <row r="514" spans="1:17" hidden="1" x14ac:dyDescent="0.25">
      <c r="A514">
        <v>513</v>
      </c>
      <c r="B514">
        <v>57205246063</v>
      </c>
      <c r="C514" s="1" t="s">
        <v>529</v>
      </c>
      <c r="D514">
        <v>0</v>
      </c>
      <c r="E514">
        <v>0</v>
      </c>
      <c r="F514">
        <v>0</v>
      </c>
      <c r="G514">
        <v>1</v>
      </c>
      <c r="H514">
        <v>1</v>
      </c>
      <c r="I514">
        <v>0</v>
      </c>
      <c r="J514">
        <v>0</v>
      </c>
      <c r="K514">
        <v>0</v>
      </c>
      <c r="L514">
        <v>2</v>
      </c>
      <c r="M514">
        <v>1</v>
      </c>
      <c r="N514">
        <v>1</v>
      </c>
      <c r="O514">
        <v>2</v>
      </c>
      <c r="P514">
        <v>0</v>
      </c>
      <c r="Q514">
        <v>0</v>
      </c>
    </row>
    <row r="515" spans="1:17" hidden="1" x14ac:dyDescent="0.25">
      <c r="A515">
        <v>514</v>
      </c>
      <c r="B515">
        <v>57205284936</v>
      </c>
      <c r="C515" s="1" t="s">
        <v>530</v>
      </c>
      <c r="D515">
        <v>2</v>
      </c>
      <c r="E515">
        <v>1</v>
      </c>
      <c r="F515">
        <v>7</v>
      </c>
      <c r="G515">
        <v>0</v>
      </c>
      <c r="H515">
        <v>0</v>
      </c>
      <c r="I515">
        <v>12</v>
      </c>
      <c r="J515">
        <v>0</v>
      </c>
      <c r="K515">
        <v>0</v>
      </c>
      <c r="L515">
        <v>20</v>
      </c>
      <c r="M515">
        <v>2</v>
      </c>
      <c r="N515">
        <v>1</v>
      </c>
      <c r="O515">
        <v>39</v>
      </c>
      <c r="P515">
        <v>0</v>
      </c>
      <c r="Q515">
        <v>0</v>
      </c>
    </row>
    <row r="516" spans="1:17" hidden="1" x14ac:dyDescent="0.25">
      <c r="A516">
        <v>515</v>
      </c>
      <c r="B516">
        <v>57205335882</v>
      </c>
      <c r="C516" s="1" t="s">
        <v>531</v>
      </c>
      <c r="D516">
        <v>3</v>
      </c>
      <c r="E516">
        <v>1</v>
      </c>
      <c r="F516">
        <v>0</v>
      </c>
      <c r="G516">
        <v>1</v>
      </c>
      <c r="H516">
        <v>1</v>
      </c>
      <c r="I516">
        <v>5</v>
      </c>
      <c r="J516">
        <v>3</v>
      </c>
      <c r="K516">
        <v>2</v>
      </c>
      <c r="L516">
        <v>8</v>
      </c>
      <c r="M516">
        <v>7</v>
      </c>
      <c r="N516">
        <v>4</v>
      </c>
      <c r="O516">
        <v>13</v>
      </c>
      <c r="P516">
        <v>0</v>
      </c>
      <c r="Q516">
        <v>0</v>
      </c>
    </row>
    <row r="517" spans="1:17" hidden="1" x14ac:dyDescent="0.25">
      <c r="A517">
        <v>516</v>
      </c>
      <c r="B517">
        <v>57205427009</v>
      </c>
      <c r="C517" s="1" t="s">
        <v>532</v>
      </c>
      <c r="D517">
        <v>2</v>
      </c>
      <c r="E517">
        <v>0</v>
      </c>
      <c r="F517">
        <v>0</v>
      </c>
      <c r="G517">
        <v>3</v>
      </c>
      <c r="H517">
        <v>1</v>
      </c>
      <c r="I517">
        <v>21</v>
      </c>
      <c r="J517">
        <v>1</v>
      </c>
      <c r="K517">
        <v>1</v>
      </c>
      <c r="L517">
        <v>36</v>
      </c>
      <c r="M517">
        <v>6</v>
      </c>
      <c r="N517">
        <v>2</v>
      </c>
      <c r="O517">
        <v>57</v>
      </c>
      <c r="P517">
        <v>2</v>
      </c>
      <c r="Q517">
        <v>0</v>
      </c>
    </row>
    <row r="518" spans="1:17" hidden="1" x14ac:dyDescent="0.25">
      <c r="A518">
        <v>517</v>
      </c>
      <c r="B518">
        <v>57205492633</v>
      </c>
      <c r="C518" s="1" t="s">
        <v>533</v>
      </c>
      <c r="D518">
        <v>2</v>
      </c>
      <c r="E518">
        <v>1</v>
      </c>
      <c r="F518">
        <v>1</v>
      </c>
      <c r="G518">
        <v>1</v>
      </c>
      <c r="H518">
        <v>1</v>
      </c>
      <c r="I518">
        <v>8</v>
      </c>
      <c r="J518">
        <v>1</v>
      </c>
      <c r="K518">
        <v>0</v>
      </c>
      <c r="L518">
        <v>9</v>
      </c>
      <c r="M518">
        <v>4</v>
      </c>
      <c r="N518">
        <v>2</v>
      </c>
      <c r="O518">
        <v>18</v>
      </c>
      <c r="P518">
        <v>0</v>
      </c>
      <c r="Q518">
        <v>0</v>
      </c>
    </row>
    <row r="519" spans="1:17" hidden="1" x14ac:dyDescent="0.25">
      <c r="A519">
        <v>518</v>
      </c>
      <c r="B519">
        <v>57205543608</v>
      </c>
      <c r="C519" s="1" t="s">
        <v>534</v>
      </c>
      <c r="D519">
        <v>1</v>
      </c>
      <c r="E519">
        <v>0</v>
      </c>
      <c r="F519">
        <v>2</v>
      </c>
      <c r="G519">
        <v>2</v>
      </c>
      <c r="H519">
        <v>0</v>
      </c>
      <c r="I519">
        <v>2</v>
      </c>
      <c r="J519">
        <v>0</v>
      </c>
      <c r="K519">
        <v>0</v>
      </c>
      <c r="L519">
        <v>3</v>
      </c>
      <c r="M519">
        <v>3</v>
      </c>
      <c r="N519">
        <v>0</v>
      </c>
      <c r="O519">
        <v>7</v>
      </c>
      <c r="P519">
        <v>0</v>
      </c>
      <c r="Q519">
        <v>0</v>
      </c>
    </row>
    <row r="520" spans="1:17" hidden="1" x14ac:dyDescent="0.25">
      <c r="A520">
        <v>519</v>
      </c>
      <c r="B520">
        <v>57205566125</v>
      </c>
      <c r="C520" s="1" t="s">
        <v>535</v>
      </c>
      <c r="D520">
        <v>1</v>
      </c>
      <c r="E520">
        <v>0</v>
      </c>
      <c r="F520">
        <v>0</v>
      </c>
      <c r="G520">
        <v>2</v>
      </c>
      <c r="H520">
        <v>2</v>
      </c>
      <c r="I520">
        <v>4</v>
      </c>
      <c r="J520">
        <v>0</v>
      </c>
      <c r="K520">
        <v>0</v>
      </c>
      <c r="L520">
        <v>12</v>
      </c>
      <c r="M520">
        <v>3</v>
      </c>
      <c r="N520">
        <v>2</v>
      </c>
      <c r="O520">
        <v>16</v>
      </c>
      <c r="P520">
        <v>0</v>
      </c>
      <c r="Q520">
        <v>0</v>
      </c>
    </row>
    <row r="521" spans="1:17" hidden="1" x14ac:dyDescent="0.25">
      <c r="A521">
        <v>520</v>
      </c>
      <c r="B521">
        <v>57205571393</v>
      </c>
      <c r="C521" s="1" t="s">
        <v>536</v>
      </c>
      <c r="D521">
        <v>2</v>
      </c>
      <c r="E521">
        <v>1</v>
      </c>
      <c r="F521">
        <v>0</v>
      </c>
      <c r="G521">
        <v>2</v>
      </c>
      <c r="H521">
        <v>1</v>
      </c>
      <c r="I521">
        <v>2</v>
      </c>
      <c r="J521">
        <v>1</v>
      </c>
      <c r="K521">
        <v>1</v>
      </c>
      <c r="L521">
        <v>21</v>
      </c>
      <c r="M521">
        <v>5</v>
      </c>
      <c r="N521">
        <v>3</v>
      </c>
      <c r="O521">
        <v>23</v>
      </c>
      <c r="P521">
        <v>0</v>
      </c>
      <c r="Q521">
        <v>0</v>
      </c>
    </row>
    <row r="522" spans="1:17" hidden="1" x14ac:dyDescent="0.25">
      <c r="A522">
        <v>521</v>
      </c>
      <c r="B522">
        <v>57205576928</v>
      </c>
      <c r="C522" s="1" t="s">
        <v>537</v>
      </c>
      <c r="D522">
        <v>3</v>
      </c>
      <c r="E522">
        <v>0</v>
      </c>
      <c r="F522">
        <v>0</v>
      </c>
      <c r="G522">
        <v>1</v>
      </c>
      <c r="H522">
        <v>0</v>
      </c>
      <c r="I522">
        <v>2</v>
      </c>
      <c r="J522">
        <v>1</v>
      </c>
      <c r="K522">
        <v>0</v>
      </c>
      <c r="L522">
        <v>1</v>
      </c>
      <c r="M522">
        <v>5</v>
      </c>
      <c r="N522">
        <v>0</v>
      </c>
      <c r="O522">
        <v>3</v>
      </c>
      <c r="P522">
        <v>0</v>
      </c>
      <c r="Q522">
        <v>0</v>
      </c>
    </row>
    <row r="523" spans="1:17" hidden="1" x14ac:dyDescent="0.25">
      <c r="A523">
        <v>522</v>
      </c>
      <c r="B523">
        <v>57205581018</v>
      </c>
      <c r="C523" s="1" t="s">
        <v>538</v>
      </c>
      <c r="D523">
        <v>1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1</v>
      </c>
      <c r="M523">
        <v>1</v>
      </c>
      <c r="N523">
        <v>0</v>
      </c>
      <c r="O523">
        <v>1</v>
      </c>
      <c r="P523">
        <v>0</v>
      </c>
      <c r="Q523">
        <v>0</v>
      </c>
    </row>
    <row r="524" spans="1:17" hidden="1" x14ac:dyDescent="0.25">
      <c r="A524">
        <v>523</v>
      </c>
      <c r="B524">
        <v>57205584461</v>
      </c>
      <c r="C524" s="1" t="s">
        <v>539</v>
      </c>
      <c r="D524">
        <v>0</v>
      </c>
      <c r="E524">
        <v>0</v>
      </c>
      <c r="F524">
        <v>0</v>
      </c>
      <c r="G524">
        <v>2</v>
      </c>
      <c r="H524">
        <v>1</v>
      </c>
      <c r="I524">
        <v>1</v>
      </c>
      <c r="J524">
        <v>0</v>
      </c>
      <c r="K524">
        <v>0</v>
      </c>
      <c r="L524">
        <v>1</v>
      </c>
      <c r="M524">
        <v>2</v>
      </c>
      <c r="N524">
        <v>1</v>
      </c>
      <c r="O524">
        <v>2</v>
      </c>
      <c r="P524">
        <v>0</v>
      </c>
      <c r="Q524">
        <v>0</v>
      </c>
    </row>
    <row r="525" spans="1:17" hidden="1" x14ac:dyDescent="0.25">
      <c r="A525">
        <v>524</v>
      </c>
      <c r="B525">
        <v>57205586301</v>
      </c>
      <c r="C525" s="1" t="s">
        <v>540</v>
      </c>
      <c r="D525">
        <v>2</v>
      </c>
      <c r="E525">
        <v>0</v>
      </c>
      <c r="F525">
        <v>0</v>
      </c>
      <c r="G525">
        <v>2</v>
      </c>
      <c r="H525">
        <v>1</v>
      </c>
      <c r="I525">
        <v>0</v>
      </c>
      <c r="J525">
        <v>1</v>
      </c>
      <c r="K525">
        <v>0</v>
      </c>
      <c r="L525">
        <v>9</v>
      </c>
      <c r="M525">
        <v>5</v>
      </c>
      <c r="N525">
        <v>1</v>
      </c>
      <c r="O525">
        <v>9</v>
      </c>
      <c r="P525">
        <v>0</v>
      </c>
      <c r="Q525">
        <v>0</v>
      </c>
    </row>
    <row r="526" spans="1:17" hidden="1" x14ac:dyDescent="0.25">
      <c r="A526">
        <v>525</v>
      </c>
      <c r="B526">
        <v>57205587834</v>
      </c>
      <c r="C526" s="1" t="s">
        <v>541</v>
      </c>
      <c r="D526">
        <v>2</v>
      </c>
      <c r="E526">
        <v>0</v>
      </c>
      <c r="F526">
        <v>0</v>
      </c>
      <c r="G526">
        <v>2</v>
      </c>
      <c r="H526">
        <v>2</v>
      </c>
      <c r="I526">
        <v>1</v>
      </c>
      <c r="J526">
        <v>0</v>
      </c>
      <c r="K526">
        <v>0</v>
      </c>
      <c r="L526">
        <v>10</v>
      </c>
      <c r="M526">
        <v>4</v>
      </c>
      <c r="N526">
        <v>2</v>
      </c>
      <c r="O526">
        <v>11</v>
      </c>
      <c r="P526">
        <v>0</v>
      </c>
      <c r="Q526">
        <v>0</v>
      </c>
    </row>
    <row r="527" spans="1:17" hidden="1" x14ac:dyDescent="0.25">
      <c r="A527">
        <v>526</v>
      </c>
      <c r="B527">
        <v>57205616190</v>
      </c>
      <c r="C527" s="1" t="s">
        <v>542</v>
      </c>
      <c r="D527">
        <v>0</v>
      </c>
      <c r="E527">
        <v>0</v>
      </c>
      <c r="F527">
        <v>0</v>
      </c>
      <c r="G527">
        <v>2</v>
      </c>
      <c r="H527">
        <v>1</v>
      </c>
      <c r="I527">
        <v>1</v>
      </c>
      <c r="J527">
        <v>0</v>
      </c>
      <c r="K527">
        <v>0</v>
      </c>
      <c r="L527">
        <v>2</v>
      </c>
      <c r="M527">
        <v>2</v>
      </c>
      <c r="N527">
        <v>1</v>
      </c>
      <c r="O527">
        <v>3</v>
      </c>
      <c r="P527">
        <v>0</v>
      </c>
      <c r="Q527">
        <v>0</v>
      </c>
    </row>
    <row r="528" spans="1:17" hidden="1" x14ac:dyDescent="0.25">
      <c r="A528">
        <v>527</v>
      </c>
      <c r="B528">
        <v>57205638534</v>
      </c>
      <c r="C528" s="1" t="s">
        <v>543</v>
      </c>
      <c r="D528">
        <v>3</v>
      </c>
      <c r="E528">
        <v>2</v>
      </c>
      <c r="F528">
        <v>12</v>
      </c>
      <c r="G528">
        <v>0</v>
      </c>
      <c r="H528">
        <v>0</v>
      </c>
      <c r="I528">
        <v>33</v>
      </c>
      <c r="J528">
        <v>0</v>
      </c>
      <c r="K528">
        <v>0</v>
      </c>
      <c r="L528">
        <v>33</v>
      </c>
      <c r="M528">
        <v>3</v>
      </c>
      <c r="N528">
        <v>2</v>
      </c>
      <c r="O528">
        <v>78</v>
      </c>
      <c r="P528">
        <v>0</v>
      </c>
      <c r="Q528">
        <v>0</v>
      </c>
    </row>
    <row r="529" spans="1:17" x14ac:dyDescent="0.25">
      <c r="A529">
        <v>528</v>
      </c>
      <c r="B529">
        <v>57205743011</v>
      </c>
      <c r="C529" s="1" t="s">
        <v>544</v>
      </c>
      <c r="D529">
        <v>0</v>
      </c>
      <c r="E529">
        <v>0</v>
      </c>
      <c r="F529">
        <v>0</v>
      </c>
      <c r="G529">
        <v>1</v>
      </c>
      <c r="H529">
        <v>1</v>
      </c>
      <c r="I529">
        <v>0</v>
      </c>
      <c r="J529">
        <v>0</v>
      </c>
      <c r="K529">
        <v>0</v>
      </c>
      <c r="L529">
        <v>0</v>
      </c>
      <c r="M529">
        <v>1</v>
      </c>
      <c r="N529">
        <v>1</v>
      </c>
      <c r="O529">
        <v>0</v>
      </c>
      <c r="P529">
        <v>0</v>
      </c>
      <c r="Q529">
        <v>0</v>
      </c>
    </row>
    <row r="530" spans="1:17" hidden="1" x14ac:dyDescent="0.25">
      <c r="A530">
        <v>529</v>
      </c>
      <c r="B530">
        <v>57206469227</v>
      </c>
      <c r="C530" s="1" t="s">
        <v>545</v>
      </c>
      <c r="D530">
        <v>1</v>
      </c>
      <c r="E530">
        <v>0</v>
      </c>
      <c r="F530">
        <v>0</v>
      </c>
      <c r="G530">
        <v>3</v>
      </c>
      <c r="H530">
        <v>0</v>
      </c>
      <c r="I530">
        <v>2</v>
      </c>
      <c r="J530">
        <v>2</v>
      </c>
      <c r="K530">
        <v>1</v>
      </c>
      <c r="L530">
        <v>16</v>
      </c>
      <c r="M530">
        <v>6</v>
      </c>
      <c r="N530">
        <v>1</v>
      </c>
      <c r="O530">
        <v>18</v>
      </c>
      <c r="P530">
        <v>0</v>
      </c>
      <c r="Q530">
        <v>0</v>
      </c>
    </row>
    <row r="531" spans="1:17" hidden="1" x14ac:dyDescent="0.25">
      <c r="A531">
        <v>530</v>
      </c>
      <c r="B531">
        <v>57206480265</v>
      </c>
      <c r="C531" s="1" t="s">
        <v>546</v>
      </c>
      <c r="D531">
        <v>4</v>
      </c>
      <c r="E531">
        <v>0</v>
      </c>
      <c r="F531">
        <v>0</v>
      </c>
      <c r="G531">
        <v>1</v>
      </c>
      <c r="H531">
        <v>1</v>
      </c>
      <c r="I531">
        <v>1</v>
      </c>
      <c r="J531">
        <v>0</v>
      </c>
      <c r="K531">
        <v>0</v>
      </c>
      <c r="L531">
        <v>2</v>
      </c>
      <c r="M531">
        <v>5</v>
      </c>
      <c r="N531">
        <v>1</v>
      </c>
      <c r="O531">
        <v>3</v>
      </c>
      <c r="P531">
        <v>0</v>
      </c>
      <c r="Q531">
        <v>0</v>
      </c>
    </row>
    <row r="532" spans="1:17" hidden="1" x14ac:dyDescent="0.25">
      <c r="A532">
        <v>531</v>
      </c>
      <c r="B532">
        <v>57206657220</v>
      </c>
      <c r="C532" s="1" t="s">
        <v>547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1</v>
      </c>
      <c r="K532">
        <v>1</v>
      </c>
      <c r="L532">
        <v>2</v>
      </c>
      <c r="M532">
        <v>1</v>
      </c>
      <c r="N532">
        <v>1</v>
      </c>
      <c r="O532">
        <v>2</v>
      </c>
      <c r="P532">
        <v>0</v>
      </c>
      <c r="Q532">
        <v>0</v>
      </c>
    </row>
    <row r="533" spans="1:17" hidden="1" x14ac:dyDescent="0.25">
      <c r="A533">
        <v>532</v>
      </c>
      <c r="B533">
        <v>57206661644</v>
      </c>
      <c r="C533" s="1" t="s">
        <v>548</v>
      </c>
      <c r="D533">
        <v>2</v>
      </c>
      <c r="E533">
        <v>0</v>
      </c>
      <c r="F533">
        <v>0</v>
      </c>
      <c r="G533">
        <v>0</v>
      </c>
      <c r="H533">
        <v>0</v>
      </c>
      <c r="I533">
        <v>3</v>
      </c>
      <c r="J533">
        <v>0</v>
      </c>
      <c r="K533">
        <v>0</v>
      </c>
      <c r="L533">
        <v>2</v>
      </c>
      <c r="M533">
        <v>2</v>
      </c>
      <c r="N533">
        <v>0</v>
      </c>
      <c r="O533">
        <v>5</v>
      </c>
      <c r="P533">
        <v>0</v>
      </c>
      <c r="Q533">
        <v>0</v>
      </c>
    </row>
    <row r="534" spans="1:17" hidden="1" x14ac:dyDescent="0.25">
      <c r="A534">
        <v>533</v>
      </c>
      <c r="B534">
        <v>57206664377</v>
      </c>
      <c r="C534" s="1" t="s">
        <v>549</v>
      </c>
      <c r="D534">
        <v>4</v>
      </c>
      <c r="E534">
        <v>1</v>
      </c>
      <c r="F534">
        <v>0</v>
      </c>
      <c r="G534">
        <v>2</v>
      </c>
      <c r="H534">
        <v>0</v>
      </c>
      <c r="I534">
        <v>2</v>
      </c>
      <c r="J534">
        <v>0</v>
      </c>
      <c r="K534">
        <v>0</v>
      </c>
      <c r="L534">
        <v>6</v>
      </c>
      <c r="M534">
        <v>6</v>
      </c>
      <c r="N534">
        <v>1</v>
      </c>
      <c r="O534">
        <v>8</v>
      </c>
      <c r="P534">
        <v>0</v>
      </c>
      <c r="Q534">
        <v>0</v>
      </c>
    </row>
    <row r="535" spans="1:17" hidden="1" x14ac:dyDescent="0.25">
      <c r="A535">
        <v>534</v>
      </c>
      <c r="B535">
        <v>57206669213</v>
      </c>
      <c r="C535" s="1" t="s">
        <v>550</v>
      </c>
      <c r="D535">
        <v>1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1</v>
      </c>
      <c r="K535">
        <v>1</v>
      </c>
      <c r="L535">
        <v>2</v>
      </c>
      <c r="M535">
        <v>2</v>
      </c>
      <c r="N535">
        <v>1</v>
      </c>
      <c r="O535">
        <v>2</v>
      </c>
      <c r="P535">
        <v>0</v>
      </c>
      <c r="Q535">
        <v>0</v>
      </c>
    </row>
    <row r="536" spans="1:17" hidden="1" x14ac:dyDescent="0.25">
      <c r="A536">
        <v>535</v>
      </c>
      <c r="B536">
        <v>57206722475</v>
      </c>
      <c r="C536" s="1" t="s">
        <v>551</v>
      </c>
      <c r="D536">
        <v>0</v>
      </c>
      <c r="E536">
        <v>0</v>
      </c>
      <c r="F536">
        <v>0</v>
      </c>
      <c r="G536">
        <v>2</v>
      </c>
      <c r="H536">
        <v>0</v>
      </c>
      <c r="I536">
        <v>1</v>
      </c>
      <c r="J536">
        <v>2</v>
      </c>
      <c r="K536">
        <v>1</v>
      </c>
      <c r="L536">
        <v>6</v>
      </c>
      <c r="M536">
        <v>4</v>
      </c>
      <c r="N536">
        <v>1</v>
      </c>
      <c r="O536">
        <v>7</v>
      </c>
      <c r="P536">
        <v>0</v>
      </c>
      <c r="Q536">
        <v>0</v>
      </c>
    </row>
    <row r="537" spans="1:17" hidden="1" x14ac:dyDescent="0.25">
      <c r="A537">
        <v>536</v>
      </c>
      <c r="B537">
        <v>57206723347</v>
      </c>
      <c r="C537" s="1" t="s">
        <v>552</v>
      </c>
      <c r="D537">
        <v>0</v>
      </c>
      <c r="E537">
        <v>0</v>
      </c>
      <c r="F537">
        <v>0</v>
      </c>
      <c r="G537">
        <v>1</v>
      </c>
      <c r="H537">
        <v>1</v>
      </c>
      <c r="I537">
        <v>3</v>
      </c>
      <c r="J537">
        <v>2</v>
      </c>
      <c r="K537">
        <v>2</v>
      </c>
      <c r="L537">
        <v>12</v>
      </c>
      <c r="M537">
        <v>3</v>
      </c>
      <c r="N537">
        <v>3</v>
      </c>
      <c r="O537">
        <v>15</v>
      </c>
      <c r="P537">
        <v>0</v>
      </c>
      <c r="Q537">
        <v>0</v>
      </c>
    </row>
    <row r="538" spans="1:17" hidden="1" x14ac:dyDescent="0.25">
      <c r="A538">
        <v>537</v>
      </c>
      <c r="B538">
        <v>57207040142</v>
      </c>
      <c r="C538" s="1" t="s">
        <v>553</v>
      </c>
      <c r="D538">
        <v>1</v>
      </c>
      <c r="E538">
        <v>0</v>
      </c>
      <c r="F538">
        <v>0</v>
      </c>
      <c r="G538">
        <v>1</v>
      </c>
      <c r="H538">
        <v>0</v>
      </c>
      <c r="I538">
        <v>4</v>
      </c>
      <c r="J538">
        <v>1</v>
      </c>
      <c r="K538">
        <v>1</v>
      </c>
      <c r="L538">
        <v>2</v>
      </c>
      <c r="M538">
        <v>3</v>
      </c>
      <c r="N538">
        <v>1</v>
      </c>
      <c r="O538">
        <v>6</v>
      </c>
      <c r="P538">
        <v>1</v>
      </c>
      <c r="Q538">
        <v>1</v>
      </c>
    </row>
    <row r="539" spans="1:17" hidden="1" x14ac:dyDescent="0.25">
      <c r="A539">
        <v>538</v>
      </c>
      <c r="B539">
        <v>57207450602</v>
      </c>
      <c r="C539" s="1" t="s">
        <v>554</v>
      </c>
      <c r="D539">
        <v>3</v>
      </c>
      <c r="E539">
        <v>2</v>
      </c>
      <c r="F539">
        <v>1</v>
      </c>
      <c r="G539">
        <v>2</v>
      </c>
      <c r="H539">
        <v>1</v>
      </c>
      <c r="I539">
        <v>8</v>
      </c>
      <c r="J539">
        <v>1</v>
      </c>
      <c r="K539">
        <v>0</v>
      </c>
      <c r="L539">
        <v>6</v>
      </c>
      <c r="M539">
        <v>6</v>
      </c>
      <c r="N539">
        <v>3</v>
      </c>
      <c r="O539">
        <v>15</v>
      </c>
      <c r="P539">
        <v>0</v>
      </c>
      <c r="Q539">
        <v>0</v>
      </c>
    </row>
    <row r="540" spans="1:17" hidden="1" x14ac:dyDescent="0.25">
      <c r="A540">
        <v>539</v>
      </c>
      <c r="B540">
        <v>57207457341</v>
      </c>
      <c r="C540" s="1" t="s">
        <v>555</v>
      </c>
      <c r="D540">
        <v>1</v>
      </c>
      <c r="E540">
        <v>0</v>
      </c>
      <c r="F540">
        <v>0</v>
      </c>
      <c r="G540">
        <v>3</v>
      </c>
      <c r="H540">
        <v>1</v>
      </c>
      <c r="I540">
        <v>0</v>
      </c>
      <c r="J540">
        <v>0</v>
      </c>
      <c r="K540">
        <v>0</v>
      </c>
      <c r="L540">
        <v>2</v>
      </c>
      <c r="M540">
        <v>4</v>
      </c>
      <c r="N540">
        <v>1</v>
      </c>
      <c r="O540">
        <v>2</v>
      </c>
      <c r="P540">
        <v>0</v>
      </c>
      <c r="Q540">
        <v>0</v>
      </c>
    </row>
    <row r="541" spans="1:17" hidden="1" x14ac:dyDescent="0.25">
      <c r="A541">
        <v>540</v>
      </c>
      <c r="B541">
        <v>57207740243</v>
      </c>
      <c r="C541" s="1" t="s">
        <v>556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3</v>
      </c>
      <c r="K541">
        <v>2</v>
      </c>
      <c r="L541">
        <v>6</v>
      </c>
      <c r="M541">
        <v>4</v>
      </c>
      <c r="N541">
        <v>2</v>
      </c>
      <c r="O541">
        <v>6</v>
      </c>
      <c r="P541">
        <v>0</v>
      </c>
      <c r="Q541">
        <v>0</v>
      </c>
    </row>
    <row r="542" spans="1:17" hidden="1" x14ac:dyDescent="0.25">
      <c r="A542">
        <v>541</v>
      </c>
      <c r="B542">
        <v>57207815549</v>
      </c>
      <c r="C542" s="1" t="s">
        <v>557</v>
      </c>
      <c r="D542">
        <v>0</v>
      </c>
      <c r="E542">
        <v>0</v>
      </c>
      <c r="F542">
        <v>0</v>
      </c>
      <c r="G542">
        <v>1</v>
      </c>
      <c r="H542">
        <v>1</v>
      </c>
      <c r="I542">
        <v>0</v>
      </c>
      <c r="J542">
        <v>0</v>
      </c>
      <c r="K542">
        <v>0</v>
      </c>
      <c r="L542">
        <v>1</v>
      </c>
      <c r="M542">
        <v>1</v>
      </c>
      <c r="N542">
        <v>1</v>
      </c>
      <c r="O542">
        <v>1</v>
      </c>
      <c r="P542">
        <v>0</v>
      </c>
      <c r="Q542">
        <v>0</v>
      </c>
    </row>
    <row r="543" spans="1:17" hidden="1" x14ac:dyDescent="0.25">
      <c r="A543">
        <v>542</v>
      </c>
      <c r="B543">
        <v>57207888478</v>
      </c>
      <c r="C543" s="1" t="s">
        <v>558</v>
      </c>
      <c r="D543">
        <v>2</v>
      </c>
      <c r="E543">
        <v>0</v>
      </c>
      <c r="F543">
        <v>4</v>
      </c>
      <c r="G543">
        <v>5</v>
      </c>
      <c r="H543">
        <v>2</v>
      </c>
      <c r="I543">
        <v>16</v>
      </c>
      <c r="J543">
        <v>1</v>
      </c>
      <c r="K543">
        <v>1</v>
      </c>
      <c r="L543">
        <v>80</v>
      </c>
      <c r="M543">
        <v>8</v>
      </c>
      <c r="N543">
        <v>3</v>
      </c>
      <c r="O543">
        <v>100</v>
      </c>
      <c r="P543">
        <v>2</v>
      </c>
      <c r="Q543">
        <v>0</v>
      </c>
    </row>
    <row r="544" spans="1:17" hidden="1" x14ac:dyDescent="0.25">
      <c r="A544">
        <v>543</v>
      </c>
      <c r="B544">
        <v>57207889346</v>
      </c>
      <c r="C544" s="1" t="s">
        <v>559</v>
      </c>
      <c r="D544">
        <v>1</v>
      </c>
      <c r="E544">
        <v>0</v>
      </c>
      <c r="F544">
        <v>0</v>
      </c>
      <c r="G544">
        <v>1</v>
      </c>
      <c r="H544">
        <v>0</v>
      </c>
      <c r="I544">
        <v>1</v>
      </c>
      <c r="J544">
        <v>1</v>
      </c>
      <c r="K544">
        <v>1</v>
      </c>
      <c r="L544">
        <v>18</v>
      </c>
      <c r="M544">
        <v>3</v>
      </c>
      <c r="N544">
        <v>1</v>
      </c>
      <c r="O544">
        <v>19</v>
      </c>
      <c r="P544">
        <v>0</v>
      </c>
      <c r="Q544">
        <v>0</v>
      </c>
    </row>
    <row r="545" spans="1:17" hidden="1" x14ac:dyDescent="0.25">
      <c r="A545">
        <v>544</v>
      </c>
      <c r="B545">
        <v>57207980404</v>
      </c>
      <c r="C545" s="1" t="s">
        <v>560</v>
      </c>
      <c r="D545">
        <v>2</v>
      </c>
      <c r="E545">
        <v>1</v>
      </c>
      <c r="F545">
        <v>0</v>
      </c>
      <c r="G545">
        <v>1</v>
      </c>
      <c r="H545">
        <v>0</v>
      </c>
      <c r="I545">
        <v>9</v>
      </c>
      <c r="J545">
        <v>0</v>
      </c>
      <c r="K545">
        <v>0</v>
      </c>
      <c r="L545">
        <v>12</v>
      </c>
      <c r="M545">
        <v>3</v>
      </c>
      <c r="N545">
        <v>1</v>
      </c>
      <c r="O545">
        <v>21</v>
      </c>
      <c r="P545">
        <v>0</v>
      </c>
      <c r="Q545">
        <v>0</v>
      </c>
    </row>
    <row r="546" spans="1:17" hidden="1" x14ac:dyDescent="0.25">
      <c r="A546">
        <v>545</v>
      </c>
      <c r="B546">
        <v>57207984115</v>
      </c>
      <c r="C546" s="1" t="s">
        <v>561</v>
      </c>
      <c r="D546">
        <v>1</v>
      </c>
      <c r="E546">
        <v>0</v>
      </c>
      <c r="F546">
        <v>0</v>
      </c>
      <c r="G546">
        <v>3</v>
      </c>
      <c r="H546">
        <v>0</v>
      </c>
      <c r="I546">
        <v>3</v>
      </c>
      <c r="J546">
        <v>4</v>
      </c>
      <c r="K546">
        <v>0</v>
      </c>
      <c r="L546">
        <v>2</v>
      </c>
      <c r="M546">
        <v>8</v>
      </c>
      <c r="N546">
        <v>0</v>
      </c>
      <c r="O546">
        <v>5</v>
      </c>
      <c r="P546">
        <v>0</v>
      </c>
      <c r="Q546">
        <v>11</v>
      </c>
    </row>
    <row r="547" spans="1:17" hidden="1" x14ac:dyDescent="0.25">
      <c r="A547">
        <v>546</v>
      </c>
      <c r="B547">
        <v>57207987284</v>
      </c>
      <c r="C547" s="1" t="s">
        <v>562</v>
      </c>
      <c r="D547">
        <v>0</v>
      </c>
      <c r="E547">
        <v>0</v>
      </c>
      <c r="F547">
        <v>0</v>
      </c>
      <c r="G547">
        <v>1</v>
      </c>
      <c r="H547">
        <v>0</v>
      </c>
      <c r="I547">
        <v>4</v>
      </c>
      <c r="J547">
        <v>0</v>
      </c>
      <c r="K547">
        <v>0</v>
      </c>
      <c r="L547">
        <v>2</v>
      </c>
      <c r="M547">
        <v>1</v>
      </c>
      <c r="N547">
        <v>0</v>
      </c>
      <c r="O547">
        <v>6</v>
      </c>
      <c r="P547">
        <v>0</v>
      </c>
      <c r="Q547">
        <v>0</v>
      </c>
    </row>
    <row r="548" spans="1:17" x14ac:dyDescent="0.25">
      <c r="A548">
        <v>547</v>
      </c>
      <c r="B548">
        <v>57207988191</v>
      </c>
      <c r="C548" s="1" t="s">
        <v>563</v>
      </c>
      <c r="D548">
        <v>2</v>
      </c>
      <c r="E548">
        <v>0</v>
      </c>
      <c r="F548">
        <v>1</v>
      </c>
      <c r="G548">
        <v>0</v>
      </c>
      <c r="H548">
        <v>0</v>
      </c>
      <c r="I548">
        <v>2</v>
      </c>
      <c r="J548">
        <v>0</v>
      </c>
      <c r="K548">
        <v>0</v>
      </c>
      <c r="L548">
        <v>0</v>
      </c>
      <c r="M548">
        <v>2</v>
      </c>
      <c r="N548">
        <v>0</v>
      </c>
      <c r="O548">
        <v>3</v>
      </c>
      <c r="P548">
        <v>0</v>
      </c>
      <c r="Q548">
        <v>0</v>
      </c>
    </row>
    <row r="549" spans="1:17" x14ac:dyDescent="0.25">
      <c r="A549">
        <v>548</v>
      </c>
      <c r="B549">
        <v>57207993401</v>
      </c>
      <c r="C549" s="1" t="s">
        <v>564</v>
      </c>
      <c r="D549">
        <v>0</v>
      </c>
      <c r="E549">
        <v>0</v>
      </c>
      <c r="F549">
        <v>0</v>
      </c>
      <c r="G549">
        <v>2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2</v>
      </c>
      <c r="N549">
        <v>0</v>
      </c>
      <c r="O549">
        <v>0</v>
      </c>
      <c r="P549">
        <v>0</v>
      </c>
      <c r="Q549">
        <v>0</v>
      </c>
    </row>
    <row r="550" spans="1:17" hidden="1" x14ac:dyDescent="0.25">
      <c r="A550">
        <v>549</v>
      </c>
      <c r="B550">
        <v>57207997080</v>
      </c>
      <c r="C550" s="1" t="s">
        <v>565</v>
      </c>
      <c r="D550">
        <v>3</v>
      </c>
      <c r="E550">
        <v>1</v>
      </c>
      <c r="F550">
        <v>0</v>
      </c>
      <c r="G550">
        <v>1</v>
      </c>
      <c r="H550">
        <v>1</v>
      </c>
      <c r="I550">
        <v>5</v>
      </c>
      <c r="J550">
        <v>2</v>
      </c>
      <c r="K550">
        <v>1</v>
      </c>
      <c r="L550">
        <v>8</v>
      </c>
      <c r="M550">
        <v>6</v>
      </c>
      <c r="N550">
        <v>3</v>
      </c>
      <c r="O550">
        <v>13</v>
      </c>
      <c r="P550">
        <v>0</v>
      </c>
      <c r="Q550">
        <v>0</v>
      </c>
    </row>
    <row r="551" spans="1:17" x14ac:dyDescent="0.25">
      <c r="A551">
        <v>550</v>
      </c>
      <c r="B551">
        <v>57208009670</v>
      </c>
      <c r="C551" s="1" t="s">
        <v>566</v>
      </c>
      <c r="D551">
        <v>0</v>
      </c>
      <c r="E551">
        <v>0</v>
      </c>
      <c r="F551">
        <v>0</v>
      </c>
      <c r="G551">
        <v>2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2</v>
      </c>
      <c r="N551">
        <v>0</v>
      </c>
      <c r="O551">
        <v>0</v>
      </c>
      <c r="P551">
        <v>0</v>
      </c>
      <c r="Q551">
        <v>0</v>
      </c>
    </row>
    <row r="552" spans="1:17" hidden="1" x14ac:dyDescent="0.25">
      <c r="A552">
        <v>551</v>
      </c>
      <c r="B552">
        <v>57208010072</v>
      </c>
      <c r="C552" s="1" t="s">
        <v>567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1</v>
      </c>
      <c r="K552">
        <v>1</v>
      </c>
      <c r="L552">
        <v>2</v>
      </c>
      <c r="M552">
        <v>1</v>
      </c>
      <c r="N552">
        <v>1</v>
      </c>
      <c r="O552">
        <v>2</v>
      </c>
      <c r="P552">
        <v>0</v>
      </c>
      <c r="Q552">
        <v>0</v>
      </c>
    </row>
    <row r="553" spans="1:17" x14ac:dyDescent="0.25">
      <c r="A553">
        <v>552</v>
      </c>
      <c r="B553">
        <v>57208084004</v>
      </c>
      <c r="C553" s="1" t="s">
        <v>568</v>
      </c>
      <c r="D553">
        <v>1</v>
      </c>
      <c r="E553">
        <v>1</v>
      </c>
      <c r="F553">
        <v>0</v>
      </c>
      <c r="G553">
        <v>1</v>
      </c>
      <c r="H553">
        <v>0</v>
      </c>
      <c r="I553">
        <v>1</v>
      </c>
      <c r="J553">
        <v>1</v>
      </c>
      <c r="K553">
        <v>1</v>
      </c>
      <c r="L553">
        <v>0</v>
      </c>
      <c r="M553">
        <v>3</v>
      </c>
      <c r="N553">
        <v>2</v>
      </c>
      <c r="O553">
        <v>1</v>
      </c>
      <c r="P553">
        <v>0</v>
      </c>
      <c r="Q553">
        <v>0</v>
      </c>
    </row>
    <row r="554" spans="1:17" hidden="1" x14ac:dyDescent="0.25">
      <c r="A554">
        <v>553</v>
      </c>
      <c r="B554">
        <v>57208119830</v>
      </c>
      <c r="C554" s="1" t="s">
        <v>569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1</v>
      </c>
      <c r="K554">
        <v>1</v>
      </c>
      <c r="L554">
        <v>1</v>
      </c>
      <c r="M554">
        <v>1</v>
      </c>
      <c r="N554">
        <v>1</v>
      </c>
      <c r="O554">
        <v>1</v>
      </c>
      <c r="P554">
        <v>0</v>
      </c>
      <c r="Q554">
        <v>0</v>
      </c>
    </row>
    <row r="555" spans="1:17" x14ac:dyDescent="0.25">
      <c r="A555">
        <v>554</v>
      </c>
      <c r="B555">
        <v>57208133606</v>
      </c>
      <c r="C555" s="1" t="s">
        <v>570</v>
      </c>
      <c r="D555">
        <v>1</v>
      </c>
      <c r="E555">
        <v>0</v>
      </c>
      <c r="F555">
        <v>1</v>
      </c>
      <c r="G555">
        <v>0</v>
      </c>
      <c r="H555">
        <v>0</v>
      </c>
      <c r="I555">
        <v>2</v>
      </c>
      <c r="J555">
        <v>0</v>
      </c>
      <c r="K555">
        <v>0</v>
      </c>
      <c r="L555">
        <v>0</v>
      </c>
      <c r="M555">
        <v>1</v>
      </c>
      <c r="N555">
        <v>0</v>
      </c>
      <c r="O555">
        <v>3</v>
      </c>
      <c r="P555">
        <v>0</v>
      </c>
      <c r="Q555">
        <v>0</v>
      </c>
    </row>
    <row r="556" spans="1:17" hidden="1" x14ac:dyDescent="0.25">
      <c r="A556">
        <v>555</v>
      </c>
      <c r="B556">
        <v>57208236206</v>
      </c>
      <c r="C556" s="1" t="s">
        <v>571</v>
      </c>
      <c r="D556">
        <v>1</v>
      </c>
      <c r="E556">
        <v>0</v>
      </c>
      <c r="F556">
        <v>0</v>
      </c>
      <c r="G556">
        <v>0</v>
      </c>
      <c r="H556">
        <v>0</v>
      </c>
      <c r="I556">
        <v>1</v>
      </c>
      <c r="J556">
        <v>0</v>
      </c>
      <c r="K556">
        <v>0</v>
      </c>
      <c r="L556">
        <v>1</v>
      </c>
      <c r="M556">
        <v>1</v>
      </c>
      <c r="N556">
        <v>0</v>
      </c>
      <c r="O556">
        <v>2</v>
      </c>
      <c r="P556">
        <v>0</v>
      </c>
      <c r="Q556">
        <v>0</v>
      </c>
    </row>
    <row r="557" spans="1:17" hidden="1" x14ac:dyDescent="0.25">
      <c r="A557">
        <v>556</v>
      </c>
      <c r="B557">
        <v>57208318410</v>
      </c>
      <c r="C557" s="1" t="s">
        <v>572</v>
      </c>
      <c r="D557">
        <v>1</v>
      </c>
      <c r="E557">
        <v>1</v>
      </c>
      <c r="F557">
        <v>1</v>
      </c>
      <c r="G557">
        <v>0</v>
      </c>
      <c r="H557">
        <v>0</v>
      </c>
      <c r="I557">
        <v>3</v>
      </c>
      <c r="J557">
        <v>3</v>
      </c>
      <c r="K557">
        <v>1</v>
      </c>
      <c r="L557">
        <v>8</v>
      </c>
      <c r="M557">
        <v>4</v>
      </c>
      <c r="N557">
        <v>2</v>
      </c>
      <c r="O557">
        <v>12</v>
      </c>
      <c r="P557">
        <v>0</v>
      </c>
      <c r="Q557">
        <v>0</v>
      </c>
    </row>
    <row r="558" spans="1:17" hidden="1" x14ac:dyDescent="0.25">
      <c r="A558">
        <v>557</v>
      </c>
      <c r="B558">
        <v>57208625767</v>
      </c>
      <c r="C558" s="1" t="s">
        <v>573</v>
      </c>
      <c r="D558">
        <v>1</v>
      </c>
      <c r="E558">
        <v>0</v>
      </c>
      <c r="F558">
        <v>0</v>
      </c>
      <c r="G558">
        <v>2</v>
      </c>
      <c r="H558">
        <v>2</v>
      </c>
      <c r="I558">
        <v>0</v>
      </c>
      <c r="J558">
        <v>0</v>
      </c>
      <c r="K558">
        <v>0</v>
      </c>
      <c r="L558">
        <v>3</v>
      </c>
      <c r="M558">
        <v>3</v>
      </c>
      <c r="N558">
        <v>2</v>
      </c>
      <c r="O558">
        <v>3</v>
      </c>
      <c r="P558">
        <v>0</v>
      </c>
      <c r="Q558">
        <v>0</v>
      </c>
    </row>
    <row r="559" spans="1:17" hidden="1" x14ac:dyDescent="0.25">
      <c r="A559">
        <v>558</v>
      </c>
      <c r="B559">
        <v>57209136981</v>
      </c>
      <c r="C559" s="1" t="s">
        <v>574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1</v>
      </c>
      <c r="M559">
        <v>1</v>
      </c>
      <c r="N559">
        <v>0</v>
      </c>
      <c r="O559">
        <v>1</v>
      </c>
      <c r="P559">
        <v>0</v>
      </c>
      <c r="Q559">
        <v>0</v>
      </c>
    </row>
    <row r="560" spans="1:17" hidden="1" x14ac:dyDescent="0.25">
      <c r="A560">
        <v>559</v>
      </c>
      <c r="B560">
        <v>57209274431</v>
      </c>
      <c r="C560" s="1" t="s">
        <v>575</v>
      </c>
      <c r="D560">
        <v>0</v>
      </c>
      <c r="E560">
        <v>0</v>
      </c>
      <c r="F560">
        <v>0</v>
      </c>
      <c r="G560">
        <v>1</v>
      </c>
      <c r="H560">
        <v>0</v>
      </c>
      <c r="I560">
        <v>0</v>
      </c>
      <c r="J560">
        <v>0</v>
      </c>
      <c r="K560">
        <v>0</v>
      </c>
      <c r="L560">
        <v>3</v>
      </c>
      <c r="M560">
        <v>1</v>
      </c>
      <c r="N560">
        <v>0</v>
      </c>
      <c r="O560">
        <v>3</v>
      </c>
      <c r="P560">
        <v>0</v>
      </c>
      <c r="Q560">
        <v>0</v>
      </c>
    </row>
    <row r="561" spans="1:17" hidden="1" x14ac:dyDescent="0.25">
      <c r="A561">
        <v>560</v>
      </c>
      <c r="B561">
        <v>57209454703</v>
      </c>
      <c r="C561" s="1" t="s">
        <v>576</v>
      </c>
      <c r="D561">
        <v>0</v>
      </c>
      <c r="E561">
        <v>0</v>
      </c>
      <c r="F561">
        <v>0</v>
      </c>
      <c r="G561">
        <v>2</v>
      </c>
      <c r="H561">
        <v>2</v>
      </c>
      <c r="I561">
        <v>0</v>
      </c>
      <c r="J561">
        <v>3</v>
      </c>
      <c r="K561">
        <v>1</v>
      </c>
      <c r="L561">
        <v>20</v>
      </c>
      <c r="M561">
        <v>5</v>
      </c>
      <c r="N561">
        <v>3</v>
      </c>
      <c r="O561">
        <v>20</v>
      </c>
      <c r="P561">
        <v>2</v>
      </c>
      <c r="Q561">
        <v>0</v>
      </c>
    </row>
    <row r="562" spans="1:17" x14ac:dyDescent="0.25">
      <c r="A562">
        <v>561</v>
      </c>
      <c r="B562">
        <v>57209774243</v>
      </c>
      <c r="C562" s="1" t="s">
        <v>577</v>
      </c>
      <c r="D562">
        <v>2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2</v>
      </c>
      <c r="N562">
        <v>0</v>
      </c>
      <c r="O562">
        <v>0</v>
      </c>
      <c r="P562">
        <v>0</v>
      </c>
      <c r="Q562">
        <v>0</v>
      </c>
    </row>
    <row r="563" spans="1:17" x14ac:dyDescent="0.25">
      <c r="A563">
        <v>562</v>
      </c>
      <c r="B563">
        <v>57209774531</v>
      </c>
      <c r="C563" s="1" t="s">
        <v>578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1</v>
      </c>
      <c r="N563">
        <v>0</v>
      </c>
      <c r="O563">
        <v>0</v>
      </c>
      <c r="P563">
        <v>0</v>
      </c>
      <c r="Q563">
        <v>0</v>
      </c>
    </row>
    <row r="564" spans="1:17" hidden="1" x14ac:dyDescent="0.25">
      <c r="A564">
        <v>563</v>
      </c>
      <c r="B564">
        <v>57209806343</v>
      </c>
      <c r="C564" s="1" t="s">
        <v>579</v>
      </c>
      <c r="D564">
        <v>0</v>
      </c>
      <c r="E564">
        <v>0</v>
      </c>
      <c r="F564">
        <v>0</v>
      </c>
      <c r="G564">
        <v>2</v>
      </c>
      <c r="H564">
        <v>0</v>
      </c>
      <c r="I564">
        <v>1</v>
      </c>
      <c r="J564">
        <v>0</v>
      </c>
      <c r="K564">
        <v>0</v>
      </c>
      <c r="L564">
        <v>2</v>
      </c>
      <c r="M564">
        <v>2</v>
      </c>
      <c r="N564">
        <v>0</v>
      </c>
      <c r="O564">
        <v>3</v>
      </c>
      <c r="P564">
        <v>0</v>
      </c>
      <c r="Q564">
        <v>0</v>
      </c>
    </row>
    <row r="565" spans="1:17" hidden="1" x14ac:dyDescent="0.25">
      <c r="A565">
        <v>564</v>
      </c>
      <c r="B565">
        <v>57209856764</v>
      </c>
      <c r="C565" s="1" t="s">
        <v>580</v>
      </c>
      <c r="D565">
        <v>1</v>
      </c>
      <c r="E565">
        <v>1</v>
      </c>
      <c r="F565">
        <v>0</v>
      </c>
      <c r="G565">
        <v>1</v>
      </c>
      <c r="H565">
        <v>0</v>
      </c>
      <c r="I565">
        <v>3</v>
      </c>
      <c r="J565">
        <v>0</v>
      </c>
      <c r="K565">
        <v>0</v>
      </c>
      <c r="L565">
        <v>4</v>
      </c>
      <c r="M565">
        <v>2</v>
      </c>
      <c r="N565">
        <v>1</v>
      </c>
      <c r="O565">
        <v>7</v>
      </c>
      <c r="P565">
        <v>0</v>
      </c>
      <c r="Q565">
        <v>0</v>
      </c>
    </row>
    <row r="566" spans="1:17" hidden="1" x14ac:dyDescent="0.25">
      <c r="A566">
        <v>565</v>
      </c>
      <c r="B566">
        <v>57210061429</v>
      </c>
      <c r="C566" s="1" t="s">
        <v>581</v>
      </c>
      <c r="D566">
        <v>2</v>
      </c>
      <c r="E566">
        <v>0</v>
      </c>
      <c r="F566">
        <v>2</v>
      </c>
      <c r="G566">
        <v>1</v>
      </c>
      <c r="H566">
        <v>0</v>
      </c>
      <c r="I566">
        <v>13</v>
      </c>
      <c r="J566">
        <v>0</v>
      </c>
      <c r="K566">
        <v>0</v>
      </c>
      <c r="L566">
        <v>16</v>
      </c>
      <c r="M566">
        <v>3</v>
      </c>
      <c r="N566">
        <v>0</v>
      </c>
      <c r="O566">
        <v>31</v>
      </c>
      <c r="P566">
        <v>2</v>
      </c>
      <c r="Q566">
        <v>1</v>
      </c>
    </row>
    <row r="567" spans="1:17" hidden="1" x14ac:dyDescent="0.25">
      <c r="A567">
        <v>566</v>
      </c>
      <c r="B567">
        <v>57210103208</v>
      </c>
      <c r="C567" s="1" t="s">
        <v>582</v>
      </c>
      <c r="D567">
        <v>0</v>
      </c>
      <c r="E567">
        <v>0</v>
      </c>
      <c r="F567">
        <v>0</v>
      </c>
      <c r="G567">
        <v>1</v>
      </c>
      <c r="H567">
        <v>1</v>
      </c>
      <c r="I567">
        <v>0</v>
      </c>
      <c r="J567">
        <v>2</v>
      </c>
      <c r="K567">
        <v>0</v>
      </c>
      <c r="L567">
        <v>8</v>
      </c>
      <c r="M567">
        <v>3</v>
      </c>
      <c r="N567">
        <v>1</v>
      </c>
      <c r="O567">
        <v>8</v>
      </c>
      <c r="P567">
        <v>0</v>
      </c>
      <c r="Q567">
        <v>0</v>
      </c>
    </row>
    <row r="568" spans="1:17" hidden="1" x14ac:dyDescent="0.25">
      <c r="A568">
        <v>567</v>
      </c>
      <c r="B568">
        <v>57210118853</v>
      </c>
      <c r="C568" s="1" t="s">
        <v>583</v>
      </c>
      <c r="D568">
        <v>0</v>
      </c>
      <c r="E568">
        <v>0</v>
      </c>
      <c r="F568">
        <v>0</v>
      </c>
      <c r="G568">
        <v>1</v>
      </c>
      <c r="H568">
        <v>0</v>
      </c>
      <c r="I568">
        <v>0</v>
      </c>
      <c r="J568">
        <v>0</v>
      </c>
      <c r="K568">
        <v>0</v>
      </c>
      <c r="L568">
        <v>2</v>
      </c>
      <c r="M568">
        <v>1</v>
      </c>
      <c r="N568">
        <v>0</v>
      </c>
      <c r="O568">
        <v>2</v>
      </c>
      <c r="P568">
        <v>0</v>
      </c>
      <c r="Q568">
        <v>0</v>
      </c>
    </row>
    <row r="569" spans="1:17" x14ac:dyDescent="0.25">
      <c r="A569">
        <v>568</v>
      </c>
      <c r="B569">
        <v>57210160351</v>
      </c>
      <c r="C569" s="1" t="s">
        <v>584</v>
      </c>
      <c r="D569">
        <v>1</v>
      </c>
      <c r="E569">
        <v>0</v>
      </c>
      <c r="F569">
        <v>0</v>
      </c>
      <c r="G569">
        <v>1</v>
      </c>
      <c r="H569">
        <v>0</v>
      </c>
      <c r="I569">
        <v>0</v>
      </c>
      <c r="J569">
        <v>1</v>
      </c>
      <c r="K569">
        <v>0</v>
      </c>
      <c r="L569">
        <v>0</v>
      </c>
      <c r="M569">
        <v>3</v>
      </c>
      <c r="N569">
        <v>0</v>
      </c>
      <c r="O569">
        <v>0</v>
      </c>
      <c r="P569">
        <v>0</v>
      </c>
      <c r="Q569">
        <v>0</v>
      </c>
    </row>
    <row r="570" spans="1:17" hidden="1" x14ac:dyDescent="0.25">
      <c r="A570">
        <v>569</v>
      </c>
      <c r="B570">
        <v>57210165156</v>
      </c>
      <c r="C570" s="1" t="s">
        <v>585</v>
      </c>
      <c r="D570">
        <v>1</v>
      </c>
      <c r="E570">
        <v>0</v>
      </c>
      <c r="F570">
        <v>0</v>
      </c>
      <c r="G570">
        <v>1</v>
      </c>
      <c r="H570">
        <v>0</v>
      </c>
      <c r="I570">
        <v>0</v>
      </c>
      <c r="J570">
        <v>1</v>
      </c>
      <c r="K570">
        <v>0</v>
      </c>
      <c r="L570">
        <v>3</v>
      </c>
      <c r="M570">
        <v>3</v>
      </c>
      <c r="N570">
        <v>0</v>
      </c>
      <c r="O570">
        <v>3</v>
      </c>
      <c r="P570">
        <v>0</v>
      </c>
      <c r="Q570">
        <v>0</v>
      </c>
    </row>
    <row r="571" spans="1:17" hidden="1" x14ac:dyDescent="0.25">
      <c r="A571">
        <v>570</v>
      </c>
      <c r="B571">
        <v>57210173537</v>
      </c>
      <c r="C571" s="1" t="s">
        <v>586</v>
      </c>
      <c r="D571">
        <v>2</v>
      </c>
      <c r="E571">
        <v>0</v>
      </c>
      <c r="F571">
        <v>0</v>
      </c>
      <c r="G571">
        <v>0</v>
      </c>
      <c r="H571">
        <v>0</v>
      </c>
      <c r="I571">
        <v>2</v>
      </c>
      <c r="J571">
        <v>0</v>
      </c>
      <c r="K571">
        <v>0</v>
      </c>
      <c r="L571">
        <v>1</v>
      </c>
      <c r="M571">
        <v>2</v>
      </c>
      <c r="N571">
        <v>0</v>
      </c>
      <c r="O571">
        <v>3</v>
      </c>
      <c r="P571">
        <v>0</v>
      </c>
      <c r="Q571">
        <v>0</v>
      </c>
    </row>
    <row r="572" spans="1:17" hidden="1" x14ac:dyDescent="0.25">
      <c r="A572">
        <v>571</v>
      </c>
      <c r="B572">
        <v>57210176727</v>
      </c>
      <c r="C572" s="1" t="s">
        <v>587</v>
      </c>
      <c r="D572">
        <v>1</v>
      </c>
      <c r="E572">
        <v>0</v>
      </c>
      <c r="F572">
        <v>0</v>
      </c>
      <c r="G572">
        <v>1</v>
      </c>
      <c r="H572">
        <v>1</v>
      </c>
      <c r="I572">
        <v>1</v>
      </c>
      <c r="J572">
        <v>0</v>
      </c>
      <c r="K572">
        <v>0</v>
      </c>
      <c r="L572">
        <v>2</v>
      </c>
      <c r="M572">
        <v>2</v>
      </c>
      <c r="N572">
        <v>1</v>
      </c>
      <c r="O572">
        <v>3</v>
      </c>
      <c r="P572">
        <v>0</v>
      </c>
      <c r="Q572">
        <v>0</v>
      </c>
    </row>
    <row r="573" spans="1:17" hidden="1" x14ac:dyDescent="0.25">
      <c r="A573">
        <v>572</v>
      </c>
      <c r="B573">
        <v>57210208604</v>
      </c>
      <c r="C573" s="1" t="s">
        <v>588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1</v>
      </c>
      <c r="K573">
        <v>1</v>
      </c>
      <c r="L573">
        <v>1</v>
      </c>
      <c r="M573">
        <v>1</v>
      </c>
      <c r="N573">
        <v>1</v>
      </c>
      <c r="O573">
        <v>1</v>
      </c>
      <c r="P573">
        <v>0</v>
      </c>
      <c r="Q573">
        <v>0</v>
      </c>
    </row>
    <row r="574" spans="1:17" x14ac:dyDescent="0.25">
      <c r="A574">
        <v>573</v>
      </c>
      <c r="B574">
        <v>57210209177</v>
      </c>
      <c r="C574" s="1" t="s">
        <v>589</v>
      </c>
      <c r="D574">
        <v>1</v>
      </c>
      <c r="E574">
        <v>0</v>
      </c>
      <c r="F574">
        <v>0</v>
      </c>
      <c r="G574">
        <v>0</v>
      </c>
      <c r="H574">
        <v>0</v>
      </c>
      <c r="I574">
        <v>1</v>
      </c>
      <c r="J574">
        <v>0</v>
      </c>
      <c r="K574">
        <v>0</v>
      </c>
      <c r="L574">
        <v>0</v>
      </c>
      <c r="M574">
        <v>1</v>
      </c>
      <c r="N574">
        <v>0</v>
      </c>
      <c r="O574">
        <v>1</v>
      </c>
      <c r="P574">
        <v>0</v>
      </c>
      <c r="Q574">
        <v>0</v>
      </c>
    </row>
    <row r="575" spans="1:17" hidden="1" x14ac:dyDescent="0.25">
      <c r="A575">
        <v>574</v>
      </c>
      <c r="B575">
        <v>57210311278</v>
      </c>
      <c r="C575" s="1" t="s">
        <v>590</v>
      </c>
      <c r="D575">
        <v>5</v>
      </c>
      <c r="E575">
        <v>1</v>
      </c>
      <c r="F575">
        <v>0</v>
      </c>
      <c r="G575">
        <v>4</v>
      </c>
      <c r="H575">
        <v>1</v>
      </c>
      <c r="I575">
        <v>3</v>
      </c>
      <c r="J575">
        <v>4</v>
      </c>
      <c r="K575">
        <v>1</v>
      </c>
      <c r="L575">
        <v>11</v>
      </c>
      <c r="M575">
        <v>13</v>
      </c>
      <c r="N575">
        <v>3</v>
      </c>
      <c r="O575">
        <v>14</v>
      </c>
      <c r="P575">
        <v>0</v>
      </c>
      <c r="Q575">
        <v>0</v>
      </c>
    </row>
    <row r="576" spans="1:17" hidden="1" x14ac:dyDescent="0.25">
      <c r="A576">
        <v>575</v>
      </c>
      <c r="B576">
        <v>57210312503</v>
      </c>
      <c r="C576" s="1" t="s">
        <v>591</v>
      </c>
      <c r="D576">
        <v>1</v>
      </c>
      <c r="E576">
        <v>0</v>
      </c>
      <c r="F576">
        <v>0</v>
      </c>
      <c r="G576">
        <v>1</v>
      </c>
      <c r="H576">
        <v>0</v>
      </c>
      <c r="I576">
        <v>1</v>
      </c>
      <c r="J576">
        <v>0</v>
      </c>
      <c r="K576">
        <v>0</v>
      </c>
      <c r="L576">
        <v>8</v>
      </c>
      <c r="M576">
        <v>2</v>
      </c>
      <c r="N576">
        <v>0</v>
      </c>
      <c r="O576">
        <v>9</v>
      </c>
      <c r="P576">
        <v>0</v>
      </c>
      <c r="Q576">
        <v>0</v>
      </c>
    </row>
    <row r="577" spans="1:17" hidden="1" x14ac:dyDescent="0.25">
      <c r="A577">
        <v>576</v>
      </c>
      <c r="B577">
        <v>57210314150</v>
      </c>
      <c r="C577" s="1" t="s">
        <v>592</v>
      </c>
      <c r="D577">
        <v>1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1</v>
      </c>
      <c r="M577">
        <v>1</v>
      </c>
      <c r="N577">
        <v>0</v>
      </c>
      <c r="O577">
        <v>1</v>
      </c>
      <c r="P577">
        <v>0</v>
      </c>
      <c r="Q577">
        <v>0</v>
      </c>
    </row>
    <row r="578" spans="1:17" hidden="1" x14ac:dyDescent="0.25">
      <c r="A578">
        <v>577</v>
      </c>
      <c r="B578">
        <v>57210321337</v>
      </c>
      <c r="C578" s="1" t="s">
        <v>593</v>
      </c>
      <c r="D578">
        <v>2</v>
      </c>
      <c r="E578">
        <v>0</v>
      </c>
      <c r="F578">
        <v>0</v>
      </c>
      <c r="G578">
        <v>2</v>
      </c>
      <c r="H578">
        <v>0</v>
      </c>
      <c r="I578">
        <v>1</v>
      </c>
      <c r="J578">
        <v>1</v>
      </c>
      <c r="K578">
        <v>1</v>
      </c>
      <c r="L578">
        <v>2</v>
      </c>
      <c r="M578">
        <v>5</v>
      </c>
      <c r="N578">
        <v>1</v>
      </c>
      <c r="O578">
        <v>3</v>
      </c>
      <c r="P578">
        <v>0</v>
      </c>
      <c r="Q578">
        <v>0</v>
      </c>
    </row>
    <row r="579" spans="1:17" hidden="1" x14ac:dyDescent="0.25">
      <c r="A579">
        <v>578</v>
      </c>
      <c r="B579">
        <v>57210323787</v>
      </c>
      <c r="C579" s="1" t="s">
        <v>594</v>
      </c>
      <c r="D579">
        <v>2</v>
      </c>
      <c r="E579">
        <v>0</v>
      </c>
      <c r="F579">
        <v>0</v>
      </c>
      <c r="G579">
        <v>1</v>
      </c>
      <c r="H579">
        <v>1</v>
      </c>
      <c r="I579">
        <v>1</v>
      </c>
      <c r="J579">
        <v>0</v>
      </c>
      <c r="K579">
        <v>0</v>
      </c>
      <c r="L579">
        <v>2</v>
      </c>
      <c r="M579">
        <v>3</v>
      </c>
      <c r="N579">
        <v>1</v>
      </c>
      <c r="O579">
        <v>3</v>
      </c>
      <c r="P579">
        <v>0</v>
      </c>
      <c r="Q579">
        <v>0</v>
      </c>
    </row>
    <row r="580" spans="1:17" hidden="1" x14ac:dyDescent="0.25">
      <c r="A580">
        <v>579</v>
      </c>
      <c r="B580">
        <v>57210475577</v>
      </c>
      <c r="C580" s="1" t="s">
        <v>595</v>
      </c>
      <c r="D580">
        <v>0</v>
      </c>
      <c r="E580">
        <v>0</v>
      </c>
      <c r="F580">
        <v>0</v>
      </c>
      <c r="G580">
        <v>1</v>
      </c>
      <c r="H580">
        <v>0</v>
      </c>
      <c r="I580">
        <v>0</v>
      </c>
      <c r="J580">
        <v>0</v>
      </c>
      <c r="K580">
        <v>0</v>
      </c>
      <c r="L580">
        <v>3</v>
      </c>
      <c r="M580">
        <v>1</v>
      </c>
      <c r="N580">
        <v>0</v>
      </c>
      <c r="O580">
        <v>3</v>
      </c>
      <c r="P580">
        <v>0</v>
      </c>
      <c r="Q580">
        <v>0</v>
      </c>
    </row>
    <row r="581" spans="1:17" x14ac:dyDescent="0.25">
      <c r="A581">
        <v>580</v>
      </c>
      <c r="B581">
        <v>57210743765</v>
      </c>
      <c r="C581" s="1" t="s">
        <v>596</v>
      </c>
      <c r="D581">
        <v>2</v>
      </c>
      <c r="E581">
        <v>0</v>
      </c>
      <c r="F581">
        <v>0</v>
      </c>
      <c r="G581">
        <v>4</v>
      </c>
      <c r="H581">
        <v>1</v>
      </c>
      <c r="I581">
        <v>0</v>
      </c>
      <c r="J581">
        <v>0</v>
      </c>
      <c r="K581">
        <v>0</v>
      </c>
      <c r="L581">
        <v>0</v>
      </c>
      <c r="M581">
        <v>6</v>
      </c>
      <c r="N581">
        <v>1</v>
      </c>
      <c r="O581">
        <v>0</v>
      </c>
      <c r="P581">
        <v>0</v>
      </c>
      <c r="Q581">
        <v>0</v>
      </c>
    </row>
    <row r="582" spans="1:17" x14ac:dyDescent="0.25">
      <c r="A582">
        <v>581</v>
      </c>
      <c r="B582">
        <v>57210743877</v>
      </c>
      <c r="C582" s="1" t="s">
        <v>597</v>
      </c>
      <c r="D582">
        <v>2</v>
      </c>
      <c r="E582">
        <v>0</v>
      </c>
      <c r="F582">
        <v>0</v>
      </c>
      <c r="G582">
        <v>3</v>
      </c>
      <c r="H582">
        <v>1</v>
      </c>
      <c r="I582">
        <v>0</v>
      </c>
      <c r="J582">
        <v>1</v>
      </c>
      <c r="K582">
        <v>1</v>
      </c>
      <c r="L582">
        <v>0</v>
      </c>
      <c r="M582">
        <v>6</v>
      </c>
      <c r="N582">
        <v>2</v>
      </c>
      <c r="O582">
        <v>0</v>
      </c>
      <c r="P582">
        <v>0</v>
      </c>
      <c r="Q582">
        <v>0</v>
      </c>
    </row>
    <row r="583" spans="1:17" hidden="1" x14ac:dyDescent="0.25">
      <c r="A583">
        <v>582</v>
      </c>
      <c r="B583">
        <v>57210744246</v>
      </c>
      <c r="C583" s="1" t="s">
        <v>598</v>
      </c>
      <c r="D583">
        <v>2</v>
      </c>
      <c r="E583">
        <v>0</v>
      </c>
      <c r="F583">
        <v>0</v>
      </c>
      <c r="G583">
        <v>0</v>
      </c>
      <c r="H583">
        <v>0</v>
      </c>
      <c r="I583">
        <v>2</v>
      </c>
      <c r="J583">
        <v>0</v>
      </c>
      <c r="K583">
        <v>0</v>
      </c>
      <c r="L583">
        <v>6</v>
      </c>
      <c r="M583">
        <v>2</v>
      </c>
      <c r="N583">
        <v>0</v>
      </c>
      <c r="O583">
        <v>8</v>
      </c>
      <c r="P583">
        <v>0</v>
      </c>
      <c r="Q583">
        <v>0</v>
      </c>
    </row>
    <row r="584" spans="1:17" x14ac:dyDescent="0.25">
      <c r="A584">
        <v>583</v>
      </c>
      <c r="B584">
        <v>57210746455</v>
      </c>
      <c r="C584" s="1" t="s">
        <v>599</v>
      </c>
      <c r="D584">
        <v>4</v>
      </c>
      <c r="E584">
        <v>0</v>
      </c>
      <c r="F584">
        <v>0</v>
      </c>
      <c r="G584">
        <v>2</v>
      </c>
      <c r="H584">
        <v>1</v>
      </c>
      <c r="I584">
        <v>4</v>
      </c>
      <c r="J584">
        <v>1</v>
      </c>
      <c r="K584">
        <v>1</v>
      </c>
      <c r="L584">
        <v>0</v>
      </c>
      <c r="M584">
        <v>7</v>
      </c>
      <c r="N584">
        <v>2</v>
      </c>
      <c r="O584">
        <v>4</v>
      </c>
      <c r="P584">
        <v>0</v>
      </c>
      <c r="Q584">
        <v>0</v>
      </c>
    </row>
    <row r="585" spans="1:17" hidden="1" x14ac:dyDescent="0.25">
      <c r="A585">
        <v>584</v>
      </c>
      <c r="B585">
        <v>57210912032</v>
      </c>
      <c r="C585" s="1" t="s">
        <v>600</v>
      </c>
      <c r="D585">
        <v>3</v>
      </c>
      <c r="E585">
        <v>1</v>
      </c>
      <c r="F585">
        <v>1</v>
      </c>
      <c r="G585">
        <v>3</v>
      </c>
      <c r="H585">
        <v>1</v>
      </c>
      <c r="I585">
        <v>6</v>
      </c>
      <c r="J585">
        <v>2</v>
      </c>
      <c r="K585">
        <v>2</v>
      </c>
      <c r="L585">
        <v>25</v>
      </c>
      <c r="M585">
        <v>8</v>
      </c>
      <c r="N585">
        <v>4</v>
      </c>
      <c r="O585">
        <v>32</v>
      </c>
      <c r="P585">
        <v>3</v>
      </c>
      <c r="Q585">
        <v>0</v>
      </c>
    </row>
    <row r="586" spans="1:17" hidden="1" x14ac:dyDescent="0.25">
      <c r="A586">
        <v>585</v>
      </c>
      <c r="B586">
        <v>57210913380</v>
      </c>
      <c r="C586" s="1" t="s">
        <v>601</v>
      </c>
      <c r="D586">
        <v>1</v>
      </c>
      <c r="E586">
        <v>0</v>
      </c>
      <c r="F586">
        <v>0</v>
      </c>
      <c r="G586">
        <v>2</v>
      </c>
      <c r="H586">
        <v>1</v>
      </c>
      <c r="I586">
        <v>0</v>
      </c>
      <c r="J586">
        <v>0</v>
      </c>
      <c r="K586">
        <v>0</v>
      </c>
      <c r="L586">
        <v>1</v>
      </c>
      <c r="M586">
        <v>3</v>
      </c>
      <c r="N586">
        <v>1</v>
      </c>
      <c r="O586">
        <v>1</v>
      </c>
      <c r="P586">
        <v>0</v>
      </c>
      <c r="Q586">
        <v>0</v>
      </c>
    </row>
    <row r="587" spans="1:17" x14ac:dyDescent="0.25">
      <c r="A587">
        <v>586</v>
      </c>
      <c r="B587">
        <v>57210915517</v>
      </c>
      <c r="C587" s="1" t="s">
        <v>602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1</v>
      </c>
      <c r="K587">
        <v>0</v>
      </c>
      <c r="L587">
        <v>0</v>
      </c>
      <c r="M587">
        <v>1</v>
      </c>
      <c r="N587">
        <v>0</v>
      </c>
      <c r="O587">
        <v>0</v>
      </c>
      <c r="P587">
        <v>0</v>
      </c>
      <c r="Q587">
        <v>0</v>
      </c>
    </row>
    <row r="588" spans="1:17" x14ac:dyDescent="0.25">
      <c r="A588">
        <v>587</v>
      </c>
      <c r="B588">
        <v>57210929848</v>
      </c>
      <c r="C588" s="1" t="s">
        <v>603</v>
      </c>
      <c r="D588">
        <v>1</v>
      </c>
      <c r="E588">
        <v>0</v>
      </c>
      <c r="F588">
        <v>0</v>
      </c>
      <c r="G588">
        <v>1</v>
      </c>
      <c r="H588">
        <v>0</v>
      </c>
      <c r="I588">
        <v>1</v>
      </c>
      <c r="J588">
        <v>1</v>
      </c>
      <c r="K588">
        <v>0</v>
      </c>
      <c r="L588">
        <v>0</v>
      </c>
      <c r="M588">
        <v>3</v>
      </c>
      <c r="N588">
        <v>0</v>
      </c>
      <c r="O588">
        <v>1</v>
      </c>
      <c r="P588">
        <v>0</v>
      </c>
      <c r="Q588">
        <v>0</v>
      </c>
    </row>
    <row r="589" spans="1:17" hidden="1" x14ac:dyDescent="0.25">
      <c r="A589">
        <v>588</v>
      </c>
      <c r="B589">
        <v>57211139680</v>
      </c>
      <c r="C589" s="1" t="s">
        <v>604</v>
      </c>
      <c r="D589">
        <v>1</v>
      </c>
      <c r="E589">
        <v>1</v>
      </c>
      <c r="F589">
        <v>0</v>
      </c>
      <c r="G589">
        <v>1</v>
      </c>
      <c r="H589">
        <v>1</v>
      </c>
      <c r="I589">
        <v>4</v>
      </c>
      <c r="J589">
        <v>1</v>
      </c>
      <c r="K589">
        <v>1</v>
      </c>
      <c r="L589">
        <v>14</v>
      </c>
      <c r="M589">
        <v>3</v>
      </c>
      <c r="N589">
        <v>3</v>
      </c>
      <c r="O589">
        <v>18</v>
      </c>
      <c r="P589">
        <v>0</v>
      </c>
      <c r="Q589">
        <v>0</v>
      </c>
    </row>
    <row r="590" spans="1:17" x14ac:dyDescent="0.25">
      <c r="A590">
        <v>589</v>
      </c>
      <c r="B590">
        <v>57211201290</v>
      </c>
      <c r="C590" s="1" t="s">
        <v>605</v>
      </c>
      <c r="D590">
        <v>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1</v>
      </c>
      <c r="N590">
        <v>0</v>
      </c>
      <c r="O590">
        <v>0</v>
      </c>
      <c r="P590">
        <v>0</v>
      </c>
      <c r="Q590">
        <v>0</v>
      </c>
    </row>
    <row r="591" spans="1:17" hidden="1" x14ac:dyDescent="0.25">
      <c r="A591">
        <v>590</v>
      </c>
      <c r="B591">
        <v>57211207403</v>
      </c>
      <c r="C591" s="1" t="s">
        <v>606</v>
      </c>
      <c r="D591">
        <v>0</v>
      </c>
      <c r="E591">
        <v>0</v>
      </c>
      <c r="F591">
        <v>0</v>
      </c>
      <c r="G591">
        <v>1</v>
      </c>
      <c r="H591">
        <v>1</v>
      </c>
      <c r="I591">
        <v>0</v>
      </c>
      <c r="J591">
        <v>3</v>
      </c>
      <c r="K591">
        <v>1</v>
      </c>
      <c r="L591">
        <v>1</v>
      </c>
      <c r="M591">
        <v>4</v>
      </c>
      <c r="N591">
        <v>2</v>
      </c>
      <c r="O591">
        <v>1</v>
      </c>
      <c r="P591">
        <v>0</v>
      </c>
      <c r="Q591">
        <v>0</v>
      </c>
    </row>
    <row r="592" spans="1:17" hidden="1" x14ac:dyDescent="0.25">
      <c r="A592">
        <v>591</v>
      </c>
      <c r="B592">
        <v>57211208336</v>
      </c>
      <c r="C592" s="1" t="s">
        <v>607</v>
      </c>
      <c r="D592">
        <v>4</v>
      </c>
      <c r="E592">
        <v>0</v>
      </c>
      <c r="F592">
        <v>0</v>
      </c>
      <c r="G592">
        <v>1</v>
      </c>
      <c r="H592">
        <v>1</v>
      </c>
      <c r="I592">
        <v>4</v>
      </c>
      <c r="J592">
        <v>0</v>
      </c>
      <c r="K592">
        <v>0</v>
      </c>
      <c r="L592">
        <v>1</v>
      </c>
      <c r="M592">
        <v>5</v>
      </c>
      <c r="N592">
        <v>1</v>
      </c>
      <c r="O592">
        <v>5</v>
      </c>
      <c r="P592">
        <v>0</v>
      </c>
      <c r="Q592">
        <v>0</v>
      </c>
    </row>
    <row r="593" spans="1:17" x14ac:dyDescent="0.25">
      <c r="A593">
        <v>592</v>
      </c>
      <c r="B593">
        <v>57211241178</v>
      </c>
      <c r="C593" s="1" t="s">
        <v>608</v>
      </c>
      <c r="D593">
        <v>0</v>
      </c>
      <c r="E593">
        <v>0</v>
      </c>
      <c r="F593">
        <v>0</v>
      </c>
      <c r="G593">
        <v>1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1</v>
      </c>
      <c r="N593">
        <v>0</v>
      </c>
      <c r="O593">
        <v>0</v>
      </c>
      <c r="P593">
        <v>0</v>
      </c>
      <c r="Q593">
        <v>0</v>
      </c>
    </row>
    <row r="594" spans="1:17" x14ac:dyDescent="0.25">
      <c r="A594">
        <v>593</v>
      </c>
      <c r="B594">
        <v>57211292020</v>
      </c>
      <c r="C594" s="1" t="s">
        <v>609</v>
      </c>
      <c r="D594">
        <v>1</v>
      </c>
      <c r="E594">
        <v>0</v>
      </c>
      <c r="F594">
        <v>0</v>
      </c>
      <c r="G594">
        <v>1</v>
      </c>
      <c r="H594">
        <v>1</v>
      </c>
      <c r="I594">
        <v>0</v>
      </c>
      <c r="J594">
        <v>0</v>
      </c>
      <c r="K594">
        <v>0</v>
      </c>
      <c r="L594">
        <v>0</v>
      </c>
      <c r="M594">
        <v>2</v>
      </c>
      <c r="N594">
        <v>1</v>
      </c>
      <c r="O594">
        <v>0</v>
      </c>
      <c r="P594">
        <v>0</v>
      </c>
      <c r="Q594">
        <v>0</v>
      </c>
    </row>
    <row r="595" spans="1:17" x14ac:dyDescent="0.25">
      <c r="A595">
        <v>594</v>
      </c>
      <c r="B595">
        <v>57211297562</v>
      </c>
      <c r="C595" s="1" t="s">
        <v>610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1</v>
      </c>
      <c r="K595">
        <v>1</v>
      </c>
      <c r="L595">
        <v>0</v>
      </c>
      <c r="M595">
        <v>1</v>
      </c>
      <c r="N595">
        <v>1</v>
      </c>
      <c r="O595">
        <v>0</v>
      </c>
      <c r="P595">
        <v>0</v>
      </c>
      <c r="Q595">
        <v>0</v>
      </c>
    </row>
    <row r="596" spans="1:17" x14ac:dyDescent="0.25">
      <c r="A596">
        <v>595</v>
      </c>
      <c r="B596">
        <v>57211372490</v>
      </c>
      <c r="C596" s="1" t="s">
        <v>611</v>
      </c>
      <c r="D596">
        <v>0</v>
      </c>
      <c r="E596">
        <v>0</v>
      </c>
      <c r="F596">
        <v>0</v>
      </c>
      <c r="G596">
        <v>2</v>
      </c>
      <c r="H596">
        <v>1</v>
      </c>
      <c r="I596">
        <v>0</v>
      </c>
      <c r="J596">
        <v>1</v>
      </c>
      <c r="K596">
        <v>1</v>
      </c>
      <c r="L596">
        <v>0</v>
      </c>
      <c r="M596">
        <v>3</v>
      </c>
      <c r="N596">
        <v>2</v>
      </c>
      <c r="O596">
        <v>0</v>
      </c>
      <c r="P596">
        <v>0</v>
      </c>
      <c r="Q596">
        <v>0</v>
      </c>
    </row>
    <row r="597" spans="1:17" hidden="1" x14ac:dyDescent="0.25">
      <c r="A597">
        <v>596</v>
      </c>
      <c r="B597">
        <v>57211376105</v>
      </c>
      <c r="C597" s="1" t="s">
        <v>612</v>
      </c>
      <c r="D597">
        <v>0</v>
      </c>
      <c r="E597">
        <v>0</v>
      </c>
      <c r="F597">
        <v>0</v>
      </c>
      <c r="G597">
        <v>2</v>
      </c>
      <c r="H597">
        <v>1</v>
      </c>
      <c r="I597">
        <v>0</v>
      </c>
      <c r="J597">
        <v>1</v>
      </c>
      <c r="K597">
        <v>1</v>
      </c>
      <c r="L597">
        <v>4</v>
      </c>
      <c r="M597">
        <v>3</v>
      </c>
      <c r="N597">
        <v>2</v>
      </c>
      <c r="O597">
        <v>4</v>
      </c>
      <c r="P597">
        <v>0</v>
      </c>
      <c r="Q597">
        <v>0</v>
      </c>
    </row>
    <row r="598" spans="1:17" x14ac:dyDescent="0.25">
      <c r="A598">
        <v>597</v>
      </c>
      <c r="B598">
        <v>57211376861</v>
      </c>
      <c r="C598" s="1" t="s">
        <v>613</v>
      </c>
      <c r="D598">
        <v>1</v>
      </c>
      <c r="E598">
        <v>0</v>
      </c>
      <c r="F598">
        <v>0</v>
      </c>
      <c r="G598">
        <v>1</v>
      </c>
      <c r="H598">
        <v>0</v>
      </c>
      <c r="I598">
        <v>2</v>
      </c>
      <c r="J598">
        <v>0</v>
      </c>
      <c r="K598">
        <v>0</v>
      </c>
      <c r="L598">
        <v>0</v>
      </c>
      <c r="M598">
        <v>2</v>
      </c>
      <c r="N598">
        <v>0</v>
      </c>
      <c r="O598">
        <v>2</v>
      </c>
      <c r="P598">
        <v>0</v>
      </c>
      <c r="Q598">
        <v>0</v>
      </c>
    </row>
    <row r="599" spans="1:17" hidden="1" x14ac:dyDescent="0.25">
      <c r="A599">
        <v>598</v>
      </c>
      <c r="B599">
        <v>57211378070</v>
      </c>
      <c r="C599" s="1" t="s">
        <v>614</v>
      </c>
      <c r="D599">
        <v>1</v>
      </c>
      <c r="E599">
        <v>1</v>
      </c>
      <c r="F599">
        <v>0</v>
      </c>
      <c r="G599">
        <v>0</v>
      </c>
      <c r="H599">
        <v>0</v>
      </c>
      <c r="I599">
        <v>2</v>
      </c>
      <c r="J599">
        <v>0</v>
      </c>
      <c r="K599">
        <v>0</v>
      </c>
      <c r="L599">
        <v>3</v>
      </c>
      <c r="M599">
        <v>1</v>
      </c>
      <c r="N599">
        <v>1</v>
      </c>
      <c r="O599">
        <v>5</v>
      </c>
      <c r="P599">
        <v>0</v>
      </c>
      <c r="Q599">
        <v>0</v>
      </c>
    </row>
    <row r="600" spans="1:17" hidden="1" x14ac:dyDescent="0.25">
      <c r="A600">
        <v>599</v>
      </c>
      <c r="B600">
        <v>57211388036</v>
      </c>
      <c r="C600" s="1" t="s">
        <v>615</v>
      </c>
      <c r="D600">
        <v>0</v>
      </c>
      <c r="E600">
        <v>0</v>
      </c>
      <c r="F600">
        <v>0</v>
      </c>
      <c r="G600">
        <v>1</v>
      </c>
      <c r="H600">
        <v>1</v>
      </c>
      <c r="I600">
        <v>3</v>
      </c>
      <c r="J600">
        <v>1</v>
      </c>
      <c r="K600">
        <v>1</v>
      </c>
      <c r="L600">
        <v>5</v>
      </c>
      <c r="M600">
        <v>2</v>
      </c>
      <c r="N600">
        <v>2</v>
      </c>
      <c r="O600">
        <v>8</v>
      </c>
      <c r="P600">
        <v>0</v>
      </c>
      <c r="Q600">
        <v>0</v>
      </c>
    </row>
    <row r="601" spans="1:17" hidden="1" x14ac:dyDescent="0.25">
      <c r="A601">
        <v>600</v>
      </c>
      <c r="B601">
        <v>57211389428</v>
      </c>
      <c r="C601" s="1" t="s">
        <v>616</v>
      </c>
      <c r="D601">
        <v>0</v>
      </c>
      <c r="E601">
        <v>0</v>
      </c>
      <c r="F601">
        <v>0</v>
      </c>
      <c r="G601">
        <v>1</v>
      </c>
      <c r="H601">
        <v>1</v>
      </c>
      <c r="I601">
        <v>3</v>
      </c>
      <c r="J601">
        <v>1</v>
      </c>
      <c r="K601">
        <v>1</v>
      </c>
      <c r="L601">
        <v>5</v>
      </c>
      <c r="M601">
        <v>2</v>
      </c>
      <c r="N601">
        <v>2</v>
      </c>
      <c r="O601">
        <v>8</v>
      </c>
      <c r="P601">
        <v>0</v>
      </c>
      <c r="Q601">
        <v>0</v>
      </c>
    </row>
    <row r="602" spans="1:17" hidden="1" x14ac:dyDescent="0.25">
      <c r="A602">
        <v>601</v>
      </c>
      <c r="B602">
        <v>57211392307</v>
      </c>
      <c r="C602" s="1" t="s">
        <v>617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1</v>
      </c>
      <c r="K602">
        <v>1</v>
      </c>
      <c r="L602">
        <v>3</v>
      </c>
      <c r="M602">
        <v>1</v>
      </c>
      <c r="N602">
        <v>1</v>
      </c>
      <c r="O602">
        <v>3</v>
      </c>
      <c r="P602">
        <v>0</v>
      </c>
      <c r="Q602">
        <v>0</v>
      </c>
    </row>
    <row r="603" spans="1:17" hidden="1" x14ac:dyDescent="0.25">
      <c r="A603">
        <v>602</v>
      </c>
      <c r="B603">
        <v>57211404746</v>
      </c>
      <c r="C603" s="1" t="s">
        <v>618</v>
      </c>
      <c r="D603">
        <v>1</v>
      </c>
      <c r="E603">
        <v>0</v>
      </c>
      <c r="F603">
        <v>3</v>
      </c>
      <c r="G603">
        <v>0</v>
      </c>
      <c r="H603">
        <v>0</v>
      </c>
      <c r="I603">
        <v>4</v>
      </c>
      <c r="J603">
        <v>0</v>
      </c>
      <c r="K603">
        <v>0</v>
      </c>
      <c r="L603">
        <v>1</v>
      </c>
      <c r="M603">
        <v>1</v>
      </c>
      <c r="N603">
        <v>0</v>
      </c>
      <c r="O603">
        <v>8</v>
      </c>
      <c r="P603">
        <v>0</v>
      </c>
      <c r="Q603">
        <v>0</v>
      </c>
    </row>
    <row r="604" spans="1:17" hidden="1" x14ac:dyDescent="0.25">
      <c r="A604">
        <v>603</v>
      </c>
      <c r="B604">
        <v>57211404750</v>
      </c>
      <c r="C604" s="1" t="s">
        <v>619</v>
      </c>
      <c r="D604">
        <v>2</v>
      </c>
      <c r="E604">
        <v>0</v>
      </c>
      <c r="F604">
        <v>3</v>
      </c>
      <c r="G604">
        <v>2</v>
      </c>
      <c r="H604">
        <v>1</v>
      </c>
      <c r="I604">
        <v>6</v>
      </c>
      <c r="J604">
        <v>1</v>
      </c>
      <c r="K604">
        <v>1</v>
      </c>
      <c r="L604">
        <v>18</v>
      </c>
      <c r="M604">
        <v>5</v>
      </c>
      <c r="N604">
        <v>2</v>
      </c>
      <c r="O604">
        <v>27</v>
      </c>
      <c r="P604">
        <v>0</v>
      </c>
      <c r="Q604">
        <v>0</v>
      </c>
    </row>
    <row r="605" spans="1:17" hidden="1" x14ac:dyDescent="0.25">
      <c r="A605">
        <v>604</v>
      </c>
      <c r="B605">
        <v>57211407959</v>
      </c>
      <c r="C605" s="1" t="s">
        <v>620</v>
      </c>
      <c r="D605">
        <v>1</v>
      </c>
      <c r="E605">
        <v>0</v>
      </c>
      <c r="F605">
        <v>0</v>
      </c>
      <c r="G605">
        <v>0</v>
      </c>
      <c r="H605">
        <v>0</v>
      </c>
      <c r="I605">
        <v>2</v>
      </c>
      <c r="J605">
        <v>0</v>
      </c>
      <c r="K605">
        <v>0</v>
      </c>
      <c r="L605">
        <v>1</v>
      </c>
      <c r="M605">
        <v>1</v>
      </c>
      <c r="N605">
        <v>0</v>
      </c>
      <c r="O605">
        <v>3</v>
      </c>
      <c r="P605">
        <v>0</v>
      </c>
      <c r="Q605">
        <v>0</v>
      </c>
    </row>
    <row r="606" spans="1:17" hidden="1" x14ac:dyDescent="0.25">
      <c r="A606">
        <v>605</v>
      </c>
      <c r="B606">
        <v>57211439343</v>
      </c>
      <c r="C606" s="1" t="s">
        <v>621</v>
      </c>
      <c r="D606">
        <v>1</v>
      </c>
      <c r="E606">
        <v>1</v>
      </c>
      <c r="F606">
        <v>0</v>
      </c>
      <c r="G606">
        <v>3</v>
      </c>
      <c r="H606">
        <v>1</v>
      </c>
      <c r="I606">
        <v>7</v>
      </c>
      <c r="J606">
        <v>3</v>
      </c>
      <c r="K606">
        <v>1</v>
      </c>
      <c r="L606">
        <v>7</v>
      </c>
      <c r="M606">
        <v>7</v>
      </c>
      <c r="N606">
        <v>3</v>
      </c>
      <c r="O606">
        <v>14</v>
      </c>
      <c r="P606">
        <v>3</v>
      </c>
      <c r="Q606">
        <v>0</v>
      </c>
    </row>
    <row r="607" spans="1:17" hidden="1" x14ac:dyDescent="0.25">
      <c r="A607">
        <v>606</v>
      </c>
      <c r="B607">
        <v>57211665862</v>
      </c>
      <c r="C607" s="1" t="s">
        <v>622</v>
      </c>
      <c r="D607">
        <v>2</v>
      </c>
      <c r="E607">
        <v>0</v>
      </c>
      <c r="F607">
        <v>0</v>
      </c>
      <c r="G607">
        <v>0</v>
      </c>
      <c r="H607">
        <v>0</v>
      </c>
      <c r="I607">
        <v>5</v>
      </c>
      <c r="J607">
        <v>0</v>
      </c>
      <c r="K607">
        <v>0</v>
      </c>
      <c r="L607">
        <v>2</v>
      </c>
      <c r="M607">
        <v>2</v>
      </c>
      <c r="N607">
        <v>0</v>
      </c>
      <c r="O607">
        <v>7</v>
      </c>
      <c r="P607">
        <v>0</v>
      </c>
      <c r="Q607">
        <v>0</v>
      </c>
    </row>
    <row r="608" spans="1:17" hidden="1" x14ac:dyDescent="0.25">
      <c r="A608">
        <v>607</v>
      </c>
      <c r="B608">
        <v>57211840466</v>
      </c>
      <c r="C608" s="1" t="s">
        <v>623</v>
      </c>
      <c r="D608">
        <v>2</v>
      </c>
      <c r="E608">
        <v>0</v>
      </c>
      <c r="F608">
        <v>0</v>
      </c>
      <c r="G608">
        <v>0</v>
      </c>
      <c r="H608">
        <v>0</v>
      </c>
      <c r="I608">
        <v>2</v>
      </c>
      <c r="J608">
        <v>2</v>
      </c>
      <c r="K608">
        <v>0</v>
      </c>
      <c r="L608">
        <v>6</v>
      </c>
      <c r="M608">
        <v>4</v>
      </c>
      <c r="N608">
        <v>0</v>
      </c>
      <c r="O608">
        <v>8</v>
      </c>
      <c r="P608">
        <v>0</v>
      </c>
      <c r="Q608">
        <v>0</v>
      </c>
    </row>
    <row r="609" spans="1:17" x14ac:dyDescent="0.25">
      <c r="A609">
        <v>608</v>
      </c>
      <c r="B609">
        <v>57211915520</v>
      </c>
      <c r="C609" s="1" t="s">
        <v>624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1</v>
      </c>
      <c r="K609">
        <v>1</v>
      </c>
      <c r="L609">
        <v>0</v>
      </c>
      <c r="M609">
        <v>1</v>
      </c>
      <c r="N609">
        <v>1</v>
      </c>
      <c r="O609">
        <v>0</v>
      </c>
      <c r="P609">
        <v>0</v>
      </c>
      <c r="Q609">
        <v>0</v>
      </c>
    </row>
    <row r="610" spans="1:17" x14ac:dyDescent="0.25">
      <c r="A610">
        <v>609</v>
      </c>
      <c r="B610">
        <v>57211960461</v>
      </c>
      <c r="C610" s="1" t="s">
        <v>625</v>
      </c>
      <c r="D610">
        <v>0</v>
      </c>
      <c r="E610">
        <v>0</v>
      </c>
      <c r="F610">
        <v>0</v>
      </c>
      <c r="G610">
        <v>2</v>
      </c>
      <c r="H610">
        <v>1</v>
      </c>
      <c r="I610">
        <v>1</v>
      </c>
      <c r="J610">
        <v>0</v>
      </c>
      <c r="K610">
        <v>0</v>
      </c>
      <c r="L610">
        <v>0</v>
      </c>
      <c r="M610">
        <v>2</v>
      </c>
      <c r="N610">
        <v>1</v>
      </c>
      <c r="O610">
        <v>1</v>
      </c>
      <c r="P610">
        <v>0</v>
      </c>
      <c r="Q610">
        <v>0</v>
      </c>
    </row>
    <row r="611" spans="1:17" hidden="1" x14ac:dyDescent="0.25">
      <c r="A611">
        <v>610</v>
      </c>
      <c r="B611">
        <v>57212195440</v>
      </c>
      <c r="C611" s="1" t="s">
        <v>626</v>
      </c>
      <c r="D611">
        <v>1</v>
      </c>
      <c r="E611">
        <v>0</v>
      </c>
      <c r="F611">
        <v>0</v>
      </c>
      <c r="G611">
        <v>2</v>
      </c>
      <c r="H611">
        <v>0</v>
      </c>
      <c r="I611">
        <v>1</v>
      </c>
      <c r="J611">
        <v>1</v>
      </c>
      <c r="K611">
        <v>1</v>
      </c>
      <c r="L611">
        <v>21</v>
      </c>
      <c r="M611">
        <v>4</v>
      </c>
      <c r="N611">
        <v>1</v>
      </c>
      <c r="O611">
        <v>22</v>
      </c>
      <c r="P611">
        <v>0</v>
      </c>
      <c r="Q611">
        <v>0</v>
      </c>
    </row>
    <row r="612" spans="1:17" hidden="1" x14ac:dyDescent="0.25">
      <c r="A612">
        <v>611</v>
      </c>
      <c r="B612">
        <v>57212195675</v>
      </c>
      <c r="C612" s="1" t="s">
        <v>627</v>
      </c>
      <c r="D612">
        <v>1</v>
      </c>
      <c r="E612">
        <v>0</v>
      </c>
      <c r="F612">
        <v>0</v>
      </c>
      <c r="G612">
        <v>1</v>
      </c>
      <c r="H612">
        <v>1</v>
      </c>
      <c r="I612">
        <v>0</v>
      </c>
      <c r="J612">
        <v>1</v>
      </c>
      <c r="K612">
        <v>0</v>
      </c>
      <c r="L612">
        <v>15</v>
      </c>
      <c r="M612">
        <v>3</v>
      </c>
      <c r="N612">
        <v>1</v>
      </c>
      <c r="O612">
        <v>15</v>
      </c>
      <c r="P612">
        <v>0</v>
      </c>
      <c r="Q612">
        <v>0</v>
      </c>
    </row>
    <row r="613" spans="1:17" x14ac:dyDescent="0.25">
      <c r="A613">
        <v>612</v>
      </c>
      <c r="B613">
        <v>57212197636</v>
      </c>
      <c r="C613" s="1" t="s">
        <v>628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1</v>
      </c>
      <c r="N613">
        <v>0</v>
      </c>
      <c r="O613">
        <v>0</v>
      </c>
      <c r="P613">
        <v>0</v>
      </c>
      <c r="Q613">
        <v>0</v>
      </c>
    </row>
    <row r="614" spans="1:17" hidden="1" x14ac:dyDescent="0.25">
      <c r="A614">
        <v>613</v>
      </c>
      <c r="B614">
        <v>57212244174</v>
      </c>
      <c r="C614" s="1" t="s">
        <v>629</v>
      </c>
      <c r="D614">
        <v>2</v>
      </c>
      <c r="E614">
        <v>0</v>
      </c>
      <c r="F614">
        <v>0</v>
      </c>
      <c r="G614">
        <v>2</v>
      </c>
      <c r="H614">
        <v>1</v>
      </c>
      <c r="I614">
        <v>1</v>
      </c>
      <c r="J614">
        <v>4</v>
      </c>
      <c r="K614">
        <v>2</v>
      </c>
      <c r="L614">
        <v>4</v>
      </c>
      <c r="M614">
        <v>8</v>
      </c>
      <c r="N614">
        <v>3</v>
      </c>
      <c r="O614">
        <v>5</v>
      </c>
      <c r="P614">
        <v>0</v>
      </c>
      <c r="Q614">
        <v>0</v>
      </c>
    </row>
    <row r="615" spans="1:17" hidden="1" x14ac:dyDescent="0.25">
      <c r="A615">
        <v>614</v>
      </c>
      <c r="B615">
        <v>57212263300</v>
      </c>
      <c r="C615" s="1" t="s">
        <v>630</v>
      </c>
      <c r="D615">
        <v>6</v>
      </c>
      <c r="E615">
        <v>1</v>
      </c>
      <c r="F615">
        <v>1</v>
      </c>
      <c r="G615">
        <v>12</v>
      </c>
      <c r="H615">
        <v>2</v>
      </c>
      <c r="I615">
        <v>6</v>
      </c>
      <c r="J615">
        <v>7</v>
      </c>
      <c r="K615">
        <v>2</v>
      </c>
      <c r="L615">
        <v>8</v>
      </c>
      <c r="M615">
        <v>25</v>
      </c>
      <c r="N615">
        <v>5</v>
      </c>
      <c r="O615">
        <v>15</v>
      </c>
      <c r="P615">
        <v>0</v>
      </c>
      <c r="Q615">
        <v>0</v>
      </c>
    </row>
    <row r="616" spans="1:17" hidden="1" x14ac:dyDescent="0.25">
      <c r="A616">
        <v>615</v>
      </c>
      <c r="B616">
        <v>57212264496</v>
      </c>
      <c r="C616" s="1" t="s">
        <v>631</v>
      </c>
      <c r="D616">
        <v>4</v>
      </c>
      <c r="E616">
        <v>1</v>
      </c>
      <c r="F616">
        <v>3</v>
      </c>
      <c r="G616">
        <v>3</v>
      </c>
      <c r="H616">
        <v>1</v>
      </c>
      <c r="I616">
        <v>36</v>
      </c>
      <c r="J616">
        <v>1</v>
      </c>
      <c r="K616">
        <v>0</v>
      </c>
      <c r="L616">
        <v>46</v>
      </c>
      <c r="M616">
        <v>8</v>
      </c>
      <c r="N616">
        <v>2</v>
      </c>
      <c r="O616">
        <v>85</v>
      </c>
      <c r="P616">
        <v>0</v>
      </c>
      <c r="Q616">
        <v>0</v>
      </c>
    </row>
    <row r="617" spans="1:17" hidden="1" x14ac:dyDescent="0.25">
      <c r="A617">
        <v>616</v>
      </c>
      <c r="B617">
        <v>57212264796</v>
      </c>
      <c r="C617" s="1" t="s">
        <v>632</v>
      </c>
      <c r="D617">
        <v>0</v>
      </c>
      <c r="E617">
        <v>0</v>
      </c>
      <c r="F617">
        <v>0</v>
      </c>
      <c r="G617">
        <v>1</v>
      </c>
      <c r="H617">
        <v>0</v>
      </c>
      <c r="I617">
        <v>2</v>
      </c>
      <c r="J617">
        <v>1</v>
      </c>
      <c r="K617">
        <v>1</v>
      </c>
      <c r="L617">
        <v>13</v>
      </c>
      <c r="M617">
        <v>2</v>
      </c>
      <c r="N617">
        <v>1</v>
      </c>
      <c r="O617">
        <v>15</v>
      </c>
      <c r="P617">
        <v>1</v>
      </c>
      <c r="Q617">
        <v>1</v>
      </c>
    </row>
    <row r="618" spans="1:17" hidden="1" x14ac:dyDescent="0.25">
      <c r="A618">
        <v>617</v>
      </c>
      <c r="B618">
        <v>57212265324</v>
      </c>
      <c r="C618" s="1" t="s">
        <v>633</v>
      </c>
      <c r="D618">
        <v>5</v>
      </c>
      <c r="E618">
        <v>2</v>
      </c>
      <c r="F618">
        <v>0</v>
      </c>
      <c r="G618">
        <v>8</v>
      </c>
      <c r="H618">
        <v>1</v>
      </c>
      <c r="I618">
        <v>22</v>
      </c>
      <c r="J618">
        <v>3</v>
      </c>
      <c r="K618">
        <v>1</v>
      </c>
      <c r="L618">
        <v>25</v>
      </c>
      <c r="M618">
        <v>16</v>
      </c>
      <c r="N618">
        <v>4</v>
      </c>
      <c r="O618">
        <v>47</v>
      </c>
      <c r="P618">
        <v>5</v>
      </c>
      <c r="Q618">
        <v>0</v>
      </c>
    </row>
    <row r="619" spans="1:17" hidden="1" x14ac:dyDescent="0.25">
      <c r="A619">
        <v>618</v>
      </c>
      <c r="B619">
        <v>57212265441</v>
      </c>
      <c r="C619" s="1" t="s">
        <v>634</v>
      </c>
      <c r="D619">
        <v>1</v>
      </c>
      <c r="E619">
        <v>0</v>
      </c>
      <c r="F619">
        <v>0</v>
      </c>
      <c r="G619">
        <v>1</v>
      </c>
      <c r="H619">
        <v>1</v>
      </c>
      <c r="I619">
        <v>1</v>
      </c>
      <c r="J619">
        <v>0</v>
      </c>
      <c r="K619">
        <v>0</v>
      </c>
      <c r="L619">
        <v>5</v>
      </c>
      <c r="M619">
        <v>2</v>
      </c>
      <c r="N619">
        <v>1</v>
      </c>
      <c r="O619">
        <v>6</v>
      </c>
      <c r="P619">
        <v>0</v>
      </c>
      <c r="Q619">
        <v>0</v>
      </c>
    </row>
    <row r="620" spans="1:17" hidden="1" x14ac:dyDescent="0.25">
      <c r="A620">
        <v>619</v>
      </c>
      <c r="B620">
        <v>57212266510</v>
      </c>
      <c r="C620" s="1" t="s">
        <v>635</v>
      </c>
      <c r="D620">
        <v>2</v>
      </c>
      <c r="E620">
        <v>1</v>
      </c>
      <c r="F620">
        <v>0</v>
      </c>
      <c r="G620">
        <v>0</v>
      </c>
      <c r="H620">
        <v>0</v>
      </c>
      <c r="I620">
        <v>0</v>
      </c>
      <c r="J620">
        <v>1</v>
      </c>
      <c r="K620">
        <v>1</v>
      </c>
      <c r="L620">
        <v>5</v>
      </c>
      <c r="M620">
        <v>3</v>
      </c>
      <c r="N620">
        <v>2</v>
      </c>
      <c r="O620">
        <v>5</v>
      </c>
      <c r="P620">
        <v>0</v>
      </c>
      <c r="Q620">
        <v>0</v>
      </c>
    </row>
    <row r="621" spans="1:17" hidden="1" x14ac:dyDescent="0.25">
      <c r="A621">
        <v>620</v>
      </c>
      <c r="B621">
        <v>57212267365</v>
      </c>
      <c r="C621" s="1" t="s">
        <v>636</v>
      </c>
      <c r="D621">
        <v>1</v>
      </c>
      <c r="E621">
        <v>1</v>
      </c>
      <c r="F621">
        <v>0</v>
      </c>
      <c r="G621">
        <v>3</v>
      </c>
      <c r="H621">
        <v>1</v>
      </c>
      <c r="I621">
        <v>6</v>
      </c>
      <c r="J621">
        <v>0</v>
      </c>
      <c r="K621">
        <v>0</v>
      </c>
      <c r="L621">
        <v>10</v>
      </c>
      <c r="M621">
        <v>4</v>
      </c>
      <c r="N621">
        <v>2</v>
      </c>
      <c r="O621">
        <v>16</v>
      </c>
      <c r="P621">
        <v>0</v>
      </c>
      <c r="Q621">
        <v>0</v>
      </c>
    </row>
    <row r="622" spans="1:17" x14ac:dyDescent="0.25">
      <c r="A622">
        <v>621</v>
      </c>
      <c r="B622">
        <v>57212268033</v>
      </c>
      <c r="C622" s="1" t="s">
        <v>637</v>
      </c>
      <c r="D622">
        <v>1</v>
      </c>
      <c r="E622">
        <v>0</v>
      </c>
      <c r="F622">
        <v>0</v>
      </c>
      <c r="G622">
        <v>1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2</v>
      </c>
      <c r="N622">
        <v>0</v>
      </c>
      <c r="O622">
        <v>0</v>
      </c>
      <c r="P622">
        <v>0</v>
      </c>
      <c r="Q622">
        <v>0</v>
      </c>
    </row>
    <row r="623" spans="1:17" x14ac:dyDescent="0.25">
      <c r="A623">
        <v>622</v>
      </c>
      <c r="B623">
        <v>57212270178</v>
      </c>
      <c r="C623" s="1" t="s">
        <v>638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1</v>
      </c>
      <c r="K623">
        <v>0</v>
      </c>
      <c r="L623">
        <v>0</v>
      </c>
      <c r="M623">
        <v>1</v>
      </c>
      <c r="N623">
        <v>0</v>
      </c>
      <c r="O623">
        <v>0</v>
      </c>
      <c r="P623">
        <v>0</v>
      </c>
      <c r="Q623">
        <v>0</v>
      </c>
    </row>
    <row r="624" spans="1:17" hidden="1" x14ac:dyDescent="0.25">
      <c r="A624">
        <v>623</v>
      </c>
      <c r="B624">
        <v>57212270330</v>
      </c>
      <c r="C624" s="1" t="s">
        <v>639</v>
      </c>
      <c r="D624">
        <v>1</v>
      </c>
      <c r="E624">
        <v>0</v>
      </c>
      <c r="F624">
        <v>0</v>
      </c>
      <c r="G624">
        <v>1</v>
      </c>
      <c r="H624">
        <v>1</v>
      </c>
      <c r="I624">
        <v>6</v>
      </c>
      <c r="J624">
        <v>2</v>
      </c>
      <c r="K624">
        <v>2</v>
      </c>
      <c r="L624">
        <v>20</v>
      </c>
      <c r="M624">
        <v>4</v>
      </c>
      <c r="N624">
        <v>3</v>
      </c>
      <c r="O624">
        <v>26</v>
      </c>
      <c r="P624">
        <v>0</v>
      </c>
      <c r="Q624">
        <v>0</v>
      </c>
    </row>
    <row r="625" spans="1:17" hidden="1" x14ac:dyDescent="0.25">
      <c r="A625">
        <v>624</v>
      </c>
      <c r="B625">
        <v>57212271908</v>
      </c>
      <c r="C625" s="1" t="s">
        <v>640</v>
      </c>
      <c r="D625">
        <v>2</v>
      </c>
      <c r="E625">
        <v>0</v>
      </c>
      <c r="F625">
        <v>0</v>
      </c>
      <c r="G625">
        <v>2</v>
      </c>
      <c r="H625">
        <v>1</v>
      </c>
      <c r="I625">
        <v>0</v>
      </c>
      <c r="J625">
        <v>0</v>
      </c>
      <c r="K625">
        <v>0</v>
      </c>
      <c r="L625">
        <v>2</v>
      </c>
      <c r="M625">
        <v>4</v>
      </c>
      <c r="N625">
        <v>1</v>
      </c>
      <c r="O625">
        <v>2</v>
      </c>
      <c r="P625">
        <v>0</v>
      </c>
      <c r="Q625">
        <v>0</v>
      </c>
    </row>
    <row r="626" spans="1:17" hidden="1" x14ac:dyDescent="0.25">
      <c r="A626">
        <v>625</v>
      </c>
      <c r="B626">
        <v>57212272949</v>
      </c>
      <c r="C626" s="1" t="s">
        <v>641</v>
      </c>
      <c r="D626">
        <v>0</v>
      </c>
      <c r="E626">
        <v>0</v>
      </c>
      <c r="F626">
        <v>0</v>
      </c>
      <c r="G626">
        <v>1</v>
      </c>
      <c r="H626">
        <v>1</v>
      </c>
      <c r="I626">
        <v>0</v>
      </c>
      <c r="J626">
        <v>1</v>
      </c>
      <c r="K626">
        <v>1</v>
      </c>
      <c r="L626">
        <v>4</v>
      </c>
      <c r="M626">
        <v>2</v>
      </c>
      <c r="N626">
        <v>2</v>
      </c>
      <c r="O626">
        <v>4</v>
      </c>
      <c r="P626">
        <v>0</v>
      </c>
      <c r="Q626">
        <v>0</v>
      </c>
    </row>
    <row r="627" spans="1:17" hidden="1" x14ac:dyDescent="0.25">
      <c r="A627">
        <v>626</v>
      </c>
      <c r="B627">
        <v>57212277003</v>
      </c>
      <c r="C627" s="1" t="s">
        <v>642</v>
      </c>
      <c r="D627">
        <v>1</v>
      </c>
      <c r="E627">
        <v>0</v>
      </c>
      <c r="F627">
        <v>1</v>
      </c>
      <c r="G627">
        <v>0</v>
      </c>
      <c r="H627">
        <v>0</v>
      </c>
      <c r="I627">
        <v>8</v>
      </c>
      <c r="J627">
        <v>0</v>
      </c>
      <c r="K627">
        <v>0</v>
      </c>
      <c r="L627">
        <v>2</v>
      </c>
      <c r="M627">
        <v>1</v>
      </c>
      <c r="N627">
        <v>0</v>
      </c>
      <c r="O627">
        <v>11</v>
      </c>
      <c r="P627">
        <v>0</v>
      </c>
      <c r="Q627">
        <v>0</v>
      </c>
    </row>
    <row r="628" spans="1:17" x14ac:dyDescent="0.25">
      <c r="A628">
        <v>627</v>
      </c>
      <c r="B628">
        <v>57212299307</v>
      </c>
      <c r="C628" s="1" t="s">
        <v>643</v>
      </c>
      <c r="D628">
        <v>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1</v>
      </c>
      <c r="N628">
        <v>0</v>
      </c>
      <c r="O628">
        <v>0</v>
      </c>
      <c r="P628">
        <v>0</v>
      </c>
      <c r="Q628">
        <v>0</v>
      </c>
    </row>
    <row r="629" spans="1:17" hidden="1" x14ac:dyDescent="0.25">
      <c r="A629">
        <v>628</v>
      </c>
      <c r="B629">
        <v>57212300979</v>
      </c>
      <c r="C629" s="1" t="s">
        <v>644</v>
      </c>
      <c r="D629">
        <v>3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0</v>
      </c>
      <c r="K629">
        <v>0</v>
      </c>
      <c r="L629">
        <v>1</v>
      </c>
      <c r="M629">
        <v>4</v>
      </c>
      <c r="N629">
        <v>2</v>
      </c>
      <c r="O629">
        <v>3</v>
      </c>
      <c r="P629">
        <v>0</v>
      </c>
      <c r="Q629">
        <v>0</v>
      </c>
    </row>
    <row r="630" spans="1:17" hidden="1" x14ac:dyDescent="0.25">
      <c r="A630">
        <v>629</v>
      </c>
      <c r="B630">
        <v>57212302509</v>
      </c>
      <c r="C630" s="1" t="s">
        <v>645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3</v>
      </c>
      <c r="M630">
        <v>1</v>
      </c>
      <c r="N630">
        <v>0</v>
      </c>
      <c r="O630">
        <v>3</v>
      </c>
      <c r="P630">
        <v>0</v>
      </c>
      <c r="Q630">
        <v>0</v>
      </c>
    </row>
    <row r="631" spans="1:17" hidden="1" x14ac:dyDescent="0.25">
      <c r="A631">
        <v>630</v>
      </c>
      <c r="B631">
        <v>57212302599</v>
      </c>
      <c r="C631" s="1" t="s">
        <v>646</v>
      </c>
      <c r="D631">
        <v>1</v>
      </c>
      <c r="E631">
        <v>1</v>
      </c>
      <c r="F631">
        <v>0</v>
      </c>
      <c r="G631">
        <v>0</v>
      </c>
      <c r="H631">
        <v>0</v>
      </c>
      <c r="I631">
        <v>5</v>
      </c>
      <c r="J631">
        <v>0</v>
      </c>
      <c r="K631">
        <v>0</v>
      </c>
      <c r="L631">
        <v>2</v>
      </c>
      <c r="M631">
        <v>1</v>
      </c>
      <c r="N631">
        <v>1</v>
      </c>
      <c r="O631">
        <v>7</v>
      </c>
      <c r="P631">
        <v>0</v>
      </c>
      <c r="Q631">
        <v>0</v>
      </c>
    </row>
    <row r="632" spans="1:17" hidden="1" x14ac:dyDescent="0.25">
      <c r="A632">
        <v>631</v>
      </c>
      <c r="B632">
        <v>57212304259</v>
      </c>
      <c r="C632" s="1" t="s">
        <v>647</v>
      </c>
      <c r="D632">
        <v>0</v>
      </c>
      <c r="E632">
        <v>0</v>
      </c>
      <c r="F632">
        <v>0</v>
      </c>
      <c r="G632">
        <v>1</v>
      </c>
      <c r="H632">
        <v>0</v>
      </c>
      <c r="I632">
        <v>0</v>
      </c>
      <c r="J632">
        <v>2</v>
      </c>
      <c r="K632">
        <v>1</v>
      </c>
      <c r="L632">
        <v>2</v>
      </c>
      <c r="M632">
        <v>3</v>
      </c>
      <c r="N632">
        <v>1</v>
      </c>
      <c r="O632">
        <v>2</v>
      </c>
      <c r="P632">
        <v>0</v>
      </c>
      <c r="Q632">
        <v>0</v>
      </c>
    </row>
    <row r="633" spans="1:17" hidden="1" x14ac:dyDescent="0.25">
      <c r="A633">
        <v>632</v>
      </c>
      <c r="B633">
        <v>57212305283</v>
      </c>
      <c r="C633" s="1" t="s">
        <v>648</v>
      </c>
      <c r="D633">
        <v>1</v>
      </c>
      <c r="E633">
        <v>0</v>
      </c>
      <c r="F633">
        <v>0</v>
      </c>
      <c r="G633">
        <v>0</v>
      </c>
      <c r="H633">
        <v>0</v>
      </c>
      <c r="I633">
        <v>2</v>
      </c>
      <c r="J633">
        <v>1</v>
      </c>
      <c r="K633">
        <v>1</v>
      </c>
      <c r="L633">
        <v>1</v>
      </c>
      <c r="M633">
        <v>2</v>
      </c>
      <c r="N633">
        <v>1</v>
      </c>
      <c r="O633">
        <v>3</v>
      </c>
      <c r="P633">
        <v>0</v>
      </c>
      <c r="Q633">
        <v>0</v>
      </c>
    </row>
    <row r="634" spans="1:17" hidden="1" x14ac:dyDescent="0.25">
      <c r="A634">
        <v>633</v>
      </c>
      <c r="B634">
        <v>57212305962</v>
      </c>
      <c r="C634" s="1" t="s">
        <v>649</v>
      </c>
      <c r="D634">
        <v>3</v>
      </c>
      <c r="E634">
        <v>0</v>
      </c>
      <c r="F634">
        <v>0</v>
      </c>
      <c r="G634">
        <v>2</v>
      </c>
      <c r="H634">
        <v>0</v>
      </c>
      <c r="I634">
        <v>2</v>
      </c>
      <c r="J634">
        <v>1</v>
      </c>
      <c r="K634">
        <v>1</v>
      </c>
      <c r="L634">
        <v>4</v>
      </c>
      <c r="M634">
        <v>6</v>
      </c>
      <c r="N634">
        <v>1</v>
      </c>
      <c r="O634">
        <v>6</v>
      </c>
      <c r="P634">
        <v>0</v>
      </c>
      <c r="Q634">
        <v>1</v>
      </c>
    </row>
    <row r="635" spans="1:17" x14ac:dyDescent="0.25">
      <c r="A635">
        <v>634</v>
      </c>
      <c r="B635">
        <v>57212307375</v>
      </c>
      <c r="C635" s="1" t="s">
        <v>650</v>
      </c>
      <c r="D635">
        <v>0</v>
      </c>
      <c r="E635">
        <v>0</v>
      </c>
      <c r="F635">
        <v>0</v>
      </c>
      <c r="G635">
        <v>1</v>
      </c>
      <c r="H635">
        <v>0</v>
      </c>
      <c r="I635">
        <v>0</v>
      </c>
      <c r="J635">
        <v>1</v>
      </c>
      <c r="K635">
        <v>0</v>
      </c>
      <c r="L635">
        <v>0</v>
      </c>
      <c r="M635">
        <v>2</v>
      </c>
      <c r="N635">
        <v>0</v>
      </c>
      <c r="O635">
        <v>0</v>
      </c>
      <c r="P635">
        <v>0</v>
      </c>
      <c r="Q635">
        <v>0</v>
      </c>
    </row>
    <row r="636" spans="1:17" x14ac:dyDescent="0.25">
      <c r="A636">
        <v>635</v>
      </c>
      <c r="B636">
        <v>57212307695</v>
      </c>
      <c r="C636" s="1" t="s">
        <v>651</v>
      </c>
      <c r="D636">
        <v>1</v>
      </c>
      <c r="E636">
        <v>0</v>
      </c>
      <c r="F636">
        <v>0</v>
      </c>
      <c r="G636">
        <v>0</v>
      </c>
      <c r="H636">
        <v>0</v>
      </c>
      <c r="I636">
        <v>1</v>
      </c>
      <c r="J636">
        <v>0</v>
      </c>
      <c r="K636">
        <v>0</v>
      </c>
      <c r="L636">
        <v>0</v>
      </c>
      <c r="M636">
        <v>1</v>
      </c>
      <c r="N636">
        <v>0</v>
      </c>
      <c r="O636">
        <v>1</v>
      </c>
      <c r="P636">
        <v>0</v>
      </c>
      <c r="Q636">
        <v>0</v>
      </c>
    </row>
    <row r="637" spans="1:17" hidden="1" x14ac:dyDescent="0.25">
      <c r="A637">
        <v>636</v>
      </c>
      <c r="B637">
        <v>57212308144</v>
      </c>
      <c r="C637" s="1" t="s">
        <v>652</v>
      </c>
      <c r="D637">
        <v>3</v>
      </c>
      <c r="E637">
        <v>1</v>
      </c>
      <c r="F637">
        <v>1</v>
      </c>
      <c r="G637">
        <v>3</v>
      </c>
      <c r="H637">
        <v>1</v>
      </c>
      <c r="I637">
        <v>13</v>
      </c>
      <c r="J637">
        <v>1</v>
      </c>
      <c r="K637">
        <v>1</v>
      </c>
      <c r="L637">
        <v>25</v>
      </c>
      <c r="M637">
        <v>7</v>
      </c>
      <c r="N637">
        <v>3</v>
      </c>
      <c r="O637">
        <v>39</v>
      </c>
      <c r="P637">
        <v>6</v>
      </c>
      <c r="Q637">
        <v>0</v>
      </c>
    </row>
    <row r="638" spans="1:17" x14ac:dyDescent="0.25">
      <c r="A638">
        <v>637</v>
      </c>
      <c r="B638">
        <v>57212308148</v>
      </c>
      <c r="C638" s="1" t="s">
        <v>653</v>
      </c>
      <c r="D638">
        <v>1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1</v>
      </c>
      <c r="N638">
        <v>0</v>
      </c>
      <c r="O638">
        <v>0</v>
      </c>
      <c r="P638">
        <v>0</v>
      </c>
      <c r="Q638">
        <v>0</v>
      </c>
    </row>
    <row r="639" spans="1:17" hidden="1" x14ac:dyDescent="0.25">
      <c r="A639">
        <v>638</v>
      </c>
      <c r="B639">
        <v>57212308249</v>
      </c>
      <c r="C639" s="1" t="s">
        <v>654</v>
      </c>
      <c r="D639">
        <v>2</v>
      </c>
      <c r="E639">
        <v>0</v>
      </c>
      <c r="F639">
        <v>0</v>
      </c>
      <c r="G639">
        <v>1</v>
      </c>
      <c r="H639">
        <v>1</v>
      </c>
      <c r="I639">
        <v>3</v>
      </c>
      <c r="J639">
        <v>0</v>
      </c>
      <c r="K639">
        <v>0</v>
      </c>
      <c r="L639">
        <v>6</v>
      </c>
      <c r="M639">
        <v>3</v>
      </c>
      <c r="N639">
        <v>1</v>
      </c>
      <c r="O639">
        <v>9</v>
      </c>
      <c r="P639">
        <v>0</v>
      </c>
      <c r="Q639">
        <v>0</v>
      </c>
    </row>
    <row r="640" spans="1:17" hidden="1" x14ac:dyDescent="0.25">
      <c r="A640">
        <v>639</v>
      </c>
      <c r="B640">
        <v>57212309440</v>
      </c>
      <c r="C640" s="1" t="s">
        <v>655</v>
      </c>
      <c r="D640">
        <v>3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1</v>
      </c>
      <c r="K640">
        <v>0</v>
      </c>
      <c r="L640">
        <v>1</v>
      </c>
      <c r="M640">
        <v>4</v>
      </c>
      <c r="N640">
        <v>0</v>
      </c>
      <c r="O640">
        <v>1</v>
      </c>
      <c r="P640">
        <v>2</v>
      </c>
      <c r="Q640">
        <v>0</v>
      </c>
    </row>
    <row r="641" spans="1:17" hidden="1" x14ac:dyDescent="0.25">
      <c r="A641">
        <v>640</v>
      </c>
      <c r="B641">
        <v>57212310807</v>
      </c>
      <c r="C641" s="1" t="s">
        <v>656</v>
      </c>
      <c r="D641">
        <v>2</v>
      </c>
      <c r="E641">
        <v>1</v>
      </c>
      <c r="F641">
        <v>0</v>
      </c>
      <c r="G641">
        <v>0</v>
      </c>
      <c r="H641">
        <v>0</v>
      </c>
      <c r="I641">
        <v>1</v>
      </c>
      <c r="J641">
        <v>0</v>
      </c>
      <c r="K641">
        <v>0</v>
      </c>
      <c r="L641">
        <v>3</v>
      </c>
      <c r="M641">
        <v>2</v>
      </c>
      <c r="N641">
        <v>1</v>
      </c>
      <c r="O641">
        <v>4</v>
      </c>
      <c r="P641">
        <v>0</v>
      </c>
      <c r="Q641">
        <v>0</v>
      </c>
    </row>
    <row r="642" spans="1:17" x14ac:dyDescent="0.25">
      <c r="A642">
        <v>641</v>
      </c>
      <c r="B642">
        <v>57212311405</v>
      </c>
      <c r="C642" s="1" t="s">
        <v>657</v>
      </c>
      <c r="D642">
        <v>1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1</v>
      </c>
      <c r="N642">
        <v>0</v>
      </c>
      <c r="O642">
        <v>0</v>
      </c>
      <c r="P642">
        <v>0</v>
      </c>
      <c r="Q642">
        <v>0</v>
      </c>
    </row>
    <row r="643" spans="1:17" hidden="1" x14ac:dyDescent="0.25">
      <c r="A643">
        <v>642</v>
      </c>
      <c r="B643">
        <v>57212313933</v>
      </c>
      <c r="C643" s="1" t="s">
        <v>658</v>
      </c>
      <c r="D643">
        <v>1</v>
      </c>
      <c r="E643">
        <v>0</v>
      </c>
      <c r="F643">
        <v>0</v>
      </c>
      <c r="G643">
        <v>3</v>
      </c>
      <c r="H643">
        <v>2</v>
      </c>
      <c r="I643">
        <v>0</v>
      </c>
      <c r="J643">
        <v>2</v>
      </c>
      <c r="K643">
        <v>1</v>
      </c>
      <c r="L643">
        <v>5</v>
      </c>
      <c r="M643">
        <v>6</v>
      </c>
      <c r="N643">
        <v>3</v>
      </c>
      <c r="O643">
        <v>5</v>
      </c>
      <c r="P643">
        <v>0</v>
      </c>
      <c r="Q643">
        <v>0</v>
      </c>
    </row>
    <row r="644" spans="1:17" hidden="1" x14ac:dyDescent="0.25">
      <c r="A644">
        <v>643</v>
      </c>
      <c r="B644">
        <v>57212315394</v>
      </c>
      <c r="C644" s="1" t="s">
        <v>659</v>
      </c>
      <c r="D644">
        <v>0</v>
      </c>
      <c r="E644">
        <v>0</v>
      </c>
      <c r="F644">
        <v>0</v>
      </c>
      <c r="G644">
        <v>1</v>
      </c>
      <c r="H644">
        <v>0</v>
      </c>
      <c r="I644">
        <v>0</v>
      </c>
      <c r="J644">
        <v>0</v>
      </c>
      <c r="K644">
        <v>0</v>
      </c>
      <c r="L644">
        <v>3</v>
      </c>
      <c r="M644">
        <v>1</v>
      </c>
      <c r="N644">
        <v>0</v>
      </c>
      <c r="O644">
        <v>3</v>
      </c>
      <c r="P644">
        <v>0</v>
      </c>
      <c r="Q644">
        <v>0</v>
      </c>
    </row>
    <row r="645" spans="1:17" hidden="1" x14ac:dyDescent="0.25">
      <c r="A645">
        <v>644</v>
      </c>
      <c r="B645">
        <v>57212343257</v>
      </c>
      <c r="C645" s="1" t="s">
        <v>660</v>
      </c>
      <c r="D645">
        <v>0</v>
      </c>
      <c r="E645">
        <v>0</v>
      </c>
      <c r="F645">
        <v>0</v>
      </c>
      <c r="G645">
        <v>1</v>
      </c>
      <c r="H645">
        <v>1</v>
      </c>
      <c r="I645">
        <v>0</v>
      </c>
      <c r="J645">
        <v>1</v>
      </c>
      <c r="K645">
        <v>0</v>
      </c>
      <c r="L645">
        <v>2</v>
      </c>
      <c r="M645">
        <v>2</v>
      </c>
      <c r="N645">
        <v>1</v>
      </c>
      <c r="O645">
        <v>2</v>
      </c>
      <c r="P645">
        <v>1</v>
      </c>
      <c r="Q645">
        <v>0</v>
      </c>
    </row>
    <row r="646" spans="1:17" hidden="1" x14ac:dyDescent="0.25">
      <c r="A646">
        <v>645</v>
      </c>
      <c r="B646">
        <v>57212350359</v>
      </c>
      <c r="C646" s="1" t="s">
        <v>661</v>
      </c>
      <c r="D646">
        <v>1</v>
      </c>
      <c r="E646">
        <v>1</v>
      </c>
      <c r="F646">
        <v>0</v>
      </c>
      <c r="G646">
        <v>0</v>
      </c>
      <c r="H646">
        <v>0</v>
      </c>
      <c r="I646">
        <v>0</v>
      </c>
      <c r="J646">
        <v>2</v>
      </c>
      <c r="K646">
        <v>1</v>
      </c>
      <c r="L646">
        <v>4</v>
      </c>
      <c r="M646">
        <v>3</v>
      </c>
      <c r="N646">
        <v>2</v>
      </c>
      <c r="O646">
        <v>4</v>
      </c>
      <c r="P646">
        <v>0</v>
      </c>
      <c r="Q646">
        <v>0</v>
      </c>
    </row>
    <row r="647" spans="1:17" x14ac:dyDescent="0.25">
      <c r="A647">
        <v>646</v>
      </c>
      <c r="B647">
        <v>57212385681</v>
      </c>
      <c r="C647" s="1" t="s">
        <v>662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1</v>
      </c>
      <c r="K647">
        <v>0</v>
      </c>
      <c r="L647">
        <v>0</v>
      </c>
      <c r="M647">
        <v>1</v>
      </c>
      <c r="N647">
        <v>0</v>
      </c>
      <c r="O647">
        <v>0</v>
      </c>
      <c r="P647">
        <v>0</v>
      </c>
      <c r="Q647">
        <v>0</v>
      </c>
    </row>
    <row r="648" spans="1:17" hidden="1" x14ac:dyDescent="0.25">
      <c r="A648">
        <v>647</v>
      </c>
      <c r="B648">
        <v>57212405925</v>
      </c>
      <c r="C648" s="1" t="s">
        <v>663</v>
      </c>
      <c r="D648">
        <v>2</v>
      </c>
      <c r="E648">
        <v>1</v>
      </c>
      <c r="F648">
        <v>0</v>
      </c>
      <c r="G648">
        <v>2</v>
      </c>
      <c r="H648">
        <v>1</v>
      </c>
      <c r="I648">
        <v>3</v>
      </c>
      <c r="J648">
        <v>1</v>
      </c>
      <c r="K648">
        <v>1</v>
      </c>
      <c r="L648">
        <v>3</v>
      </c>
      <c r="M648">
        <v>5</v>
      </c>
      <c r="N648">
        <v>3</v>
      </c>
      <c r="O648">
        <v>6</v>
      </c>
      <c r="P648">
        <v>0</v>
      </c>
      <c r="Q648">
        <v>0</v>
      </c>
    </row>
    <row r="649" spans="1:17" hidden="1" x14ac:dyDescent="0.25">
      <c r="A649">
        <v>648</v>
      </c>
      <c r="B649">
        <v>57212466065</v>
      </c>
      <c r="C649" s="1" t="s">
        <v>664</v>
      </c>
      <c r="D649">
        <v>1</v>
      </c>
      <c r="E649">
        <v>0</v>
      </c>
      <c r="F649">
        <v>0</v>
      </c>
      <c r="G649">
        <v>3</v>
      </c>
      <c r="H649">
        <v>1</v>
      </c>
      <c r="I649">
        <v>0</v>
      </c>
      <c r="J649">
        <v>4</v>
      </c>
      <c r="K649">
        <v>1</v>
      </c>
      <c r="L649">
        <v>3</v>
      </c>
      <c r="M649">
        <v>8</v>
      </c>
      <c r="N649">
        <v>2</v>
      </c>
      <c r="O649">
        <v>3</v>
      </c>
      <c r="P649">
        <v>0</v>
      </c>
      <c r="Q649">
        <v>0</v>
      </c>
    </row>
    <row r="650" spans="1:17" x14ac:dyDescent="0.25">
      <c r="A650">
        <v>649</v>
      </c>
      <c r="B650">
        <v>57212466268</v>
      </c>
      <c r="C650" s="1" t="s">
        <v>665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2</v>
      </c>
      <c r="K650">
        <v>0</v>
      </c>
      <c r="L650">
        <v>0</v>
      </c>
      <c r="M650">
        <v>2</v>
      </c>
      <c r="N650">
        <v>0</v>
      </c>
      <c r="O650">
        <v>0</v>
      </c>
      <c r="P650">
        <v>0</v>
      </c>
      <c r="Q650">
        <v>0</v>
      </c>
    </row>
    <row r="651" spans="1:17" hidden="1" x14ac:dyDescent="0.25">
      <c r="A651">
        <v>650</v>
      </c>
      <c r="B651">
        <v>57212480207</v>
      </c>
      <c r="C651" s="1" t="s">
        <v>666</v>
      </c>
      <c r="D651">
        <v>0</v>
      </c>
      <c r="E651">
        <v>0</v>
      </c>
      <c r="F651">
        <v>0</v>
      </c>
      <c r="G651">
        <v>1</v>
      </c>
      <c r="H651">
        <v>0</v>
      </c>
      <c r="I651">
        <v>0</v>
      </c>
      <c r="J651">
        <v>0</v>
      </c>
      <c r="K651">
        <v>0</v>
      </c>
      <c r="L651">
        <v>1</v>
      </c>
      <c r="M651">
        <v>1</v>
      </c>
      <c r="N651">
        <v>0</v>
      </c>
      <c r="O651">
        <v>1</v>
      </c>
      <c r="P651">
        <v>0</v>
      </c>
      <c r="Q651">
        <v>0</v>
      </c>
    </row>
    <row r="652" spans="1:17" hidden="1" x14ac:dyDescent="0.25">
      <c r="A652">
        <v>651</v>
      </c>
      <c r="B652">
        <v>57212553937</v>
      </c>
      <c r="C652" s="1" t="s">
        <v>667</v>
      </c>
      <c r="D652">
        <v>0</v>
      </c>
      <c r="E652">
        <v>0</v>
      </c>
      <c r="F652">
        <v>0</v>
      </c>
      <c r="G652">
        <v>2</v>
      </c>
      <c r="H652">
        <v>0</v>
      </c>
      <c r="I652">
        <v>0</v>
      </c>
      <c r="J652">
        <v>2</v>
      </c>
      <c r="K652">
        <v>0</v>
      </c>
      <c r="L652">
        <v>4</v>
      </c>
      <c r="M652">
        <v>4</v>
      </c>
      <c r="N652">
        <v>0</v>
      </c>
      <c r="O652">
        <v>4</v>
      </c>
      <c r="P652">
        <v>0</v>
      </c>
      <c r="Q652">
        <v>0</v>
      </c>
    </row>
    <row r="653" spans="1:17" x14ac:dyDescent="0.25">
      <c r="A653">
        <v>652</v>
      </c>
      <c r="B653">
        <v>57212554740</v>
      </c>
      <c r="C653" s="1" t="s">
        <v>668</v>
      </c>
      <c r="D653">
        <v>0</v>
      </c>
      <c r="E653">
        <v>0</v>
      </c>
      <c r="F653">
        <v>0</v>
      </c>
      <c r="G653">
        <v>1</v>
      </c>
      <c r="H653">
        <v>0</v>
      </c>
      <c r="I653">
        <v>0</v>
      </c>
      <c r="J653">
        <v>1</v>
      </c>
      <c r="K653">
        <v>0</v>
      </c>
      <c r="L653">
        <v>0</v>
      </c>
      <c r="M653">
        <v>2</v>
      </c>
      <c r="N653">
        <v>0</v>
      </c>
      <c r="O653">
        <v>0</v>
      </c>
      <c r="P653">
        <v>0</v>
      </c>
      <c r="Q653">
        <v>0</v>
      </c>
    </row>
    <row r="654" spans="1:17" hidden="1" x14ac:dyDescent="0.25">
      <c r="A654">
        <v>653</v>
      </c>
      <c r="B654">
        <v>57212554870</v>
      </c>
      <c r="C654" s="1" t="s">
        <v>669</v>
      </c>
      <c r="D654">
        <v>1</v>
      </c>
      <c r="E654">
        <v>0</v>
      </c>
      <c r="F654">
        <v>1</v>
      </c>
      <c r="G654">
        <v>1</v>
      </c>
      <c r="H654">
        <v>0</v>
      </c>
      <c r="I654">
        <v>2</v>
      </c>
      <c r="J654">
        <v>3</v>
      </c>
      <c r="K654">
        <v>1</v>
      </c>
      <c r="L654">
        <v>7</v>
      </c>
      <c r="M654">
        <v>5</v>
      </c>
      <c r="N654">
        <v>1</v>
      </c>
      <c r="O654">
        <v>10</v>
      </c>
      <c r="P654">
        <v>1</v>
      </c>
      <c r="Q654">
        <v>0</v>
      </c>
    </row>
    <row r="655" spans="1:17" hidden="1" x14ac:dyDescent="0.25">
      <c r="A655">
        <v>654</v>
      </c>
      <c r="B655">
        <v>57212560371</v>
      </c>
      <c r="C655" s="1" t="s">
        <v>670</v>
      </c>
      <c r="D655">
        <v>1</v>
      </c>
      <c r="E655">
        <v>0</v>
      </c>
      <c r="F655">
        <v>2</v>
      </c>
      <c r="G655">
        <v>2</v>
      </c>
      <c r="H655">
        <v>1</v>
      </c>
      <c r="I655">
        <v>5</v>
      </c>
      <c r="J655">
        <v>1</v>
      </c>
      <c r="K655">
        <v>0</v>
      </c>
      <c r="L655">
        <v>4</v>
      </c>
      <c r="M655">
        <v>4</v>
      </c>
      <c r="N655">
        <v>1</v>
      </c>
      <c r="O655">
        <v>11</v>
      </c>
      <c r="P655">
        <v>2</v>
      </c>
      <c r="Q655">
        <v>0</v>
      </c>
    </row>
    <row r="656" spans="1:17" hidden="1" x14ac:dyDescent="0.25">
      <c r="A656">
        <v>655</v>
      </c>
      <c r="B656">
        <v>57212656728</v>
      </c>
      <c r="C656" s="1" t="s">
        <v>671</v>
      </c>
      <c r="D656">
        <v>1</v>
      </c>
      <c r="E656">
        <v>1</v>
      </c>
      <c r="F656">
        <v>0</v>
      </c>
      <c r="G656">
        <v>2</v>
      </c>
      <c r="H656">
        <v>0</v>
      </c>
      <c r="I656">
        <v>0</v>
      </c>
      <c r="J656">
        <v>2</v>
      </c>
      <c r="K656">
        <v>1</v>
      </c>
      <c r="L656">
        <v>3</v>
      </c>
      <c r="M656">
        <v>5</v>
      </c>
      <c r="N656">
        <v>2</v>
      </c>
      <c r="O656">
        <v>3</v>
      </c>
      <c r="P656">
        <v>0</v>
      </c>
      <c r="Q656">
        <v>0</v>
      </c>
    </row>
    <row r="657" spans="1:17" hidden="1" x14ac:dyDescent="0.25">
      <c r="A657">
        <v>656</v>
      </c>
      <c r="B657">
        <v>57212780257</v>
      </c>
      <c r="C657" s="1" t="s">
        <v>672</v>
      </c>
      <c r="D657">
        <v>1</v>
      </c>
      <c r="E657">
        <v>0</v>
      </c>
      <c r="F657">
        <v>1</v>
      </c>
      <c r="G657">
        <v>0</v>
      </c>
      <c r="H657">
        <v>0</v>
      </c>
      <c r="I657">
        <v>1</v>
      </c>
      <c r="J657">
        <v>1</v>
      </c>
      <c r="K657">
        <v>1</v>
      </c>
      <c r="L657">
        <v>1</v>
      </c>
      <c r="M657">
        <v>2</v>
      </c>
      <c r="N657">
        <v>1</v>
      </c>
      <c r="O657">
        <v>3</v>
      </c>
      <c r="P657">
        <v>0</v>
      </c>
      <c r="Q657">
        <v>0</v>
      </c>
    </row>
    <row r="658" spans="1:17" x14ac:dyDescent="0.25">
      <c r="A658">
        <v>657</v>
      </c>
      <c r="B658">
        <v>57212876617</v>
      </c>
      <c r="C658" s="1" t="s">
        <v>673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1</v>
      </c>
      <c r="K658">
        <v>0</v>
      </c>
      <c r="L658">
        <v>0</v>
      </c>
      <c r="M658">
        <v>1</v>
      </c>
      <c r="N658">
        <v>0</v>
      </c>
      <c r="O658">
        <v>0</v>
      </c>
      <c r="P658">
        <v>0</v>
      </c>
      <c r="Q658">
        <v>0</v>
      </c>
    </row>
    <row r="659" spans="1:17" hidden="1" x14ac:dyDescent="0.25">
      <c r="A659">
        <v>658</v>
      </c>
      <c r="B659">
        <v>57212881644</v>
      </c>
      <c r="C659" s="1" t="s">
        <v>674</v>
      </c>
      <c r="D659">
        <v>1</v>
      </c>
      <c r="E659">
        <v>0</v>
      </c>
      <c r="F659">
        <v>0</v>
      </c>
      <c r="G659">
        <v>1</v>
      </c>
      <c r="H659">
        <v>0</v>
      </c>
      <c r="I659">
        <v>4</v>
      </c>
      <c r="J659">
        <v>0</v>
      </c>
      <c r="K659">
        <v>0</v>
      </c>
      <c r="L659">
        <v>1</v>
      </c>
      <c r="M659">
        <v>2</v>
      </c>
      <c r="N659">
        <v>0</v>
      </c>
      <c r="O659">
        <v>5</v>
      </c>
      <c r="P659">
        <v>0</v>
      </c>
      <c r="Q659">
        <v>1</v>
      </c>
    </row>
    <row r="660" spans="1:17" hidden="1" x14ac:dyDescent="0.25">
      <c r="A660">
        <v>659</v>
      </c>
      <c r="B660">
        <v>57212934958</v>
      </c>
      <c r="C660" s="1" t="s">
        <v>675</v>
      </c>
      <c r="D660">
        <v>3</v>
      </c>
      <c r="E660">
        <v>1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4</v>
      </c>
      <c r="M660">
        <v>3</v>
      </c>
      <c r="N660">
        <v>1</v>
      </c>
      <c r="O660">
        <v>4</v>
      </c>
      <c r="P660">
        <v>0</v>
      </c>
      <c r="Q660">
        <v>0</v>
      </c>
    </row>
    <row r="661" spans="1:17" hidden="1" x14ac:dyDescent="0.25">
      <c r="A661">
        <v>660</v>
      </c>
      <c r="B661">
        <v>57213150606</v>
      </c>
      <c r="C661" s="1" t="s">
        <v>676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1</v>
      </c>
      <c r="K661">
        <v>1</v>
      </c>
      <c r="L661">
        <v>2</v>
      </c>
      <c r="M661">
        <v>1</v>
      </c>
      <c r="N661">
        <v>1</v>
      </c>
      <c r="O661">
        <v>2</v>
      </c>
      <c r="P661">
        <v>0</v>
      </c>
      <c r="Q661">
        <v>1</v>
      </c>
    </row>
    <row r="662" spans="1:17" hidden="1" x14ac:dyDescent="0.25">
      <c r="A662">
        <v>661</v>
      </c>
      <c r="B662">
        <v>57213151094</v>
      </c>
      <c r="C662" s="1" t="s">
        <v>677</v>
      </c>
      <c r="D662">
        <v>2</v>
      </c>
      <c r="E662">
        <v>1</v>
      </c>
      <c r="F662">
        <v>0</v>
      </c>
      <c r="G662">
        <v>2</v>
      </c>
      <c r="H662">
        <v>1</v>
      </c>
      <c r="I662">
        <v>1</v>
      </c>
      <c r="J662">
        <v>3</v>
      </c>
      <c r="K662">
        <v>2</v>
      </c>
      <c r="L662">
        <v>7</v>
      </c>
      <c r="M662">
        <v>7</v>
      </c>
      <c r="N662">
        <v>4</v>
      </c>
      <c r="O662">
        <v>8</v>
      </c>
      <c r="P662">
        <v>0</v>
      </c>
      <c r="Q662">
        <v>0</v>
      </c>
    </row>
    <row r="663" spans="1:17" hidden="1" x14ac:dyDescent="0.25">
      <c r="A663">
        <v>662</v>
      </c>
      <c r="B663">
        <v>57213186347</v>
      </c>
      <c r="C663" s="1" t="s">
        <v>678</v>
      </c>
      <c r="D663">
        <v>0</v>
      </c>
      <c r="E663">
        <v>0</v>
      </c>
      <c r="F663">
        <v>0</v>
      </c>
      <c r="G663">
        <v>2</v>
      </c>
      <c r="H663">
        <v>0</v>
      </c>
      <c r="I663">
        <v>2</v>
      </c>
      <c r="J663">
        <v>0</v>
      </c>
      <c r="K663">
        <v>0</v>
      </c>
      <c r="L663">
        <v>15</v>
      </c>
      <c r="M663">
        <v>2</v>
      </c>
      <c r="N663">
        <v>0</v>
      </c>
      <c r="O663">
        <v>17</v>
      </c>
      <c r="P663">
        <v>0</v>
      </c>
      <c r="Q663">
        <v>0</v>
      </c>
    </row>
    <row r="664" spans="1:17" hidden="1" x14ac:dyDescent="0.25">
      <c r="A664">
        <v>663</v>
      </c>
      <c r="B664">
        <v>57213351683</v>
      </c>
      <c r="C664" s="1" t="s">
        <v>679</v>
      </c>
      <c r="D664">
        <v>0</v>
      </c>
      <c r="E664">
        <v>0</v>
      </c>
      <c r="F664">
        <v>0</v>
      </c>
      <c r="G664">
        <v>2</v>
      </c>
      <c r="H664">
        <v>1</v>
      </c>
      <c r="I664">
        <v>1</v>
      </c>
      <c r="J664">
        <v>0</v>
      </c>
      <c r="K664">
        <v>0</v>
      </c>
      <c r="L664">
        <v>6</v>
      </c>
      <c r="M664">
        <v>2</v>
      </c>
      <c r="N664">
        <v>1</v>
      </c>
      <c r="O664">
        <v>7</v>
      </c>
      <c r="P664">
        <v>0</v>
      </c>
      <c r="Q664">
        <v>0</v>
      </c>
    </row>
    <row r="665" spans="1:17" hidden="1" x14ac:dyDescent="0.25">
      <c r="A665">
        <v>664</v>
      </c>
      <c r="B665">
        <v>57213353578</v>
      </c>
      <c r="C665" s="1" t="s">
        <v>680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1</v>
      </c>
      <c r="K665">
        <v>1</v>
      </c>
      <c r="L665">
        <v>1</v>
      </c>
      <c r="M665">
        <v>1</v>
      </c>
      <c r="N665">
        <v>1</v>
      </c>
      <c r="O665">
        <v>1</v>
      </c>
      <c r="P665">
        <v>0</v>
      </c>
      <c r="Q665">
        <v>0</v>
      </c>
    </row>
    <row r="666" spans="1:17" hidden="1" x14ac:dyDescent="0.25">
      <c r="A666">
        <v>665</v>
      </c>
      <c r="B666">
        <v>57213354145</v>
      </c>
      <c r="C666" s="1" t="s">
        <v>681</v>
      </c>
      <c r="D666">
        <v>0</v>
      </c>
      <c r="E666">
        <v>0</v>
      </c>
      <c r="F666">
        <v>0</v>
      </c>
      <c r="G666">
        <v>1</v>
      </c>
      <c r="H666">
        <v>0</v>
      </c>
      <c r="I666">
        <v>0</v>
      </c>
      <c r="J666">
        <v>0</v>
      </c>
      <c r="K666">
        <v>0</v>
      </c>
      <c r="L666">
        <v>1</v>
      </c>
      <c r="M666">
        <v>1</v>
      </c>
      <c r="N666">
        <v>0</v>
      </c>
      <c r="O666">
        <v>1</v>
      </c>
      <c r="P666">
        <v>0</v>
      </c>
      <c r="Q666">
        <v>0</v>
      </c>
    </row>
    <row r="667" spans="1:17" x14ac:dyDescent="0.25">
      <c r="A667">
        <v>666</v>
      </c>
      <c r="B667">
        <v>57213355840</v>
      </c>
      <c r="C667" s="1" t="s">
        <v>682</v>
      </c>
      <c r="D667">
        <v>1</v>
      </c>
      <c r="E667">
        <v>0</v>
      </c>
      <c r="F667">
        <v>0</v>
      </c>
      <c r="G667">
        <v>0</v>
      </c>
      <c r="H667">
        <v>0</v>
      </c>
      <c r="I667">
        <v>2</v>
      </c>
      <c r="J667">
        <v>0</v>
      </c>
      <c r="K667">
        <v>0</v>
      </c>
      <c r="L667">
        <v>0</v>
      </c>
      <c r="M667">
        <v>1</v>
      </c>
      <c r="N667">
        <v>0</v>
      </c>
      <c r="O667">
        <v>2</v>
      </c>
      <c r="P667">
        <v>1</v>
      </c>
      <c r="Q667">
        <v>0</v>
      </c>
    </row>
    <row r="668" spans="1:17" x14ac:dyDescent="0.25">
      <c r="A668">
        <v>667</v>
      </c>
      <c r="B668">
        <v>57213588693</v>
      </c>
      <c r="C668" s="1" t="s">
        <v>683</v>
      </c>
      <c r="D668">
        <v>1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1</v>
      </c>
      <c r="K668">
        <v>1</v>
      </c>
      <c r="L668">
        <v>0</v>
      </c>
      <c r="M668">
        <v>2</v>
      </c>
      <c r="N668">
        <v>1</v>
      </c>
      <c r="O668">
        <v>0</v>
      </c>
      <c r="P668">
        <v>0</v>
      </c>
      <c r="Q668">
        <v>0</v>
      </c>
    </row>
    <row r="669" spans="1:17" hidden="1" x14ac:dyDescent="0.25">
      <c r="A669">
        <v>668</v>
      </c>
      <c r="B669">
        <v>57213604014</v>
      </c>
      <c r="C669" s="1" t="s">
        <v>684</v>
      </c>
      <c r="D669">
        <v>2</v>
      </c>
      <c r="E669">
        <v>1</v>
      </c>
      <c r="F669">
        <v>0</v>
      </c>
      <c r="G669">
        <v>1</v>
      </c>
      <c r="H669">
        <v>0</v>
      </c>
      <c r="I669">
        <v>2</v>
      </c>
      <c r="J669">
        <v>0</v>
      </c>
      <c r="K669">
        <v>0</v>
      </c>
      <c r="L669">
        <v>1</v>
      </c>
      <c r="M669">
        <v>3</v>
      </c>
      <c r="N669">
        <v>1</v>
      </c>
      <c r="O669">
        <v>3</v>
      </c>
      <c r="P669">
        <v>0</v>
      </c>
      <c r="Q669">
        <v>0</v>
      </c>
    </row>
    <row r="670" spans="1:17" hidden="1" x14ac:dyDescent="0.25">
      <c r="A670">
        <v>669</v>
      </c>
      <c r="B670">
        <v>57213686447</v>
      </c>
      <c r="C670" s="1" t="s">
        <v>685</v>
      </c>
      <c r="D670">
        <v>0</v>
      </c>
      <c r="E670">
        <v>0</v>
      </c>
      <c r="F670">
        <v>0</v>
      </c>
      <c r="G670">
        <v>3</v>
      </c>
      <c r="H670">
        <v>2</v>
      </c>
      <c r="I670">
        <v>0</v>
      </c>
      <c r="J670">
        <v>0</v>
      </c>
      <c r="K670">
        <v>0</v>
      </c>
      <c r="L670">
        <v>2</v>
      </c>
      <c r="M670">
        <v>3</v>
      </c>
      <c r="N670">
        <v>2</v>
      </c>
      <c r="O670">
        <v>2</v>
      </c>
      <c r="P670">
        <v>0</v>
      </c>
      <c r="Q670">
        <v>0</v>
      </c>
    </row>
    <row r="671" spans="1:17" x14ac:dyDescent="0.25">
      <c r="A671">
        <v>670</v>
      </c>
      <c r="B671">
        <v>57213686476</v>
      </c>
      <c r="C671" s="1" t="s">
        <v>686</v>
      </c>
      <c r="D671">
        <v>0</v>
      </c>
      <c r="E671">
        <v>0</v>
      </c>
      <c r="F671">
        <v>0</v>
      </c>
      <c r="G671">
        <v>1</v>
      </c>
      <c r="H671">
        <v>1</v>
      </c>
      <c r="I671">
        <v>0</v>
      </c>
      <c r="J671">
        <v>2</v>
      </c>
      <c r="K671">
        <v>1</v>
      </c>
      <c r="L671">
        <v>0</v>
      </c>
      <c r="M671">
        <v>3</v>
      </c>
      <c r="N671">
        <v>2</v>
      </c>
      <c r="O671">
        <v>0</v>
      </c>
      <c r="P671">
        <v>0</v>
      </c>
      <c r="Q671">
        <v>0</v>
      </c>
    </row>
    <row r="672" spans="1:17" x14ac:dyDescent="0.25">
      <c r="A672">
        <v>671</v>
      </c>
      <c r="B672">
        <v>57213687175</v>
      </c>
      <c r="C672" s="1" t="s">
        <v>687</v>
      </c>
      <c r="D672">
        <v>0</v>
      </c>
      <c r="E672">
        <v>0</v>
      </c>
      <c r="F672">
        <v>0</v>
      </c>
      <c r="G672">
        <v>1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1</v>
      </c>
      <c r="N672">
        <v>0</v>
      </c>
      <c r="O672">
        <v>0</v>
      </c>
      <c r="P672">
        <v>0</v>
      </c>
      <c r="Q672">
        <v>0</v>
      </c>
    </row>
    <row r="673" spans="1:17" x14ac:dyDescent="0.25">
      <c r="A673">
        <v>672</v>
      </c>
      <c r="B673">
        <v>57213687781</v>
      </c>
      <c r="C673" s="1" t="s">
        <v>688</v>
      </c>
      <c r="D673">
        <v>0</v>
      </c>
      <c r="E673">
        <v>0</v>
      </c>
      <c r="F673">
        <v>0</v>
      </c>
      <c r="G673">
        <v>1</v>
      </c>
      <c r="H673">
        <v>1</v>
      </c>
      <c r="I673">
        <v>0</v>
      </c>
      <c r="J673">
        <v>0</v>
      </c>
      <c r="K673">
        <v>0</v>
      </c>
      <c r="L673">
        <v>0</v>
      </c>
      <c r="M673">
        <v>1</v>
      </c>
      <c r="N673">
        <v>1</v>
      </c>
      <c r="O673">
        <v>0</v>
      </c>
      <c r="P673">
        <v>0</v>
      </c>
      <c r="Q673">
        <v>0</v>
      </c>
    </row>
    <row r="674" spans="1:17" x14ac:dyDescent="0.25">
      <c r="A674">
        <v>673</v>
      </c>
      <c r="B674">
        <v>57213687819</v>
      </c>
      <c r="C674" s="1" t="s">
        <v>689</v>
      </c>
      <c r="D674">
        <v>0</v>
      </c>
      <c r="E674">
        <v>0</v>
      </c>
      <c r="F674">
        <v>0</v>
      </c>
      <c r="G674">
        <v>1</v>
      </c>
      <c r="H674">
        <v>1</v>
      </c>
      <c r="I674">
        <v>0</v>
      </c>
      <c r="J674">
        <v>0</v>
      </c>
      <c r="K674">
        <v>0</v>
      </c>
      <c r="L674">
        <v>0</v>
      </c>
      <c r="M674">
        <v>1</v>
      </c>
      <c r="N674">
        <v>1</v>
      </c>
      <c r="O674">
        <v>0</v>
      </c>
      <c r="P674">
        <v>0</v>
      </c>
      <c r="Q674">
        <v>0</v>
      </c>
    </row>
    <row r="675" spans="1:17" x14ac:dyDescent="0.25">
      <c r="A675">
        <v>674</v>
      </c>
      <c r="B675">
        <v>57213688171</v>
      </c>
      <c r="C675" s="1" t="s">
        <v>690</v>
      </c>
      <c r="D675">
        <v>0</v>
      </c>
      <c r="E675">
        <v>0</v>
      </c>
      <c r="F675">
        <v>0</v>
      </c>
      <c r="G675">
        <v>1</v>
      </c>
      <c r="H675">
        <v>1</v>
      </c>
      <c r="I675">
        <v>0</v>
      </c>
      <c r="J675">
        <v>2</v>
      </c>
      <c r="K675">
        <v>1</v>
      </c>
      <c r="L675">
        <v>0</v>
      </c>
      <c r="M675">
        <v>3</v>
      </c>
      <c r="N675">
        <v>2</v>
      </c>
      <c r="O675">
        <v>0</v>
      </c>
      <c r="P675">
        <v>0</v>
      </c>
      <c r="Q675">
        <v>0</v>
      </c>
    </row>
    <row r="676" spans="1:17" x14ac:dyDescent="0.25">
      <c r="A676">
        <v>675</v>
      </c>
      <c r="B676">
        <v>57213688195</v>
      </c>
      <c r="C676" s="1" t="s">
        <v>691</v>
      </c>
      <c r="D676">
        <v>0</v>
      </c>
      <c r="E676">
        <v>0</v>
      </c>
      <c r="F676">
        <v>0</v>
      </c>
      <c r="G676">
        <v>1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1</v>
      </c>
      <c r="N676">
        <v>0</v>
      </c>
      <c r="O676">
        <v>0</v>
      </c>
      <c r="P676">
        <v>0</v>
      </c>
      <c r="Q676">
        <v>0</v>
      </c>
    </row>
    <row r="677" spans="1:17" hidden="1" x14ac:dyDescent="0.25">
      <c r="A677">
        <v>676</v>
      </c>
      <c r="B677">
        <v>57213688496</v>
      </c>
      <c r="C677" s="1" t="s">
        <v>692</v>
      </c>
      <c r="D677">
        <v>1</v>
      </c>
      <c r="E677">
        <v>0</v>
      </c>
      <c r="F677">
        <v>0</v>
      </c>
      <c r="G677">
        <v>2</v>
      </c>
      <c r="H677">
        <v>0</v>
      </c>
      <c r="I677">
        <v>3</v>
      </c>
      <c r="J677">
        <v>0</v>
      </c>
      <c r="K677">
        <v>0</v>
      </c>
      <c r="L677">
        <v>2</v>
      </c>
      <c r="M677">
        <v>3</v>
      </c>
      <c r="N677">
        <v>0</v>
      </c>
      <c r="O677">
        <v>5</v>
      </c>
      <c r="P677">
        <v>0</v>
      </c>
      <c r="Q677">
        <v>0</v>
      </c>
    </row>
    <row r="678" spans="1:17" hidden="1" x14ac:dyDescent="0.25">
      <c r="A678">
        <v>677</v>
      </c>
      <c r="B678">
        <v>57213688895</v>
      </c>
      <c r="C678" s="1" t="s">
        <v>693</v>
      </c>
      <c r="D678">
        <v>1</v>
      </c>
      <c r="E678">
        <v>0</v>
      </c>
      <c r="F678">
        <v>1</v>
      </c>
      <c r="G678">
        <v>2</v>
      </c>
      <c r="H678">
        <v>0</v>
      </c>
      <c r="I678">
        <v>4</v>
      </c>
      <c r="J678">
        <v>1</v>
      </c>
      <c r="K678">
        <v>1</v>
      </c>
      <c r="L678">
        <v>5</v>
      </c>
      <c r="M678">
        <v>4</v>
      </c>
      <c r="N678">
        <v>1</v>
      </c>
      <c r="O678">
        <v>10</v>
      </c>
      <c r="P678">
        <v>0</v>
      </c>
      <c r="Q678">
        <v>0</v>
      </c>
    </row>
    <row r="679" spans="1:17" hidden="1" x14ac:dyDescent="0.25">
      <c r="A679">
        <v>678</v>
      </c>
      <c r="B679">
        <v>57213819745</v>
      </c>
      <c r="C679" s="1" t="s">
        <v>694</v>
      </c>
      <c r="D679">
        <v>0</v>
      </c>
      <c r="E679">
        <v>0</v>
      </c>
      <c r="F679">
        <v>0</v>
      </c>
      <c r="G679">
        <v>1</v>
      </c>
      <c r="H679">
        <v>0</v>
      </c>
      <c r="I679">
        <v>0</v>
      </c>
      <c r="J679">
        <v>0</v>
      </c>
      <c r="K679">
        <v>0</v>
      </c>
      <c r="L679">
        <v>1</v>
      </c>
      <c r="M679">
        <v>1</v>
      </c>
      <c r="N679">
        <v>0</v>
      </c>
      <c r="O679">
        <v>1</v>
      </c>
      <c r="P679">
        <v>0</v>
      </c>
      <c r="Q679">
        <v>0</v>
      </c>
    </row>
    <row r="680" spans="1:17" x14ac:dyDescent="0.25">
      <c r="A680">
        <v>679</v>
      </c>
      <c r="B680">
        <v>57213822451</v>
      </c>
      <c r="C680" s="1" t="s">
        <v>695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1</v>
      </c>
      <c r="J680">
        <v>0</v>
      </c>
      <c r="K680">
        <v>0</v>
      </c>
      <c r="L680">
        <v>0</v>
      </c>
      <c r="M680">
        <v>1</v>
      </c>
      <c r="N680">
        <v>0</v>
      </c>
      <c r="O680">
        <v>1</v>
      </c>
      <c r="P680">
        <v>0</v>
      </c>
      <c r="Q680">
        <v>0</v>
      </c>
    </row>
    <row r="681" spans="1:17" hidden="1" x14ac:dyDescent="0.25">
      <c r="A681">
        <v>680</v>
      </c>
      <c r="B681">
        <v>57213823935</v>
      </c>
      <c r="C681" s="1" t="s">
        <v>696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1</v>
      </c>
      <c r="K681">
        <v>1</v>
      </c>
      <c r="L681">
        <v>2</v>
      </c>
      <c r="M681">
        <v>1</v>
      </c>
      <c r="N681">
        <v>1</v>
      </c>
      <c r="O681">
        <v>2</v>
      </c>
      <c r="P681">
        <v>0</v>
      </c>
      <c r="Q681">
        <v>0</v>
      </c>
    </row>
    <row r="682" spans="1:17" hidden="1" x14ac:dyDescent="0.25">
      <c r="A682">
        <v>681</v>
      </c>
      <c r="B682">
        <v>57213827420</v>
      </c>
      <c r="C682" s="1" t="s">
        <v>697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1</v>
      </c>
      <c r="J682">
        <v>0</v>
      </c>
      <c r="K682">
        <v>0</v>
      </c>
      <c r="L682">
        <v>1</v>
      </c>
      <c r="M682">
        <v>1</v>
      </c>
      <c r="N682">
        <v>0</v>
      </c>
      <c r="O682">
        <v>2</v>
      </c>
      <c r="P682">
        <v>0</v>
      </c>
      <c r="Q682">
        <v>0</v>
      </c>
    </row>
    <row r="683" spans="1:17" x14ac:dyDescent="0.25">
      <c r="A683">
        <v>682</v>
      </c>
      <c r="B683">
        <v>57214067037</v>
      </c>
      <c r="C683" s="1" t="s">
        <v>698</v>
      </c>
      <c r="D683">
        <v>1</v>
      </c>
      <c r="E683">
        <v>0</v>
      </c>
      <c r="F683">
        <v>0</v>
      </c>
      <c r="G683">
        <v>0</v>
      </c>
      <c r="H683">
        <v>0</v>
      </c>
      <c r="I683">
        <v>6</v>
      </c>
      <c r="J683">
        <v>0</v>
      </c>
      <c r="K683">
        <v>0</v>
      </c>
      <c r="L683">
        <v>0</v>
      </c>
      <c r="M683">
        <v>1</v>
      </c>
      <c r="N683">
        <v>0</v>
      </c>
      <c r="O683">
        <v>6</v>
      </c>
      <c r="P683">
        <v>0</v>
      </c>
      <c r="Q683">
        <v>0</v>
      </c>
    </row>
    <row r="684" spans="1:17" hidden="1" x14ac:dyDescent="0.25">
      <c r="A684">
        <v>683</v>
      </c>
      <c r="B684">
        <v>57214091949</v>
      </c>
      <c r="C684" s="1" t="s">
        <v>699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1</v>
      </c>
      <c r="M684">
        <v>1</v>
      </c>
      <c r="N684">
        <v>0</v>
      </c>
      <c r="O684">
        <v>1</v>
      </c>
      <c r="P684">
        <v>0</v>
      </c>
      <c r="Q684">
        <v>0</v>
      </c>
    </row>
    <row r="685" spans="1:17" hidden="1" x14ac:dyDescent="0.25">
      <c r="A685">
        <v>684</v>
      </c>
      <c r="B685">
        <v>57214101924</v>
      </c>
      <c r="C685" s="1" t="s">
        <v>700</v>
      </c>
      <c r="D685">
        <v>0</v>
      </c>
      <c r="E685">
        <v>0</v>
      </c>
      <c r="F685">
        <v>0</v>
      </c>
      <c r="G685">
        <v>2</v>
      </c>
      <c r="H685">
        <v>0</v>
      </c>
      <c r="I685">
        <v>2</v>
      </c>
      <c r="J685">
        <v>1</v>
      </c>
      <c r="K685">
        <v>0</v>
      </c>
      <c r="L685">
        <v>3</v>
      </c>
      <c r="M685">
        <v>3</v>
      </c>
      <c r="N685">
        <v>0</v>
      </c>
      <c r="O685">
        <v>5</v>
      </c>
      <c r="P685">
        <v>0</v>
      </c>
      <c r="Q685">
        <v>0</v>
      </c>
    </row>
    <row r="686" spans="1:17" x14ac:dyDescent="0.25">
      <c r="A686">
        <v>685</v>
      </c>
      <c r="B686">
        <v>57214143496</v>
      </c>
      <c r="C686" s="1" t="s">
        <v>701</v>
      </c>
      <c r="D686">
        <v>0</v>
      </c>
      <c r="E686">
        <v>0</v>
      </c>
      <c r="F686">
        <v>0</v>
      </c>
      <c r="G686">
        <v>1</v>
      </c>
      <c r="H686">
        <v>0</v>
      </c>
      <c r="I686">
        <v>0</v>
      </c>
      <c r="J686">
        <v>1</v>
      </c>
      <c r="K686">
        <v>0</v>
      </c>
      <c r="L686">
        <v>0</v>
      </c>
      <c r="M686">
        <v>2</v>
      </c>
      <c r="N686">
        <v>0</v>
      </c>
      <c r="O686">
        <v>0</v>
      </c>
      <c r="P686">
        <v>0</v>
      </c>
      <c r="Q686">
        <v>0</v>
      </c>
    </row>
    <row r="687" spans="1:17" x14ac:dyDescent="0.25">
      <c r="A687">
        <v>686</v>
      </c>
      <c r="B687">
        <v>57214146201</v>
      </c>
      <c r="C687" s="1" t="s">
        <v>702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2</v>
      </c>
      <c r="J687">
        <v>0</v>
      </c>
      <c r="K687">
        <v>0</v>
      </c>
      <c r="L687">
        <v>0</v>
      </c>
      <c r="M687">
        <v>1</v>
      </c>
      <c r="N687">
        <v>0</v>
      </c>
      <c r="O687">
        <v>2</v>
      </c>
      <c r="P687">
        <v>0</v>
      </c>
      <c r="Q687">
        <v>0</v>
      </c>
    </row>
    <row r="688" spans="1:17" hidden="1" x14ac:dyDescent="0.25">
      <c r="A688">
        <v>687</v>
      </c>
      <c r="B688">
        <v>57214149623</v>
      </c>
      <c r="C688" s="1" t="s">
        <v>703</v>
      </c>
      <c r="D688">
        <v>1</v>
      </c>
      <c r="E688">
        <v>1</v>
      </c>
      <c r="F688">
        <v>0</v>
      </c>
      <c r="G688">
        <v>2</v>
      </c>
      <c r="H688">
        <v>1</v>
      </c>
      <c r="I688">
        <v>10</v>
      </c>
      <c r="J688">
        <v>0</v>
      </c>
      <c r="K688">
        <v>0</v>
      </c>
      <c r="L688">
        <v>11</v>
      </c>
      <c r="M688">
        <v>3</v>
      </c>
      <c r="N688">
        <v>2</v>
      </c>
      <c r="O688">
        <v>21</v>
      </c>
      <c r="P688">
        <v>1</v>
      </c>
      <c r="Q688">
        <v>0</v>
      </c>
    </row>
    <row r="689" spans="1:17" hidden="1" x14ac:dyDescent="0.25">
      <c r="A689">
        <v>688</v>
      </c>
      <c r="B689">
        <v>57214243959</v>
      </c>
      <c r="C689" s="1" t="s">
        <v>704</v>
      </c>
      <c r="D689">
        <v>2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2</v>
      </c>
      <c r="M689">
        <v>2</v>
      </c>
      <c r="N689">
        <v>0</v>
      </c>
      <c r="O689">
        <v>2</v>
      </c>
      <c r="P689">
        <v>0</v>
      </c>
      <c r="Q689">
        <v>0</v>
      </c>
    </row>
    <row r="690" spans="1:17" x14ac:dyDescent="0.25">
      <c r="A690">
        <v>689</v>
      </c>
      <c r="B690">
        <v>57214244362</v>
      </c>
      <c r="C690" s="1" t="s">
        <v>705</v>
      </c>
      <c r="D690">
        <v>0</v>
      </c>
      <c r="E690">
        <v>0</v>
      </c>
      <c r="F690">
        <v>0</v>
      </c>
      <c r="G690">
        <v>1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1</v>
      </c>
      <c r="N690">
        <v>0</v>
      </c>
      <c r="O690">
        <v>0</v>
      </c>
      <c r="P690">
        <v>0</v>
      </c>
      <c r="Q690">
        <v>0</v>
      </c>
    </row>
    <row r="691" spans="1:17" hidden="1" x14ac:dyDescent="0.25">
      <c r="A691">
        <v>690</v>
      </c>
      <c r="B691">
        <v>57214244703</v>
      </c>
      <c r="C691" s="1" t="s">
        <v>706</v>
      </c>
      <c r="D691">
        <v>1</v>
      </c>
      <c r="E691">
        <v>0</v>
      </c>
      <c r="F691">
        <v>0</v>
      </c>
      <c r="G691">
        <v>0</v>
      </c>
      <c r="H691">
        <v>0</v>
      </c>
      <c r="I691">
        <v>1</v>
      </c>
      <c r="J691">
        <v>0</v>
      </c>
      <c r="K691">
        <v>0</v>
      </c>
      <c r="L691">
        <v>2</v>
      </c>
      <c r="M691">
        <v>1</v>
      </c>
      <c r="N691">
        <v>0</v>
      </c>
      <c r="O691">
        <v>3</v>
      </c>
      <c r="P691">
        <v>0</v>
      </c>
      <c r="Q691">
        <v>0</v>
      </c>
    </row>
    <row r="692" spans="1:17" hidden="1" x14ac:dyDescent="0.25">
      <c r="A692">
        <v>691</v>
      </c>
      <c r="B692">
        <v>57214246172</v>
      </c>
      <c r="C692" s="1" t="s">
        <v>707</v>
      </c>
      <c r="D692">
        <v>3</v>
      </c>
      <c r="E692">
        <v>0</v>
      </c>
      <c r="F692">
        <v>0</v>
      </c>
      <c r="G692">
        <v>1</v>
      </c>
      <c r="H692">
        <v>0</v>
      </c>
      <c r="I692">
        <v>0</v>
      </c>
      <c r="J692">
        <v>0</v>
      </c>
      <c r="K692">
        <v>0</v>
      </c>
      <c r="L692">
        <v>2</v>
      </c>
      <c r="M692">
        <v>4</v>
      </c>
      <c r="N692">
        <v>0</v>
      </c>
      <c r="O692">
        <v>2</v>
      </c>
      <c r="P692">
        <v>0</v>
      </c>
      <c r="Q692">
        <v>0</v>
      </c>
    </row>
    <row r="693" spans="1:17" x14ac:dyDescent="0.25">
      <c r="A693">
        <v>692</v>
      </c>
      <c r="B693">
        <v>57214354583</v>
      </c>
      <c r="C693" s="1" t="s">
        <v>708</v>
      </c>
      <c r="D693">
        <v>0</v>
      </c>
      <c r="E693">
        <v>0</v>
      </c>
      <c r="F693">
        <v>0</v>
      </c>
      <c r="G693">
        <v>1</v>
      </c>
      <c r="H693">
        <v>0</v>
      </c>
      <c r="I693">
        <v>0</v>
      </c>
      <c r="J693">
        <v>1</v>
      </c>
      <c r="K693">
        <v>1</v>
      </c>
      <c r="L693">
        <v>0</v>
      </c>
      <c r="M693">
        <v>2</v>
      </c>
      <c r="N693">
        <v>1</v>
      </c>
      <c r="O693">
        <v>0</v>
      </c>
      <c r="P693">
        <v>0</v>
      </c>
      <c r="Q693">
        <v>0</v>
      </c>
    </row>
    <row r="694" spans="1:17" hidden="1" x14ac:dyDescent="0.25">
      <c r="A694">
        <v>693</v>
      </c>
      <c r="B694">
        <v>57214450289</v>
      </c>
      <c r="C694" s="1" t="s">
        <v>709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4</v>
      </c>
      <c r="J694">
        <v>0</v>
      </c>
      <c r="K694">
        <v>0</v>
      </c>
      <c r="L694">
        <v>2</v>
      </c>
      <c r="M694">
        <v>1</v>
      </c>
      <c r="N694">
        <v>0</v>
      </c>
      <c r="O694">
        <v>6</v>
      </c>
      <c r="P694">
        <v>0</v>
      </c>
      <c r="Q694">
        <v>0</v>
      </c>
    </row>
    <row r="695" spans="1:17" hidden="1" x14ac:dyDescent="0.25">
      <c r="A695">
        <v>694</v>
      </c>
      <c r="B695">
        <v>57214670056</v>
      </c>
      <c r="C695" s="1" t="s">
        <v>710</v>
      </c>
      <c r="D695">
        <v>0</v>
      </c>
      <c r="E695">
        <v>0</v>
      </c>
      <c r="F695">
        <v>0</v>
      </c>
      <c r="G695">
        <v>3</v>
      </c>
      <c r="H695">
        <v>1</v>
      </c>
      <c r="I695">
        <v>9</v>
      </c>
      <c r="J695">
        <v>1</v>
      </c>
      <c r="K695">
        <v>1</v>
      </c>
      <c r="L695">
        <v>26</v>
      </c>
      <c r="M695">
        <v>4</v>
      </c>
      <c r="N695">
        <v>2</v>
      </c>
      <c r="O695">
        <v>35</v>
      </c>
      <c r="P695">
        <v>2</v>
      </c>
      <c r="Q695">
        <v>0</v>
      </c>
    </row>
    <row r="696" spans="1:17" x14ac:dyDescent="0.25">
      <c r="A696">
        <v>695</v>
      </c>
      <c r="B696">
        <v>57214699160</v>
      </c>
      <c r="C696" s="1" t="s">
        <v>711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1</v>
      </c>
      <c r="K696">
        <v>1</v>
      </c>
      <c r="L696">
        <v>0</v>
      </c>
      <c r="M696">
        <v>1</v>
      </c>
      <c r="N696">
        <v>1</v>
      </c>
      <c r="O696">
        <v>0</v>
      </c>
      <c r="P696">
        <v>0</v>
      </c>
      <c r="Q696">
        <v>0</v>
      </c>
    </row>
    <row r="697" spans="1:17" hidden="1" x14ac:dyDescent="0.25">
      <c r="A697">
        <v>696</v>
      </c>
      <c r="B697">
        <v>57214723433</v>
      </c>
      <c r="C697" s="1" t="s">
        <v>712</v>
      </c>
      <c r="D697">
        <v>3</v>
      </c>
      <c r="E697">
        <v>0</v>
      </c>
      <c r="F697">
        <v>0</v>
      </c>
      <c r="G697">
        <v>0</v>
      </c>
      <c r="H697">
        <v>0</v>
      </c>
      <c r="I697">
        <v>6</v>
      </c>
      <c r="J697">
        <v>0</v>
      </c>
      <c r="K697">
        <v>0</v>
      </c>
      <c r="L697">
        <v>3</v>
      </c>
      <c r="M697">
        <v>3</v>
      </c>
      <c r="N697">
        <v>0</v>
      </c>
      <c r="O697">
        <v>9</v>
      </c>
      <c r="P697">
        <v>0</v>
      </c>
      <c r="Q697">
        <v>0</v>
      </c>
    </row>
    <row r="698" spans="1:17" hidden="1" x14ac:dyDescent="0.25">
      <c r="A698">
        <v>697</v>
      </c>
      <c r="B698">
        <v>57214755552</v>
      </c>
      <c r="C698" s="1" t="s">
        <v>713</v>
      </c>
      <c r="D698">
        <v>2</v>
      </c>
      <c r="E698">
        <v>0</v>
      </c>
      <c r="F698">
        <v>3</v>
      </c>
      <c r="G698">
        <v>1</v>
      </c>
      <c r="H698">
        <v>0</v>
      </c>
      <c r="I698">
        <v>5</v>
      </c>
      <c r="J698">
        <v>0</v>
      </c>
      <c r="K698">
        <v>0</v>
      </c>
      <c r="L698">
        <v>3</v>
      </c>
      <c r="M698">
        <v>3</v>
      </c>
      <c r="N698">
        <v>0</v>
      </c>
      <c r="O698">
        <v>11</v>
      </c>
      <c r="P698">
        <v>0</v>
      </c>
      <c r="Q698">
        <v>0</v>
      </c>
    </row>
    <row r="699" spans="1:17" hidden="1" x14ac:dyDescent="0.25">
      <c r="A699">
        <v>698</v>
      </c>
      <c r="B699">
        <v>57215059407</v>
      </c>
      <c r="C699" s="1" t="s">
        <v>714</v>
      </c>
      <c r="D699">
        <v>2</v>
      </c>
      <c r="E699">
        <v>1</v>
      </c>
      <c r="F699">
        <v>1</v>
      </c>
      <c r="G699">
        <v>5</v>
      </c>
      <c r="H699">
        <v>2</v>
      </c>
      <c r="I699">
        <v>24</v>
      </c>
      <c r="J699">
        <v>1</v>
      </c>
      <c r="K699">
        <v>1</v>
      </c>
      <c r="L699">
        <v>48</v>
      </c>
      <c r="M699">
        <v>8</v>
      </c>
      <c r="N699">
        <v>4</v>
      </c>
      <c r="O699">
        <v>73</v>
      </c>
      <c r="P699">
        <v>8</v>
      </c>
      <c r="Q699">
        <v>1</v>
      </c>
    </row>
    <row r="700" spans="1:17" hidden="1" x14ac:dyDescent="0.25">
      <c r="A700">
        <v>699</v>
      </c>
      <c r="B700">
        <v>57215078058</v>
      </c>
      <c r="C700" s="1" t="s">
        <v>715</v>
      </c>
      <c r="D700">
        <v>1</v>
      </c>
      <c r="E700">
        <v>1</v>
      </c>
      <c r="F700">
        <v>0</v>
      </c>
      <c r="G700">
        <v>1</v>
      </c>
      <c r="H700">
        <v>0</v>
      </c>
      <c r="I700">
        <v>0</v>
      </c>
      <c r="J700">
        <v>1</v>
      </c>
      <c r="K700">
        <v>1</v>
      </c>
      <c r="L700">
        <v>2</v>
      </c>
      <c r="M700">
        <v>3</v>
      </c>
      <c r="N700">
        <v>2</v>
      </c>
      <c r="O700">
        <v>2</v>
      </c>
      <c r="P700">
        <v>0</v>
      </c>
      <c r="Q700">
        <v>0</v>
      </c>
    </row>
    <row r="701" spans="1:17" hidden="1" x14ac:dyDescent="0.25">
      <c r="A701">
        <v>700</v>
      </c>
      <c r="B701">
        <v>57215090473</v>
      </c>
      <c r="C701" s="1" t="s">
        <v>716</v>
      </c>
      <c r="D701">
        <v>1</v>
      </c>
      <c r="E701">
        <v>0</v>
      </c>
      <c r="F701">
        <v>1</v>
      </c>
      <c r="G701">
        <v>0</v>
      </c>
      <c r="H701">
        <v>0</v>
      </c>
      <c r="I701">
        <v>5</v>
      </c>
      <c r="J701">
        <v>0</v>
      </c>
      <c r="K701">
        <v>0</v>
      </c>
      <c r="L701">
        <v>3</v>
      </c>
      <c r="M701">
        <v>1</v>
      </c>
      <c r="N701">
        <v>0</v>
      </c>
      <c r="O701">
        <v>9</v>
      </c>
      <c r="P701">
        <v>0</v>
      </c>
      <c r="Q701">
        <v>0</v>
      </c>
    </row>
    <row r="702" spans="1:17" x14ac:dyDescent="0.25">
      <c r="A702">
        <v>701</v>
      </c>
      <c r="B702">
        <v>57215141403</v>
      </c>
      <c r="C702" s="1" t="s">
        <v>717</v>
      </c>
      <c r="D702">
        <v>1</v>
      </c>
      <c r="E702">
        <v>0</v>
      </c>
      <c r="F702">
        <v>0</v>
      </c>
      <c r="G702">
        <v>2</v>
      </c>
      <c r="H702">
        <v>1</v>
      </c>
      <c r="I702">
        <v>0</v>
      </c>
      <c r="J702">
        <v>0</v>
      </c>
      <c r="K702">
        <v>0</v>
      </c>
      <c r="L702">
        <v>0</v>
      </c>
      <c r="M702">
        <v>3</v>
      </c>
      <c r="N702">
        <v>1</v>
      </c>
      <c r="O702">
        <v>0</v>
      </c>
      <c r="P702">
        <v>0</v>
      </c>
      <c r="Q702">
        <v>0</v>
      </c>
    </row>
    <row r="703" spans="1:17" hidden="1" x14ac:dyDescent="0.25">
      <c r="A703">
        <v>702</v>
      </c>
      <c r="B703">
        <v>57215212894</v>
      </c>
      <c r="C703" s="1" t="s">
        <v>718</v>
      </c>
      <c r="D703">
        <v>2</v>
      </c>
      <c r="E703">
        <v>0</v>
      </c>
      <c r="F703">
        <v>0</v>
      </c>
      <c r="G703">
        <v>0</v>
      </c>
      <c r="H703">
        <v>0</v>
      </c>
      <c r="I703">
        <v>4</v>
      </c>
      <c r="J703">
        <v>0</v>
      </c>
      <c r="K703">
        <v>0</v>
      </c>
      <c r="L703">
        <v>2</v>
      </c>
      <c r="M703">
        <v>2</v>
      </c>
      <c r="N703">
        <v>0</v>
      </c>
      <c r="O703">
        <v>6</v>
      </c>
      <c r="P703">
        <v>0</v>
      </c>
      <c r="Q703">
        <v>0</v>
      </c>
    </row>
    <row r="704" spans="1:17" hidden="1" x14ac:dyDescent="0.25">
      <c r="A704">
        <v>703</v>
      </c>
      <c r="B704">
        <v>57215718414</v>
      </c>
      <c r="C704" s="1" t="s">
        <v>719</v>
      </c>
      <c r="D704">
        <v>1</v>
      </c>
      <c r="E704">
        <v>1</v>
      </c>
      <c r="F704">
        <v>6</v>
      </c>
      <c r="G704">
        <v>0</v>
      </c>
      <c r="H704">
        <v>0</v>
      </c>
      <c r="I704">
        <v>5</v>
      </c>
      <c r="J704">
        <v>0</v>
      </c>
      <c r="K704">
        <v>0</v>
      </c>
      <c r="L704">
        <v>2</v>
      </c>
      <c r="M704">
        <v>1</v>
      </c>
      <c r="N704">
        <v>1</v>
      </c>
      <c r="O704">
        <v>13</v>
      </c>
      <c r="P704">
        <v>0</v>
      </c>
      <c r="Q704">
        <v>0</v>
      </c>
    </row>
    <row r="705" spans="1:17" hidden="1" x14ac:dyDescent="0.25">
      <c r="A705">
        <v>704</v>
      </c>
      <c r="B705">
        <v>57215840462</v>
      </c>
      <c r="C705" s="1" t="s">
        <v>720</v>
      </c>
      <c r="D705">
        <v>2</v>
      </c>
      <c r="E705">
        <v>1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4</v>
      </c>
      <c r="M705">
        <v>2</v>
      </c>
      <c r="N705">
        <v>1</v>
      </c>
      <c r="O705">
        <v>4</v>
      </c>
      <c r="P705">
        <v>0</v>
      </c>
      <c r="Q705">
        <v>0</v>
      </c>
    </row>
    <row r="706" spans="1:17" hidden="1" x14ac:dyDescent="0.25">
      <c r="A706">
        <v>705</v>
      </c>
      <c r="B706">
        <v>57215845793</v>
      </c>
      <c r="C706" s="1" t="s">
        <v>721</v>
      </c>
      <c r="D706">
        <v>3</v>
      </c>
      <c r="E706">
        <v>1</v>
      </c>
      <c r="F706">
        <v>0</v>
      </c>
      <c r="G706">
        <v>4</v>
      </c>
      <c r="H706">
        <v>1</v>
      </c>
      <c r="I706">
        <v>2</v>
      </c>
      <c r="J706">
        <v>1</v>
      </c>
      <c r="K706">
        <v>1</v>
      </c>
      <c r="L706">
        <v>6</v>
      </c>
      <c r="M706">
        <v>8</v>
      </c>
      <c r="N706">
        <v>3</v>
      </c>
      <c r="O706">
        <v>8</v>
      </c>
      <c r="P706">
        <v>0</v>
      </c>
      <c r="Q706">
        <v>0</v>
      </c>
    </row>
    <row r="707" spans="1:17" hidden="1" x14ac:dyDescent="0.25">
      <c r="A707">
        <v>706</v>
      </c>
      <c r="B707">
        <v>57215855908</v>
      </c>
      <c r="C707" s="1" t="s">
        <v>722</v>
      </c>
      <c r="D707">
        <v>1</v>
      </c>
      <c r="E707">
        <v>0</v>
      </c>
      <c r="F707">
        <v>1</v>
      </c>
      <c r="G707">
        <v>0</v>
      </c>
      <c r="H707">
        <v>0</v>
      </c>
      <c r="I707">
        <v>5</v>
      </c>
      <c r="J707">
        <v>0</v>
      </c>
      <c r="K707">
        <v>0</v>
      </c>
      <c r="L707">
        <v>4</v>
      </c>
      <c r="M707">
        <v>1</v>
      </c>
      <c r="N707">
        <v>0</v>
      </c>
      <c r="O707">
        <v>10</v>
      </c>
      <c r="P707">
        <v>0</v>
      </c>
      <c r="Q707">
        <v>0</v>
      </c>
    </row>
    <row r="708" spans="1:17" hidden="1" x14ac:dyDescent="0.25">
      <c r="A708">
        <v>707</v>
      </c>
      <c r="B708">
        <v>57215856228</v>
      </c>
      <c r="C708" s="1" t="s">
        <v>723</v>
      </c>
      <c r="D708">
        <v>1</v>
      </c>
      <c r="E708">
        <v>0</v>
      </c>
      <c r="F708">
        <v>0</v>
      </c>
      <c r="G708">
        <v>0</v>
      </c>
      <c r="H708">
        <v>0</v>
      </c>
      <c r="I708">
        <v>7</v>
      </c>
      <c r="J708">
        <v>0</v>
      </c>
      <c r="K708">
        <v>0</v>
      </c>
      <c r="L708">
        <v>4</v>
      </c>
      <c r="M708">
        <v>1</v>
      </c>
      <c r="N708">
        <v>0</v>
      </c>
      <c r="O708">
        <v>11</v>
      </c>
      <c r="P708">
        <v>0</v>
      </c>
      <c r="Q708">
        <v>0</v>
      </c>
    </row>
    <row r="709" spans="1:17" hidden="1" x14ac:dyDescent="0.25">
      <c r="A709">
        <v>708</v>
      </c>
      <c r="B709">
        <v>57215858955</v>
      </c>
      <c r="C709" s="1" t="s">
        <v>724</v>
      </c>
      <c r="D709">
        <v>1</v>
      </c>
      <c r="E709">
        <v>0</v>
      </c>
      <c r="F709">
        <v>1</v>
      </c>
      <c r="G709">
        <v>1</v>
      </c>
      <c r="H709">
        <v>1</v>
      </c>
      <c r="I709">
        <v>5</v>
      </c>
      <c r="J709">
        <v>1</v>
      </c>
      <c r="K709">
        <v>1</v>
      </c>
      <c r="L709">
        <v>8</v>
      </c>
      <c r="M709">
        <v>3</v>
      </c>
      <c r="N709">
        <v>2</v>
      </c>
      <c r="O709">
        <v>14</v>
      </c>
      <c r="P709">
        <v>0</v>
      </c>
      <c r="Q709">
        <v>0</v>
      </c>
    </row>
    <row r="710" spans="1:17" hidden="1" x14ac:dyDescent="0.25">
      <c r="A710">
        <v>709</v>
      </c>
      <c r="B710">
        <v>57216178071</v>
      </c>
      <c r="C710" s="1" t="s">
        <v>725</v>
      </c>
      <c r="D710">
        <v>2</v>
      </c>
      <c r="E710">
        <v>1</v>
      </c>
      <c r="F710">
        <v>1</v>
      </c>
      <c r="G710">
        <v>0</v>
      </c>
      <c r="H710">
        <v>0</v>
      </c>
      <c r="I710">
        <v>2</v>
      </c>
      <c r="J710">
        <v>0</v>
      </c>
      <c r="K710">
        <v>0</v>
      </c>
      <c r="L710">
        <v>3</v>
      </c>
      <c r="M710">
        <v>2</v>
      </c>
      <c r="N710">
        <v>1</v>
      </c>
      <c r="O710">
        <v>6</v>
      </c>
      <c r="P710">
        <v>0</v>
      </c>
      <c r="Q710">
        <v>0</v>
      </c>
    </row>
    <row r="711" spans="1:17" x14ac:dyDescent="0.25">
      <c r="A711">
        <v>710</v>
      </c>
      <c r="B711">
        <v>57216269555</v>
      </c>
      <c r="C711" s="1" t="s">
        <v>726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2</v>
      </c>
      <c r="J711">
        <v>0</v>
      </c>
      <c r="K711">
        <v>0</v>
      </c>
      <c r="L711">
        <v>0</v>
      </c>
      <c r="M711">
        <v>1</v>
      </c>
      <c r="N711">
        <v>0</v>
      </c>
      <c r="O711">
        <v>2</v>
      </c>
      <c r="P711">
        <v>0</v>
      </c>
      <c r="Q711">
        <v>0</v>
      </c>
    </row>
    <row r="712" spans="1:17" hidden="1" x14ac:dyDescent="0.25">
      <c r="A712">
        <v>711</v>
      </c>
      <c r="B712">
        <v>57216269831</v>
      </c>
      <c r="C712" s="1" t="s">
        <v>727</v>
      </c>
      <c r="D712">
        <v>2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16</v>
      </c>
      <c r="M712">
        <v>2</v>
      </c>
      <c r="N712">
        <v>0</v>
      </c>
      <c r="O712">
        <v>16</v>
      </c>
      <c r="P712">
        <v>0</v>
      </c>
      <c r="Q712">
        <v>0</v>
      </c>
    </row>
    <row r="713" spans="1:17" x14ac:dyDescent="0.25">
      <c r="A713">
        <v>712</v>
      </c>
      <c r="B713">
        <v>57216270870</v>
      </c>
      <c r="C713" s="1" t="s">
        <v>728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1</v>
      </c>
      <c r="N713">
        <v>0</v>
      </c>
      <c r="O713">
        <v>0</v>
      </c>
      <c r="P713">
        <v>0</v>
      </c>
      <c r="Q713">
        <v>0</v>
      </c>
    </row>
    <row r="714" spans="1:17" x14ac:dyDescent="0.25">
      <c r="A714">
        <v>713</v>
      </c>
      <c r="B714">
        <v>57216270932</v>
      </c>
      <c r="C714" s="1" t="s">
        <v>729</v>
      </c>
      <c r="D714">
        <v>3</v>
      </c>
      <c r="E714">
        <v>0</v>
      </c>
      <c r="F714">
        <v>1</v>
      </c>
      <c r="G714">
        <v>0</v>
      </c>
      <c r="H714">
        <v>0</v>
      </c>
      <c r="I714">
        <v>2</v>
      </c>
      <c r="J714">
        <v>1</v>
      </c>
      <c r="K714">
        <v>1</v>
      </c>
      <c r="L714">
        <v>0</v>
      </c>
      <c r="M714">
        <v>4</v>
      </c>
      <c r="N714">
        <v>1</v>
      </c>
      <c r="O714">
        <v>3</v>
      </c>
      <c r="P714">
        <v>0</v>
      </c>
      <c r="Q714">
        <v>0</v>
      </c>
    </row>
    <row r="715" spans="1:17" hidden="1" x14ac:dyDescent="0.25">
      <c r="A715">
        <v>714</v>
      </c>
      <c r="B715">
        <v>57216271019</v>
      </c>
      <c r="C715" s="1" t="s">
        <v>730</v>
      </c>
      <c r="D715">
        <v>2</v>
      </c>
      <c r="E715">
        <v>0</v>
      </c>
      <c r="F715">
        <v>0</v>
      </c>
      <c r="G715">
        <v>1</v>
      </c>
      <c r="H715">
        <v>0</v>
      </c>
      <c r="I715">
        <v>1</v>
      </c>
      <c r="J715">
        <v>0</v>
      </c>
      <c r="K715">
        <v>0</v>
      </c>
      <c r="L715">
        <v>2</v>
      </c>
      <c r="M715">
        <v>3</v>
      </c>
      <c r="N715">
        <v>0</v>
      </c>
      <c r="O715">
        <v>3</v>
      </c>
      <c r="P715">
        <v>0</v>
      </c>
      <c r="Q715">
        <v>0</v>
      </c>
    </row>
    <row r="716" spans="1:17" hidden="1" x14ac:dyDescent="0.25">
      <c r="A716">
        <v>715</v>
      </c>
      <c r="B716">
        <v>57216271164</v>
      </c>
      <c r="C716" s="1" t="s">
        <v>731</v>
      </c>
      <c r="D716">
        <v>1</v>
      </c>
      <c r="E716">
        <v>0</v>
      </c>
      <c r="F716">
        <v>0</v>
      </c>
      <c r="G716">
        <v>1</v>
      </c>
      <c r="H716">
        <v>0</v>
      </c>
      <c r="I716">
        <v>0</v>
      </c>
      <c r="J716">
        <v>1</v>
      </c>
      <c r="K716">
        <v>0</v>
      </c>
      <c r="L716">
        <v>3</v>
      </c>
      <c r="M716">
        <v>3</v>
      </c>
      <c r="N716">
        <v>0</v>
      </c>
      <c r="O716">
        <v>3</v>
      </c>
      <c r="P716">
        <v>0</v>
      </c>
      <c r="Q716">
        <v>0</v>
      </c>
    </row>
    <row r="717" spans="1:17" hidden="1" x14ac:dyDescent="0.25">
      <c r="A717">
        <v>716</v>
      </c>
      <c r="B717">
        <v>57216271681</v>
      </c>
      <c r="C717" s="1" t="s">
        <v>732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2</v>
      </c>
      <c r="K717">
        <v>0</v>
      </c>
      <c r="L717">
        <v>1</v>
      </c>
      <c r="M717">
        <v>3</v>
      </c>
      <c r="N717">
        <v>0</v>
      </c>
      <c r="O717">
        <v>1</v>
      </c>
      <c r="P717">
        <v>0</v>
      </c>
      <c r="Q717">
        <v>0</v>
      </c>
    </row>
    <row r="718" spans="1:17" x14ac:dyDescent="0.25">
      <c r="A718">
        <v>717</v>
      </c>
      <c r="B718">
        <v>57216272416</v>
      </c>
      <c r="C718" s="1" t="s">
        <v>733</v>
      </c>
      <c r="D718">
        <v>1</v>
      </c>
      <c r="E718">
        <v>0</v>
      </c>
      <c r="F718">
        <v>0</v>
      </c>
      <c r="G718">
        <v>0</v>
      </c>
      <c r="H718">
        <v>0</v>
      </c>
      <c r="I718">
        <v>2</v>
      </c>
      <c r="J718">
        <v>0</v>
      </c>
      <c r="K718">
        <v>0</v>
      </c>
      <c r="L718">
        <v>0</v>
      </c>
      <c r="M718">
        <v>1</v>
      </c>
      <c r="N718">
        <v>0</v>
      </c>
      <c r="O718">
        <v>2</v>
      </c>
      <c r="P718">
        <v>0</v>
      </c>
      <c r="Q718">
        <v>0</v>
      </c>
    </row>
    <row r="719" spans="1:17" hidden="1" x14ac:dyDescent="0.25">
      <c r="A719">
        <v>718</v>
      </c>
      <c r="B719">
        <v>57216272876</v>
      </c>
      <c r="C719" s="1" t="s">
        <v>734</v>
      </c>
      <c r="D719">
        <v>2</v>
      </c>
      <c r="E719">
        <v>0</v>
      </c>
      <c r="F719">
        <v>0</v>
      </c>
      <c r="G719">
        <v>1</v>
      </c>
      <c r="H719">
        <v>1</v>
      </c>
      <c r="I719">
        <v>2</v>
      </c>
      <c r="J719">
        <v>1</v>
      </c>
      <c r="K719">
        <v>1</v>
      </c>
      <c r="L719">
        <v>25</v>
      </c>
      <c r="M719">
        <v>4</v>
      </c>
      <c r="N719">
        <v>2</v>
      </c>
      <c r="O719">
        <v>27</v>
      </c>
      <c r="P719">
        <v>2</v>
      </c>
      <c r="Q719">
        <v>0</v>
      </c>
    </row>
    <row r="720" spans="1:17" hidden="1" x14ac:dyDescent="0.25">
      <c r="A720">
        <v>719</v>
      </c>
      <c r="B720">
        <v>57216279607</v>
      </c>
      <c r="C720" s="1" t="s">
        <v>735</v>
      </c>
      <c r="D720">
        <v>3</v>
      </c>
      <c r="E720">
        <v>1</v>
      </c>
      <c r="F720">
        <v>1</v>
      </c>
      <c r="G720">
        <v>3</v>
      </c>
      <c r="H720">
        <v>2</v>
      </c>
      <c r="I720">
        <v>4</v>
      </c>
      <c r="J720">
        <v>1</v>
      </c>
      <c r="K720">
        <v>1</v>
      </c>
      <c r="L720">
        <v>3</v>
      </c>
      <c r="M720">
        <v>7</v>
      </c>
      <c r="N720">
        <v>4</v>
      </c>
      <c r="O720">
        <v>8</v>
      </c>
      <c r="P720">
        <v>0</v>
      </c>
      <c r="Q720">
        <v>0</v>
      </c>
    </row>
    <row r="721" spans="1:17" hidden="1" x14ac:dyDescent="0.25">
      <c r="A721">
        <v>720</v>
      </c>
      <c r="B721">
        <v>57216337494</v>
      </c>
      <c r="C721" s="1" t="s">
        <v>736</v>
      </c>
      <c r="D721">
        <v>1</v>
      </c>
      <c r="E721">
        <v>0</v>
      </c>
      <c r="F721">
        <v>3</v>
      </c>
      <c r="G721">
        <v>0</v>
      </c>
      <c r="H721">
        <v>0</v>
      </c>
      <c r="I721">
        <v>9</v>
      </c>
      <c r="J721">
        <v>0</v>
      </c>
      <c r="K721">
        <v>0</v>
      </c>
      <c r="L721">
        <v>5</v>
      </c>
      <c r="M721">
        <v>1</v>
      </c>
      <c r="N721">
        <v>0</v>
      </c>
      <c r="O721">
        <v>17</v>
      </c>
      <c r="P721">
        <v>0</v>
      </c>
      <c r="Q721">
        <v>0</v>
      </c>
    </row>
    <row r="722" spans="1:17" hidden="1" x14ac:dyDescent="0.25">
      <c r="A722">
        <v>721</v>
      </c>
      <c r="B722">
        <v>57216437936</v>
      </c>
      <c r="C722" s="1" t="s">
        <v>737</v>
      </c>
      <c r="D722">
        <v>0</v>
      </c>
      <c r="E722">
        <v>0</v>
      </c>
      <c r="F722">
        <v>0</v>
      </c>
      <c r="G722">
        <v>3</v>
      </c>
      <c r="H722">
        <v>1</v>
      </c>
      <c r="I722">
        <v>1</v>
      </c>
      <c r="J722">
        <v>2</v>
      </c>
      <c r="K722">
        <v>1</v>
      </c>
      <c r="L722">
        <v>4</v>
      </c>
      <c r="M722">
        <v>5</v>
      </c>
      <c r="N722">
        <v>2</v>
      </c>
      <c r="O722">
        <v>5</v>
      </c>
      <c r="P722">
        <v>0</v>
      </c>
      <c r="Q722">
        <v>0</v>
      </c>
    </row>
    <row r="723" spans="1:17" hidden="1" x14ac:dyDescent="0.25">
      <c r="A723">
        <v>722</v>
      </c>
      <c r="B723">
        <v>57216560985</v>
      </c>
      <c r="C723" s="1" t="s">
        <v>738</v>
      </c>
      <c r="D723">
        <v>2</v>
      </c>
      <c r="E723">
        <v>1</v>
      </c>
      <c r="F723">
        <v>1</v>
      </c>
      <c r="G723">
        <v>1</v>
      </c>
      <c r="H723">
        <v>0</v>
      </c>
      <c r="I723">
        <v>1</v>
      </c>
      <c r="J723">
        <v>0</v>
      </c>
      <c r="K723">
        <v>0</v>
      </c>
      <c r="L723">
        <v>5</v>
      </c>
      <c r="M723">
        <v>3</v>
      </c>
      <c r="N723">
        <v>1</v>
      </c>
      <c r="O723">
        <v>7</v>
      </c>
      <c r="P723">
        <v>0</v>
      </c>
      <c r="Q723">
        <v>0</v>
      </c>
    </row>
    <row r="724" spans="1:17" hidden="1" x14ac:dyDescent="0.25">
      <c r="A724">
        <v>723</v>
      </c>
      <c r="B724">
        <v>57216561353</v>
      </c>
      <c r="C724" s="1" t="s">
        <v>739</v>
      </c>
      <c r="D724">
        <v>1</v>
      </c>
      <c r="E724">
        <v>1</v>
      </c>
      <c r="F724">
        <v>1</v>
      </c>
      <c r="G724">
        <v>3</v>
      </c>
      <c r="H724">
        <v>1</v>
      </c>
      <c r="I724">
        <v>1</v>
      </c>
      <c r="J724">
        <v>0</v>
      </c>
      <c r="K724">
        <v>0</v>
      </c>
      <c r="L724">
        <v>5</v>
      </c>
      <c r="M724">
        <v>4</v>
      </c>
      <c r="N724">
        <v>2</v>
      </c>
      <c r="O724">
        <v>7</v>
      </c>
      <c r="P724">
        <v>0</v>
      </c>
      <c r="Q724">
        <v>0</v>
      </c>
    </row>
    <row r="725" spans="1:17" hidden="1" x14ac:dyDescent="0.25">
      <c r="A725">
        <v>724</v>
      </c>
      <c r="B725">
        <v>57216583742</v>
      </c>
      <c r="C725" s="1" t="s">
        <v>740</v>
      </c>
      <c r="D725">
        <v>3</v>
      </c>
      <c r="E725">
        <v>0</v>
      </c>
      <c r="F725">
        <v>0</v>
      </c>
      <c r="G725">
        <v>2</v>
      </c>
      <c r="H725">
        <v>1</v>
      </c>
      <c r="I725">
        <v>0</v>
      </c>
      <c r="J725">
        <v>3</v>
      </c>
      <c r="K725">
        <v>1</v>
      </c>
      <c r="L725">
        <v>15</v>
      </c>
      <c r="M725">
        <v>8</v>
      </c>
      <c r="N725">
        <v>2</v>
      </c>
      <c r="O725">
        <v>15</v>
      </c>
      <c r="P725">
        <v>1</v>
      </c>
      <c r="Q725">
        <v>0</v>
      </c>
    </row>
    <row r="726" spans="1:17" hidden="1" x14ac:dyDescent="0.25">
      <c r="A726">
        <v>725</v>
      </c>
      <c r="B726">
        <v>57216586202</v>
      </c>
      <c r="C726" s="1" t="s">
        <v>741</v>
      </c>
      <c r="D726">
        <v>3</v>
      </c>
      <c r="E726">
        <v>0</v>
      </c>
      <c r="F726">
        <v>0</v>
      </c>
      <c r="G726">
        <v>0</v>
      </c>
      <c r="H726">
        <v>0</v>
      </c>
      <c r="I726">
        <v>1</v>
      </c>
      <c r="J726">
        <v>0</v>
      </c>
      <c r="K726">
        <v>0</v>
      </c>
      <c r="L726">
        <v>3</v>
      </c>
      <c r="M726">
        <v>3</v>
      </c>
      <c r="N726">
        <v>0</v>
      </c>
      <c r="O726">
        <v>4</v>
      </c>
      <c r="P726">
        <v>0</v>
      </c>
      <c r="Q726">
        <v>0</v>
      </c>
    </row>
    <row r="727" spans="1:17" hidden="1" x14ac:dyDescent="0.25">
      <c r="A727">
        <v>726</v>
      </c>
      <c r="B727">
        <v>57216610270</v>
      </c>
      <c r="C727" s="1" t="s">
        <v>742</v>
      </c>
      <c r="D727">
        <v>4</v>
      </c>
      <c r="E727">
        <v>1</v>
      </c>
      <c r="F727">
        <v>1</v>
      </c>
      <c r="G727">
        <v>9</v>
      </c>
      <c r="H727">
        <v>2</v>
      </c>
      <c r="I727">
        <v>12</v>
      </c>
      <c r="J727">
        <v>2</v>
      </c>
      <c r="K727">
        <v>2</v>
      </c>
      <c r="L727">
        <v>102</v>
      </c>
      <c r="M727">
        <v>15</v>
      </c>
      <c r="N727">
        <v>5</v>
      </c>
      <c r="O727">
        <v>115</v>
      </c>
      <c r="P727">
        <v>7</v>
      </c>
      <c r="Q727">
        <v>0</v>
      </c>
    </row>
    <row r="728" spans="1:17" hidden="1" x14ac:dyDescent="0.25">
      <c r="A728">
        <v>727</v>
      </c>
      <c r="B728">
        <v>57216612555</v>
      </c>
      <c r="C728" s="1" t="s">
        <v>743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2</v>
      </c>
      <c r="J728">
        <v>0</v>
      </c>
      <c r="K728">
        <v>0</v>
      </c>
      <c r="L728">
        <v>2</v>
      </c>
      <c r="M728">
        <v>1</v>
      </c>
      <c r="N728">
        <v>0</v>
      </c>
      <c r="O728">
        <v>4</v>
      </c>
      <c r="P728">
        <v>0</v>
      </c>
      <c r="Q728">
        <v>0</v>
      </c>
    </row>
    <row r="729" spans="1:17" hidden="1" x14ac:dyDescent="0.25">
      <c r="A729">
        <v>728</v>
      </c>
      <c r="B729">
        <v>57216693175</v>
      </c>
      <c r="C729" s="1" t="s">
        <v>744</v>
      </c>
      <c r="D729">
        <v>0</v>
      </c>
      <c r="E729">
        <v>0</v>
      </c>
      <c r="F729">
        <v>0</v>
      </c>
      <c r="G729">
        <v>1</v>
      </c>
      <c r="H729">
        <v>1</v>
      </c>
      <c r="I729">
        <v>2</v>
      </c>
      <c r="J729">
        <v>0</v>
      </c>
      <c r="K729">
        <v>0</v>
      </c>
      <c r="L729">
        <v>3</v>
      </c>
      <c r="M729">
        <v>1</v>
      </c>
      <c r="N729">
        <v>1</v>
      </c>
      <c r="O729">
        <v>5</v>
      </c>
      <c r="P729">
        <v>0</v>
      </c>
      <c r="Q729">
        <v>0</v>
      </c>
    </row>
    <row r="730" spans="1:17" hidden="1" x14ac:dyDescent="0.25">
      <c r="A730">
        <v>729</v>
      </c>
      <c r="B730">
        <v>57216755385</v>
      </c>
      <c r="C730" s="1" t="s">
        <v>745</v>
      </c>
      <c r="D730">
        <v>1</v>
      </c>
      <c r="E730">
        <v>1</v>
      </c>
      <c r="F730">
        <v>1</v>
      </c>
      <c r="G730">
        <v>0</v>
      </c>
      <c r="H730">
        <v>0</v>
      </c>
      <c r="I730">
        <v>5</v>
      </c>
      <c r="J730">
        <v>0</v>
      </c>
      <c r="K730">
        <v>0</v>
      </c>
      <c r="L730">
        <v>2</v>
      </c>
      <c r="M730">
        <v>1</v>
      </c>
      <c r="N730">
        <v>1</v>
      </c>
      <c r="O730">
        <v>8</v>
      </c>
      <c r="P730">
        <v>0</v>
      </c>
      <c r="Q730">
        <v>0</v>
      </c>
    </row>
    <row r="731" spans="1:17" hidden="1" x14ac:dyDescent="0.25">
      <c r="A731">
        <v>730</v>
      </c>
      <c r="B731">
        <v>57216758549</v>
      </c>
      <c r="C731" s="1" t="s">
        <v>746</v>
      </c>
      <c r="D731">
        <v>1</v>
      </c>
      <c r="E731">
        <v>0</v>
      </c>
      <c r="F731">
        <v>0</v>
      </c>
      <c r="G731">
        <v>2</v>
      </c>
      <c r="H731">
        <v>1</v>
      </c>
      <c r="I731">
        <v>1</v>
      </c>
      <c r="J731">
        <v>1</v>
      </c>
      <c r="K731">
        <v>1</v>
      </c>
      <c r="L731">
        <v>9</v>
      </c>
      <c r="M731">
        <v>4</v>
      </c>
      <c r="N731">
        <v>2</v>
      </c>
      <c r="O731">
        <v>10</v>
      </c>
      <c r="P731">
        <v>0</v>
      </c>
      <c r="Q731">
        <v>0</v>
      </c>
    </row>
    <row r="732" spans="1:17" x14ac:dyDescent="0.25">
      <c r="A732">
        <v>731</v>
      </c>
      <c r="B732">
        <v>57216762295</v>
      </c>
      <c r="C732" s="1" t="s">
        <v>747</v>
      </c>
      <c r="D732">
        <v>1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1</v>
      </c>
      <c r="K732">
        <v>0</v>
      </c>
      <c r="L732">
        <v>0</v>
      </c>
      <c r="M732">
        <v>2</v>
      </c>
      <c r="N732">
        <v>0</v>
      </c>
      <c r="O732">
        <v>0</v>
      </c>
      <c r="P732">
        <v>0</v>
      </c>
      <c r="Q732">
        <v>0</v>
      </c>
    </row>
    <row r="733" spans="1:17" hidden="1" x14ac:dyDescent="0.25">
      <c r="A733">
        <v>732</v>
      </c>
      <c r="B733">
        <v>57216768999</v>
      </c>
      <c r="C733" s="1" t="s">
        <v>748</v>
      </c>
      <c r="D733">
        <v>1</v>
      </c>
      <c r="E733">
        <v>0</v>
      </c>
      <c r="F733">
        <v>0</v>
      </c>
      <c r="G733">
        <v>0</v>
      </c>
      <c r="H733">
        <v>0</v>
      </c>
      <c r="I733">
        <v>2</v>
      </c>
      <c r="J733">
        <v>0</v>
      </c>
      <c r="K733">
        <v>0</v>
      </c>
      <c r="L733">
        <v>2</v>
      </c>
      <c r="M733">
        <v>1</v>
      </c>
      <c r="N733">
        <v>0</v>
      </c>
      <c r="O733">
        <v>4</v>
      </c>
      <c r="P733">
        <v>0</v>
      </c>
      <c r="Q733">
        <v>0</v>
      </c>
    </row>
    <row r="734" spans="1:17" x14ac:dyDescent="0.25">
      <c r="A734">
        <v>733</v>
      </c>
      <c r="B734">
        <v>57216781515</v>
      </c>
      <c r="C734" s="1" t="s">
        <v>749</v>
      </c>
      <c r="D734">
        <v>1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1</v>
      </c>
      <c r="N734">
        <v>0</v>
      </c>
      <c r="O734">
        <v>0</v>
      </c>
      <c r="P734">
        <v>0</v>
      </c>
      <c r="Q734">
        <v>0</v>
      </c>
    </row>
    <row r="735" spans="1:17" x14ac:dyDescent="0.25">
      <c r="A735">
        <v>734</v>
      </c>
      <c r="B735">
        <v>57216788172</v>
      </c>
      <c r="C735" s="1" t="s">
        <v>750</v>
      </c>
      <c r="D735">
        <v>1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1</v>
      </c>
      <c r="N735">
        <v>0</v>
      </c>
      <c r="O735">
        <v>0</v>
      </c>
      <c r="P735">
        <v>0</v>
      </c>
      <c r="Q735">
        <v>0</v>
      </c>
    </row>
    <row r="736" spans="1:17" hidden="1" x14ac:dyDescent="0.25">
      <c r="A736">
        <v>735</v>
      </c>
      <c r="B736">
        <v>57216808893</v>
      </c>
      <c r="C736" s="1" t="s">
        <v>751</v>
      </c>
      <c r="D736">
        <v>2</v>
      </c>
      <c r="E736">
        <v>1</v>
      </c>
      <c r="F736">
        <v>0</v>
      </c>
      <c r="G736">
        <v>1</v>
      </c>
      <c r="H736">
        <v>1</v>
      </c>
      <c r="I736">
        <v>3</v>
      </c>
      <c r="J736">
        <v>1</v>
      </c>
      <c r="K736">
        <v>0</v>
      </c>
      <c r="L736">
        <v>1</v>
      </c>
      <c r="M736">
        <v>4</v>
      </c>
      <c r="N736">
        <v>2</v>
      </c>
      <c r="O736">
        <v>4</v>
      </c>
      <c r="P736">
        <v>0</v>
      </c>
      <c r="Q736">
        <v>0</v>
      </c>
    </row>
    <row r="737" spans="1:17" hidden="1" x14ac:dyDescent="0.25">
      <c r="A737">
        <v>736</v>
      </c>
      <c r="B737">
        <v>57216811114</v>
      </c>
      <c r="C737" s="1" t="s">
        <v>752</v>
      </c>
      <c r="D737">
        <v>1</v>
      </c>
      <c r="E737">
        <v>0</v>
      </c>
      <c r="F737">
        <v>0</v>
      </c>
      <c r="G737">
        <v>1</v>
      </c>
      <c r="H737">
        <v>0</v>
      </c>
      <c r="I737">
        <v>4</v>
      </c>
      <c r="J737">
        <v>0</v>
      </c>
      <c r="K737">
        <v>0</v>
      </c>
      <c r="L737">
        <v>1</v>
      </c>
      <c r="M737">
        <v>2</v>
      </c>
      <c r="N737">
        <v>0</v>
      </c>
      <c r="O737">
        <v>5</v>
      </c>
      <c r="P737">
        <v>0</v>
      </c>
      <c r="Q737">
        <v>0</v>
      </c>
    </row>
    <row r="738" spans="1:17" hidden="1" x14ac:dyDescent="0.25">
      <c r="A738">
        <v>737</v>
      </c>
      <c r="B738">
        <v>57216811743</v>
      </c>
      <c r="C738" s="1" t="s">
        <v>753</v>
      </c>
      <c r="D738">
        <v>2</v>
      </c>
      <c r="E738">
        <v>0</v>
      </c>
      <c r="F738">
        <v>1</v>
      </c>
      <c r="G738">
        <v>2</v>
      </c>
      <c r="H738">
        <v>0</v>
      </c>
      <c r="I738">
        <v>2</v>
      </c>
      <c r="J738">
        <v>2</v>
      </c>
      <c r="K738">
        <v>1</v>
      </c>
      <c r="L738">
        <v>8</v>
      </c>
      <c r="M738">
        <v>6</v>
      </c>
      <c r="N738">
        <v>1</v>
      </c>
      <c r="O738">
        <v>11</v>
      </c>
      <c r="P738">
        <v>0</v>
      </c>
      <c r="Q738">
        <v>0</v>
      </c>
    </row>
    <row r="739" spans="1:17" hidden="1" x14ac:dyDescent="0.25">
      <c r="A739">
        <v>738</v>
      </c>
      <c r="B739">
        <v>57216873316</v>
      </c>
      <c r="C739" s="1" t="s">
        <v>754</v>
      </c>
      <c r="D739">
        <v>11</v>
      </c>
      <c r="E739">
        <v>2</v>
      </c>
      <c r="F739">
        <v>10</v>
      </c>
      <c r="G739">
        <v>13</v>
      </c>
      <c r="H739">
        <v>2</v>
      </c>
      <c r="I739">
        <v>33</v>
      </c>
      <c r="J739">
        <v>9</v>
      </c>
      <c r="K739">
        <v>2</v>
      </c>
      <c r="L739">
        <v>75</v>
      </c>
      <c r="M739">
        <v>33</v>
      </c>
      <c r="N739">
        <v>6</v>
      </c>
      <c r="O739">
        <v>118</v>
      </c>
      <c r="P739">
        <v>0</v>
      </c>
      <c r="Q739">
        <v>0</v>
      </c>
    </row>
    <row r="740" spans="1:17" x14ac:dyDescent="0.25">
      <c r="A740">
        <v>739</v>
      </c>
      <c r="B740">
        <v>57216875411</v>
      </c>
      <c r="C740" s="1" t="s">
        <v>755</v>
      </c>
      <c r="D740">
        <v>1</v>
      </c>
      <c r="E740">
        <v>0</v>
      </c>
      <c r="F740">
        <v>0</v>
      </c>
      <c r="G740">
        <v>2</v>
      </c>
      <c r="H740">
        <v>0</v>
      </c>
      <c r="I740">
        <v>0</v>
      </c>
      <c r="J740">
        <v>1</v>
      </c>
      <c r="K740">
        <v>0</v>
      </c>
      <c r="L740">
        <v>0</v>
      </c>
      <c r="M740">
        <v>4</v>
      </c>
      <c r="N740">
        <v>0</v>
      </c>
      <c r="O740">
        <v>0</v>
      </c>
      <c r="P740">
        <v>0</v>
      </c>
      <c r="Q740">
        <v>0</v>
      </c>
    </row>
    <row r="741" spans="1:17" x14ac:dyDescent="0.25">
      <c r="A741">
        <v>740</v>
      </c>
      <c r="B741">
        <v>57216876180</v>
      </c>
      <c r="C741" s="1" t="s">
        <v>756</v>
      </c>
      <c r="D741">
        <v>1</v>
      </c>
      <c r="E741">
        <v>0</v>
      </c>
      <c r="F741">
        <v>0</v>
      </c>
      <c r="G741">
        <v>1</v>
      </c>
      <c r="H741">
        <v>0</v>
      </c>
      <c r="I741">
        <v>0</v>
      </c>
      <c r="J741">
        <v>1</v>
      </c>
      <c r="K741">
        <v>0</v>
      </c>
      <c r="L741">
        <v>0</v>
      </c>
      <c r="M741">
        <v>3</v>
      </c>
      <c r="N741">
        <v>0</v>
      </c>
      <c r="O741">
        <v>0</v>
      </c>
      <c r="P741">
        <v>0</v>
      </c>
      <c r="Q741">
        <v>0</v>
      </c>
    </row>
    <row r="742" spans="1:17" hidden="1" x14ac:dyDescent="0.25">
      <c r="A742">
        <v>741</v>
      </c>
      <c r="B742">
        <v>57216880477</v>
      </c>
      <c r="C742" s="1" t="s">
        <v>757</v>
      </c>
      <c r="D742">
        <v>3</v>
      </c>
      <c r="E742">
        <v>1</v>
      </c>
      <c r="F742">
        <v>1</v>
      </c>
      <c r="G742">
        <v>6</v>
      </c>
      <c r="H742">
        <v>1</v>
      </c>
      <c r="I742">
        <v>7</v>
      </c>
      <c r="J742">
        <v>5</v>
      </c>
      <c r="K742">
        <v>2</v>
      </c>
      <c r="L742">
        <v>24</v>
      </c>
      <c r="M742">
        <v>14</v>
      </c>
      <c r="N742">
        <v>4</v>
      </c>
      <c r="O742">
        <v>32</v>
      </c>
      <c r="P742">
        <v>0</v>
      </c>
      <c r="Q742">
        <v>0</v>
      </c>
    </row>
    <row r="743" spans="1:17" x14ac:dyDescent="0.25">
      <c r="A743">
        <v>742</v>
      </c>
      <c r="B743">
        <v>57216892054</v>
      </c>
      <c r="C743" s="1" t="s">
        <v>758</v>
      </c>
      <c r="D743">
        <v>1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1</v>
      </c>
      <c r="N743">
        <v>0</v>
      </c>
      <c r="O743">
        <v>0</v>
      </c>
      <c r="P743">
        <v>0</v>
      </c>
      <c r="Q743">
        <v>0</v>
      </c>
    </row>
    <row r="744" spans="1:17" x14ac:dyDescent="0.25">
      <c r="A744">
        <v>743</v>
      </c>
      <c r="B744">
        <v>57216897260</v>
      </c>
      <c r="C744" s="1" t="s">
        <v>759</v>
      </c>
      <c r="D744">
        <v>1</v>
      </c>
      <c r="E744">
        <v>0</v>
      </c>
      <c r="F744">
        <v>0</v>
      </c>
      <c r="G744">
        <v>0</v>
      </c>
      <c r="H744">
        <v>0</v>
      </c>
      <c r="I744">
        <v>3</v>
      </c>
      <c r="J744">
        <v>0</v>
      </c>
      <c r="K744">
        <v>0</v>
      </c>
      <c r="L744">
        <v>0</v>
      </c>
      <c r="M744">
        <v>1</v>
      </c>
      <c r="N744">
        <v>0</v>
      </c>
      <c r="O744">
        <v>3</v>
      </c>
      <c r="P744">
        <v>0</v>
      </c>
      <c r="Q744">
        <v>0</v>
      </c>
    </row>
    <row r="745" spans="1:17" hidden="1" x14ac:dyDescent="0.25">
      <c r="A745">
        <v>744</v>
      </c>
      <c r="B745">
        <v>57216899120</v>
      </c>
      <c r="C745" s="1" t="s">
        <v>760</v>
      </c>
      <c r="D745">
        <v>1</v>
      </c>
      <c r="E745">
        <v>0</v>
      </c>
      <c r="F745">
        <v>0</v>
      </c>
      <c r="G745">
        <v>0</v>
      </c>
      <c r="H745">
        <v>0</v>
      </c>
      <c r="I745">
        <v>1</v>
      </c>
      <c r="J745">
        <v>0</v>
      </c>
      <c r="K745">
        <v>0</v>
      </c>
      <c r="L745">
        <v>1</v>
      </c>
      <c r="M745">
        <v>1</v>
      </c>
      <c r="N745">
        <v>0</v>
      </c>
      <c r="O745">
        <v>2</v>
      </c>
      <c r="P745">
        <v>0</v>
      </c>
      <c r="Q745">
        <v>0</v>
      </c>
    </row>
    <row r="746" spans="1:17" hidden="1" x14ac:dyDescent="0.25">
      <c r="A746">
        <v>745</v>
      </c>
      <c r="B746">
        <v>57216899601</v>
      </c>
      <c r="C746" s="1" t="s">
        <v>761</v>
      </c>
      <c r="D746">
        <v>1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1</v>
      </c>
      <c r="M746">
        <v>1</v>
      </c>
      <c r="N746">
        <v>0</v>
      </c>
      <c r="O746">
        <v>1</v>
      </c>
      <c r="P746">
        <v>0</v>
      </c>
      <c r="Q746">
        <v>0</v>
      </c>
    </row>
    <row r="747" spans="1:17" hidden="1" x14ac:dyDescent="0.25">
      <c r="A747">
        <v>746</v>
      </c>
      <c r="B747">
        <v>57216902054</v>
      </c>
      <c r="C747" s="1" t="s">
        <v>762</v>
      </c>
      <c r="D747">
        <v>2</v>
      </c>
      <c r="E747">
        <v>0</v>
      </c>
      <c r="F747">
        <v>3</v>
      </c>
      <c r="G747">
        <v>0</v>
      </c>
      <c r="H747">
        <v>0</v>
      </c>
      <c r="I747">
        <v>4</v>
      </c>
      <c r="J747">
        <v>1</v>
      </c>
      <c r="K747">
        <v>0</v>
      </c>
      <c r="L747">
        <v>2</v>
      </c>
      <c r="M747">
        <v>3</v>
      </c>
      <c r="N747">
        <v>0</v>
      </c>
      <c r="O747">
        <v>9</v>
      </c>
      <c r="P747">
        <v>0</v>
      </c>
      <c r="Q747">
        <v>0</v>
      </c>
    </row>
    <row r="748" spans="1:17" hidden="1" x14ac:dyDescent="0.25">
      <c r="A748">
        <v>747</v>
      </c>
      <c r="B748">
        <v>57216908489</v>
      </c>
      <c r="C748" s="1" t="s">
        <v>763</v>
      </c>
      <c r="D748">
        <v>2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1</v>
      </c>
      <c r="K748">
        <v>0</v>
      </c>
      <c r="L748">
        <v>2</v>
      </c>
      <c r="M748">
        <v>3</v>
      </c>
      <c r="N748">
        <v>0</v>
      </c>
      <c r="O748">
        <v>2</v>
      </c>
      <c r="P748">
        <v>0</v>
      </c>
      <c r="Q748">
        <v>0</v>
      </c>
    </row>
    <row r="749" spans="1:17" hidden="1" x14ac:dyDescent="0.25">
      <c r="A749">
        <v>748</v>
      </c>
      <c r="B749">
        <v>57216908540</v>
      </c>
      <c r="C749" s="1" t="s">
        <v>764</v>
      </c>
      <c r="D749">
        <v>2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1</v>
      </c>
      <c r="K749">
        <v>0</v>
      </c>
      <c r="L749">
        <v>2</v>
      </c>
      <c r="M749">
        <v>3</v>
      </c>
      <c r="N749">
        <v>0</v>
      </c>
      <c r="O749">
        <v>2</v>
      </c>
      <c r="P749">
        <v>0</v>
      </c>
      <c r="Q749">
        <v>0</v>
      </c>
    </row>
    <row r="750" spans="1:17" hidden="1" x14ac:dyDescent="0.25">
      <c r="A750">
        <v>749</v>
      </c>
      <c r="B750">
        <v>57216908938</v>
      </c>
      <c r="C750" s="1" t="s">
        <v>765</v>
      </c>
      <c r="D750">
        <v>1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1</v>
      </c>
      <c r="M750">
        <v>1</v>
      </c>
      <c r="N750">
        <v>0</v>
      </c>
      <c r="O750">
        <v>1</v>
      </c>
      <c r="P750">
        <v>0</v>
      </c>
      <c r="Q750">
        <v>0</v>
      </c>
    </row>
    <row r="751" spans="1:17" hidden="1" x14ac:dyDescent="0.25">
      <c r="A751">
        <v>750</v>
      </c>
      <c r="B751">
        <v>57216909102</v>
      </c>
      <c r="C751" s="1" t="s">
        <v>766</v>
      </c>
      <c r="D751">
        <v>1</v>
      </c>
      <c r="E751">
        <v>0</v>
      </c>
      <c r="F751">
        <v>0</v>
      </c>
      <c r="G751">
        <v>1</v>
      </c>
      <c r="H751">
        <v>0</v>
      </c>
      <c r="I751">
        <v>8</v>
      </c>
      <c r="J751">
        <v>1</v>
      </c>
      <c r="K751">
        <v>1</v>
      </c>
      <c r="L751">
        <v>13</v>
      </c>
      <c r="M751">
        <v>3</v>
      </c>
      <c r="N751">
        <v>1</v>
      </c>
      <c r="O751">
        <v>21</v>
      </c>
      <c r="P751">
        <v>0</v>
      </c>
      <c r="Q751">
        <v>0</v>
      </c>
    </row>
    <row r="752" spans="1:17" hidden="1" x14ac:dyDescent="0.25">
      <c r="A752">
        <v>751</v>
      </c>
      <c r="B752">
        <v>57216910479</v>
      </c>
      <c r="C752" s="1" t="s">
        <v>767</v>
      </c>
      <c r="D752">
        <v>2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1</v>
      </c>
      <c r="K752">
        <v>0</v>
      </c>
      <c r="L752">
        <v>2</v>
      </c>
      <c r="M752">
        <v>3</v>
      </c>
      <c r="N752">
        <v>0</v>
      </c>
      <c r="O752">
        <v>2</v>
      </c>
      <c r="P752">
        <v>0</v>
      </c>
      <c r="Q752">
        <v>0</v>
      </c>
    </row>
    <row r="753" spans="1:17" hidden="1" x14ac:dyDescent="0.25">
      <c r="A753">
        <v>752</v>
      </c>
      <c r="B753">
        <v>57216910822</v>
      </c>
      <c r="C753" s="1" t="s">
        <v>768</v>
      </c>
      <c r="D753">
        <v>1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1</v>
      </c>
      <c r="K753">
        <v>0</v>
      </c>
      <c r="L753">
        <v>1</v>
      </c>
      <c r="M753">
        <v>2</v>
      </c>
      <c r="N753">
        <v>0</v>
      </c>
      <c r="O753">
        <v>1</v>
      </c>
      <c r="P753">
        <v>0</v>
      </c>
      <c r="Q753">
        <v>0</v>
      </c>
    </row>
    <row r="754" spans="1:17" hidden="1" x14ac:dyDescent="0.25">
      <c r="A754">
        <v>753</v>
      </c>
      <c r="B754">
        <v>57216947128</v>
      </c>
      <c r="C754" s="1" t="s">
        <v>769</v>
      </c>
      <c r="D754">
        <v>0</v>
      </c>
      <c r="E754">
        <v>0</v>
      </c>
      <c r="F754">
        <v>0</v>
      </c>
      <c r="G754">
        <v>2</v>
      </c>
      <c r="H754">
        <v>1</v>
      </c>
      <c r="I754">
        <v>1</v>
      </c>
      <c r="J754">
        <v>2</v>
      </c>
      <c r="K754">
        <v>1</v>
      </c>
      <c r="L754">
        <v>4</v>
      </c>
      <c r="M754">
        <v>4</v>
      </c>
      <c r="N754">
        <v>2</v>
      </c>
      <c r="O754">
        <v>5</v>
      </c>
      <c r="P754">
        <v>0</v>
      </c>
      <c r="Q754">
        <v>0</v>
      </c>
    </row>
    <row r="755" spans="1:17" x14ac:dyDescent="0.25">
      <c r="A755">
        <v>754</v>
      </c>
      <c r="B755">
        <v>57216950027</v>
      </c>
      <c r="C755" s="1" t="s">
        <v>770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1</v>
      </c>
      <c r="K755">
        <v>0</v>
      </c>
      <c r="L755">
        <v>0</v>
      </c>
      <c r="M755">
        <v>1</v>
      </c>
      <c r="N755">
        <v>0</v>
      </c>
      <c r="O755">
        <v>0</v>
      </c>
      <c r="P755">
        <v>0</v>
      </c>
      <c r="Q755">
        <v>0</v>
      </c>
    </row>
    <row r="756" spans="1:17" hidden="1" x14ac:dyDescent="0.25">
      <c r="A756">
        <v>755</v>
      </c>
      <c r="B756">
        <v>57216950035</v>
      </c>
      <c r="C756" s="1" t="s">
        <v>771</v>
      </c>
      <c r="D756">
        <v>0</v>
      </c>
      <c r="E756">
        <v>0</v>
      </c>
      <c r="F756">
        <v>0</v>
      </c>
      <c r="G756">
        <v>2</v>
      </c>
      <c r="H756">
        <v>2</v>
      </c>
      <c r="I756">
        <v>0</v>
      </c>
      <c r="J756">
        <v>2</v>
      </c>
      <c r="K756">
        <v>1</v>
      </c>
      <c r="L756">
        <v>6</v>
      </c>
      <c r="M756">
        <v>4</v>
      </c>
      <c r="N756">
        <v>3</v>
      </c>
      <c r="O756">
        <v>6</v>
      </c>
      <c r="P756">
        <v>2</v>
      </c>
      <c r="Q756">
        <v>1</v>
      </c>
    </row>
    <row r="757" spans="1:17" x14ac:dyDescent="0.25">
      <c r="A757">
        <v>756</v>
      </c>
      <c r="B757">
        <v>57216971432</v>
      </c>
      <c r="C757" s="1" t="s">
        <v>772</v>
      </c>
      <c r="D757">
        <v>1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1</v>
      </c>
      <c r="N757">
        <v>0</v>
      </c>
      <c r="O757">
        <v>0</v>
      </c>
      <c r="P757">
        <v>0</v>
      </c>
      <c r="Q757">
        <v>0</v>
      </c>
    </row>
    <row r="758" spans="1:17" hidden="1" x14ac:dyDescent="0.25">
      <c r="A758">
        <v>757</v>
      </c>
      <c r="B758">
        <v>57217099024</v>
      </c>
      <c r="C758" s="1" t="s">
        <v>773</v>
      </c>
      <c r="D758">
        <v>1</v>
      </c>
      <c r="E758">
        <v>0</v>
      </c>
      <c r="F758">
        <v>0</v>
      </c>
      <c r="G758">
        <v>0</v>
      </c>
      <c r="H758">
        <v>0</v>
      </c>
      <c r="I758">
        <v>1</v>
      </c>
      <c r="J758">
        <v>0</v>
      </c>
      <c r="K758">
        <v>0</v>
      </c>
      <c r="L758">
        <v>1</v>
      </c>
      <c r="M758">
        <v>1</v>
      </c>
      <c r="N758">
        <v>0</v>
      </c>
      <c r="O758">
        <v>2</v>
      </c>
      <c r="P758">
        <v>0</v>
      </c>
      <c r="Q758">
        <v>0</v>
      </c>
    </row>
    <row r="759" spans="1:17" hidden="1" x14ac:dyDescent="0.25">
      <c r="A759">
        <v>758</v>
      </c>
      <c r="B759">
        <v>57217099506</v>
      </c>
      <c r="C759" s="1" t="s">
        <v>774</v>
      </c>
      <c r="D759">
        <v>1</v>
      </c>
      <c r="E759">
        <v>0</v>
      </c>
      <c r="F759">
        <v>0</v>
      </c>
      <c r="G759">
        <v>0</v>
      </c>
      <c r="H759">
        <v>0</v>
      </c>
      <c r="I759">
        <v>1</v>
      </c>
      <c r="J759">
        <v>0</v>
      </c>
      <c r="K759">
        <v>0</v>
      </c>
      <c r="L759">
        <v>1</v>
      </c>
      <c r="M759">
        <v>1</v>
      </c>
      <c r="N759">
        <v>0</v>
      </c>
      <c r="O759">
        <v>2</v>
      </c>
      <c r="P759">
        <v>0</v>
      </c>
      <c r="Q759">
        <v>0</v>
      </c>
    </row>
    <row r="760" spans="1:17" x14ac:dyDescent="0.25">
      <c r="A760">
        <v>759</v>
      </c>
      <c r="B760">
        <v>57217099532</v>
      </c>
      <c r="C760" s="1" t="s">
        <v>775</v>
      </c>
      <c r="D760">
        <v>1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1</v>
      </c>
      <c r="N760">
        <v>0</v>
      </c>
      <c r="O760">
        <v>0</v>
      </c>
      <c r="P760">
        <v>0</v>
      </c>
      <c r="Q760">
        <v>0</v>
      </c>
    </row>
    <row r="761" spans="1:17" hidden="1" x14ac:dyDescent="0.25">
      <c r="A761">
        <v>760</v>
      </c>
      <c r="B761">
        <v>57217100680</v>
      </c>
      <c r="C761" s="1" t="s">
        <v>776</v>
      </c>
      <c r="D761">
        <v>2</v>
      </c>
      <c r="E761">
        <v>0</v>
      </c>
      <c r="F761">
        <v>0</v>
      </c>
      <c r="G761">
        <v>0</v>
      </c>
      <c r="H761">
        <v>0</v>
      </c>
      <c r="I761">
        <v>3</v>
      </c>
      <c r="J761">
        <v>2</v>
      </c>
      <c r="K761">
        <v>0</v>
      </c>
      <c r="L761">
        <v>4</v>
      </c>
      <c r="M761">
        <v>4</v>
      </c>
      <c r="N761">
        <v>0</v>
      </c>
      <c r="O761">
        <v>7</v>
      </c>
      <c r="P761">
        <v>0</v>
      </c>
      <c r="Q761">
        <v>0</v>
      </c>
    </row>
    <row r="762" spans="1:17" hidden="1" x14ac:dyDescent="0.25">
      <c r="A762">
        <v>761</v>
      </c>
      <c r="B762">
        <v>57217101611</v>
      </c>
      <c r="C762" s="1" t="s">
        <v>777</v>
      </c>
      <c r="D762">
        <v>1</v>
      </c>
      <c r="E762">
        <v>0</v>
      </c>
      <c r="F762">
        <v>0</v>
      </c>
      <c r="G762">
        <v>0</v>
      </c>
      <c r="H762">
        <v>0</v>
      </c>
      <c r="I762">
        <v>1</v>
      </c>
      <c r="J762">
        <v>0</v>
      </c>
      <c r="K762">
        <v>0</v>
      </c>
      <c r="L762">
        <v>1</v>
      </c>
      <c r="M762">
        <v>1</v>
      </c>
      <c r="N762">
        <v>0</v>
      </c>
      <c r="O762">
        <v>2</v>
      </c>
      <c r="P762">
        <v>0</v>
      </c>
      <c r="Q762">
        <v>0</v>
      </c>
    </row>
    <row r="763" spans="1:17" hidden="1" x14ac:dyDescent="0.25">
      <c r="A763">
        <v>762</v>
      </c>
      <c r="B763">
        <v>57217102706</v>
      </c>
      <c r="C763" s="1" t="s">
        <v>778</v>
      </c>
      <c r="D763">
        <v>3</v>
      </c>
      <c r="E763">
        <v>1</v>
      </c>
      <c r="F763">
        <v>0</v>
      </c>
      <c r="G763">
        <v>0</v>
      </c>
      <c r="H763">
        <v>0</v>
      </c>
      <c r="I763">
        <v>1</v>
      </c>
      <c r="J763">
        <v>0</v>
      </c>
      <c r="K763">
        <v>0</v>
      </c>
      <c r="L763">
        <v>2</v>
      </c>
      <c r="M763">
        <v>3</v>
      </c>
      <c r="N763">
        <v>1</v>
      </c>
      <c r="O763">
        <v>3</v>
      </c>
      <c r="P763">
        <v>0</v>
      </c>
      <c r="Q763">
        <v>0</v>
      </c>
    </row>
    <row r="764" spans="1:17" x14ac:dyDescent="0.25">
      <c r="A764">
        <v>763</v>
      </c>
      <c r="B764">
        <v>57217102767</v>
      </c>
      <c r="C764" s="1" t="s">
        <v>779</v>
      </c>
      <c r="D764">
        <v>1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1</v>
      </c>
      <c r="N764">
        <v>0</v>
      </c>
      <c r="O764">
        <v>0</v>
      </c>
      <c r="P764">
        <v>0</v>
      </c>
      <c r="Q764">
        <v>0</v>
      </c>
    </row>
    <row r="765" spans="1:17" x14ac:dyDescent="0.25">
      <c r="A765">
        <v>764</v>
      </c>
      <c r="B765">
        <v>57217213346</v>
      </c>
      <c r="C765" s="1" t="s">
        <v>780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1</v>
      </c>
      <c r="K765">
        <v>0</v>
      </c>
      <c r="L765">
        <v>0</v>
      </c>
      <c r="M765">
        <v>1</v>
      </c>
      <c r="N765">
        <v>0</v>
      </c>
      <c r="O765">
        <v>0</v>
      </c>
      <c r="P765">
        <v>0</v>
      </c>
      <c r="Q765">
        <v>0</v>
      </c>
    </row>
    <row r="766" spans="1:17" hidden="1" x14ac:dyDescent="0.25">
      <c r="A766">
        <v>765</v>
      </c>
      <c r="B766">
        <v>57217246282</v>
      </c>
      <c r="C766" s="1" t="s">
        <v>781</v>
      </c>
      <c r="D766">
        <v>1</v>
      </c>
      <c r="E766">
        <v>0</v>
      </c>
      <c r="F766">
        <v>2</v>
      </c>
      <c r="G766">
        <v>0</v>
      </c>
      <c r="H766">
        <v>0</v>
      </c>
      <c r="I766">
        <v>4</v>
      </c>
      <c r="J766">
        <v>0</v>
      </c>
      <c r="K766">
        <v>0</v>
      </c>
      <c r="L766">
        <v>3</v>
      </c>
      <c r="M766">
        <v>1</v>
      </c>
      <c r="N766">
        <v>0</v>
      </c>
      <c r="O766">
        <v>9</v>
      </c>
      <c r="P766">
        <v>0</v>
      </c>
      <c r="Q766">
        <v>0</v>
      </c>
    </row>
    <row r="767" spans="1:17" hidden="1" x14ac:dyDescent="0.25">
      <c r="A767">
        <v>766</v>
      </c>
      <c r="B767">
        <v>57217287495</v>
      </c>
      <c r="C767" s="1" t="s">
        <v>782</v>
      </c>
      <c r="D767">
        <v>1</v>
      </c>
      <c r="E767">
        <v>0</v>
      </c>
      <c r="F767">
        <v>0</v>
      </c>
      <c r="G767">
        <v>2</v>
      </c>
      <c r="H767">
        <v>1</v>
      </c>
      <c r="I767">
        <v>1</v>
      </c>
      <c r="J767">
        <v>1</v>
      </c>
      <c r="K767">
        <v>1</v>
      </c>
      <c r="L767">
        <v>11</v>
      </c>
      <c r="M767">
        <v>4</v>
      </c>
      <c r="N767">
        <v>2</v>
      </c>
      <c r="O767">
        <v>12</v>
      </c>
      <c r="P767">
        <v>0</v>
      </c>
      <c r="Q767">
        <v>0</v>
      </c>
    </row>
    <row r="768" spans="1:17" x14ac:dyDescent="0.25">
      <c r="A768">
        <v>767</v>
      </c>
      <c r="B768">
        <v>57217292673</v>
      </c>
      <c r="C768" s="1" t="s">
        <v>783</v>
      </c>
      <c r="D768">
        <v>2</v>
      </c>
      <c r="E768">
        <v>0</v>
      </c>
      <c r="F768">
        <v>0</v>
      </c>
      <c r="G768">
        <v>0</v>
      </c>
      <c r="H768">
        <v>0</v>
      </c>
      <c r="I768">
        <v>1</v>
      </c>
      <c r="J768">
        <v>0</v>
      </c>
      <c r="K768">
        <v>0</v>
      </c>
      <c r="L768">
        <v>0</v>
      </c>
      <c r="M768">
        <v>2</v>
      </c>
      <c r="N768">
        <v>0</v>
      </c>
      <c r="O768">
        <v>1</v>
      </c>
      <c r="P768">
        <v>0</v>
      </c>
      <c r="Q768">
        <v>0</v>
      </c>
    </row>
    <row r="769" spans="1:17" x14ac:dyDescent="0.25">
      <c r="A769">
        <v>768</v>
      </c>
      <c r="B769">
        <v>57217293118</v>
      </c>
      <c r="C769" s="1" t="s">
        <v>784</v>
      </c>
      <c r="D769">
        <v>2</v>
      </c>
      <c r="E769">
        <v>0</v>
      </c>
      <c r="F769">
        <v>0</v>
      </c>
      <c r="G769">
        <v>0</v>
      </c>
      <c r="H769">
        <v>0</v>
      </c>
      <c r="I769">
        <v>2</v>
      </c>
      <c r="J769">
        <v>0</v>
      </c>
      <c r="K769">
        <v>0</v>
      </c>
      <c r="L769">
        <v>0</v>
      </c>
      <c r="M769">
        <v>2</v>
      </c>
      <c r="N769">
        <v>0</v>
      </c>
      <c r="O769">
        <v>2</v>
      </c>
      <c r="P769">
        <v>0</v>
      </c>
      <c r="Q769">
        <v>0</v>
      </c>
    </row>
    <row r="770" spans="1:17" x14ac:dyDescent="0.25">
      <c r="A770">
        <v>769</v>
      </c>
      <c r="B770">
        <v>57217293303</v>
      </c>
      <c r="C770" s="1" t="s">
        <v>785</v>
      </c>
      <c r="D770">
        <v>1</v>
      </c>
      <c r="E770">
        <v>0</v>
      </c>
      <c r="F770">
        <v>0</v>
      </c>
      <c r="G770">
        <v>0</v>
      </c>
      <c r="H770">
        <v>0</v>
      </c>
      <c r="I770">
        <v>2</v>
      </c>
      <c r="J770">
        <v>0</v>
      </c>
      <c r="K770">
        <v>0</v>
      </c>
      <c r="L770">
        <v>0</v>
      </c>
      <c r="M770">
        <v>1</v>
      </c>
      <c r="N770">
        <v>0</v>
      </c>
      <c r="O770">
        <v>2</v>
      </c>
      <c r="P770">
        <v>0</v>
      </c>
      <c r="Q770">
        <v>0</v>
      </c>
    </row>
    <row r="771" spans="1:17" hidden="1" x14ac:dyDescent="0.25">
      <c r="A771">
        <v>770</v>
      </c>
      <c r="B771">
        <v>57217479554</v>
      </c>
      <c r="C771" s="1" t="s">
        <v>786</v>
      </c>
      <c r="D771">
        <v>1</v>
      </c>
      <c r="E771">
        <v>0</v>
      </c>
      <c r="F771">
        <v>1</v>
      </c>
      <c r="G771">
        <v>0</v>
      </c>
      <c r="H771">
        <v>0</v>
      </c>
      <c r="I771">
        <v>9</v>
      </c>
      <c r="J771">
        <v>0</v>
      </c>
      <c r="K771">
        <v>0</v>
      </c>
      <c r="L771">
        <v>7</v>
      </c>
      <c r="M771">
        <v>1</v>
      </c>
      <c r="N771">
        <v>0</v>
      </c>
      <c r="O771">
        <v>17</v>
      </c>
      <c r="P771">
        <v>0</v>
      </c>
      <c r="Q771">
        <v>0</v>
      </c>
    </row>
    <row r="772" spans="1:17" hidden="1" x14ac:dyDescent="0.25">
      <c r="A772">
        <v>771</v>
      </c>
      <c r="B772">
        <v>57217535201</v>
      </c>
      <c r="C772" s="1" t="s">
        <v>787</v>
      </c>
      <c r="D772">
        <v>1</v>
      </c>
      <c r="E772">
        <v>0</v>
      </c>
      <c r="F772">
        <v>0</v>
      </c>
      <c r="G772">
        <v>3</v>
      </c>
      <c r="H772">
        <v>1</v>
      </c>
      <c r="I772">
        <v>0</v>
      </c>
      <c r="J772">
        <v>0</v>
      </c>
      <c r="K772">
        <v>0</v>
      </c>
      <c r="L772">
        <v>16</v>
      </c>
      <c r="M772">
        <v>4</v>
      </c>
      <c r="N772">
        <v>1</v>
      </c>
      <c r="O772">
        <v>16</v>
      </c>
      <c r="P772">
        <v>0</v>
      </c>
      <c r="Q772">
        <v>0</v>
      </c>
    </row>
    <row r="773" spans="1:17" hidden="1" x14ac:dyDescent="0.25">
      <c r="A773">
        <v>772</v>
      </c>
      <c r="B773">
        <v>57217588270</v>
      </c>
      <c r="C773" s="1" t="s">
        <v>788</v>
      </c>
      <c r="D773">
        <v>1</v>
      </c>
      <c r="E773">
        <v>1</v>
      </c>
      <c r="F773">
        <v>0</v>
      </c>
      <c r="G773">
        <v>0</v>
      </c>
      <c r="H773">
        <v>0</v>
      </c>
      <c r="I773">
        <v>8</v>
      </c>
      <c r="J773">
        <v>0</v>
      </c>
      <c r="K773">
        <v>0</v>
      </c>
      <c r="L773">
        <v>7</v>
      </c>
      <c r="M773">
        <v>1</v>
      </c>
      <c r="N773">
        <v>1</v>
      </c>
      <c r="O773">
        <v>15</v>
      </c>
      <c r="P773">
        <v>0</v>
      </c>
      <c r="Q773">
        <v>0</v>
      </c>
    </row>
    <row r="774" spans="1:17" hidden="1" x14ac:dyDescent="0.25">
      <c r="A774">
        <v>773</v>
      </c>
      <c r="B774">
        <v>57217619386</v>
      </c>
      <c r="C774" s="1" t="s">
        <v>789</v>
      </c>
      <c r="D774">
        <v>1</v>
      </c>
      <c r="E774">
        <v>1</v>
      </c>
      <c r="F774">
        <v>1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1</v>
      </c>
      <c r="M774">
        <v>1</v>
      </c>
      <c r="N774">
        <v>1</v>
      </c>
      <c r="O774">
        <v>2</v>
      </c>
      <c r="P774">
        <v>0</v>
      </c>
      <c r="Q774">
        <v>0</v>
      </c>
    </row>
    <row r="775" spans="1:17" x14ac:dyDescent="0.25">
      <c r="A775">
        <v>774</v>
      </c>
      <c r="B775">
        <v>57217629338</v>
      </c>
      <c r="C775" s="1" t="s">
        <v>790</v>
      </c>
      <c r="D775">
        <v>1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1</v>
      </c>
      <c r="K775">
        <v>1</v>
      </c>
      <c r="L775">
        <v>0</v>
      </c>
      <c r="M775">
        <v>2</v>
      </c>
      <c r="N775">
        <v>1</v>
      </c>
      <c r="O775">
        <v>0</v>
      </c>
      <c r="P775">
        <v>0</v>
      </c>
      <c r="Q775">
        <v>0</v>
      </c>
    </row>
    <row r="776" spans="1:17" x14ac:dyDescent="0.25">
      <c r="A776">
        <v>775</v>
      </c>
      <c r="B776">
        <v>57217629631</v>
      </c>
      <c r="C776" s="1" t="s">
        <v>791</v>
      </c>
      <c r="D776">
        <v>1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1</v>
      </c>
      <c r="N776">
        <v>0</v>
      </c>
      <c r="O776">
        <v>0</v>
      </c>
      <c r="P776">
        <v>0</v>
      </c>
      <c r="Q776">
        <v>0</v>
      </c>
    </row>
    <row r="777" spans="1:17" hidden="1" x14ac:dyDescent="0.25">
      <c r="A777">
        <v>776</v>
      </c>
      <c r="B777">
        <v>57217629728</v>
      </c>
      <c r="C777" s="1" t="s">
        <v>792</v>
      </c>
      <c r="D777">
        <v>1</v>
      </c>
      <c r="E777">
        <v>0</v>
      </c>
      <c r="F777">
        <v>0</v>
      </c>
      <c r="G777">
        <v>2</v>
      </c>
      <c r="H777">
        <v>0</v>
      </c>
      <c r="I777">
        <v>3</v>
      </c>
      <c r="J777">
        <v>1</v>
      </c>
      <c r="K777">
        <v>0</v>
      </c>
      <c r="L777">
        <v>7</v>
      </c>
      <c r="M777">
        <v>4</v>
      </c>
      <c r="N777">
        <v>0</v>
      </c>
      <c r="O777">
        <v>10</v>
      </c>
      <c r="P777">
        <v>0</v>
      </c>
      <c r="Q777">
        <v>0</v>
      </c>
    </row>
    <row r="778" spans="1:17" x14ac:dyDescent="0.25">
      <c r="A778">
        <v>777</v>
      </c>
      <c r="B778">
        <v>57217629900</v>
      </c>
      <c r="C778" s="1" t="s">
        <v>793</v>
      </c>
      <c r="D778">
        <v>1</v>
      </c>
      <c r="E778">
        <v>0</v>
      </c>
      <c r="F778">
        <v>0</v>
      </c>
      <c r="G778">
        <v>1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2</v>
      </c>
      <c r="N778">
        <v>0</v>
      </c>
      <c r="O778">
        <v>0</v>
      </c>
      <c r="P778">
        <v>0</v>
      </c>
      <c r="Q778">
        <v>0</v>
      </c>
    </row>
    <row r="779" spans="1:17" x14ac:dyDescent="0.25">
      <c r="A779">
        <v>778</v>
      </c>
      <c r="B779">
        <v>57217630079</v>
      </c>
      <c r="C779" s="1" t="s">
        <v>794</v>
      </c>
      <c r="D779">
        <v>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1</v>
      </c>
      <c r="N779">
        <v>0</v>
      </c>
      <c r="O779">
        <v>0</v>
      </c>
      <c r="P779">
        <v>0</v>
      </c>
      <c r="Q779">
        <v>0</v>
      </c>
    </row>
    <row r="780" spans="1:17" hidden="1" x14ac:dyDescent="0.25">
      <c r="A780">
        <v>779</v>
      </c>
      <c r="B780">
        <v>57217630200</v>
      </c>
      <c r="C780" s="1" t="s">
        <v>795</v>
      </c>
      <c r="D780">
        <v>2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2</v>
      </c>
      <c r="M780">
        <v>2</v>
      </c>
      <c r="N780">
        <v>0</v>
      </c>
      <c r="O780">
        <v>2</v>
      </c>
      <c r="P780">
        <v>0</v>
      </c>
      <c r="Q780">
        <v>0</v>
      </c>
    </row>
    <row r="781" spans="1:17" x14ac:dyDescent="0.25">
      <c r="A781">
        <v>780</v>
      </c>
      <c r="B781">
        <v>57217630761</v>
      </c>
      <c r="C781" s="1" t="s">
        <v>796</v>
      </c>
      <c r="D781">
        <v>1</v>
      </c>
      <c r="E781">
        <v>0</v>
      </c>
      <c r="F781">
        <v>0</v>
      </c>
      <c r="G781">
        <v>1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2</v>
      </c>
      <c r="N781">
        <v>0</v>
      </c>
      <c r="O781">
        <v>0</v>
      </c>
      <c r="P781">
        <v>0</v>
      </c>
      <c r="Q781">
        <v>0</v>
      </c>
    </row>
    <row r="782" spans="1:17" hidden="1" x14ac:dyDescent="0.25">
      <c r="A782">
        <v>781</v>
      </c>
      <c r="B782">
        <v>57217631067</v>
      </c>
      <c r="C782" s="1" t="s">
        <v>797</v>
      </c>
      <c r="D782">
        <v>1</v>
      </c>
      <c r="E782">
        <v>0</v>
      </c>
      <c r="F782">
        <v>0</v>
      </c>
      <c r="G782">
        <v>1</v>
      </c>
      <c r="H782">
        <v>1</v>
      </c>
      <c r="I782">
        <v>0</v>
      </c>
      <c r="J782">
        <v>2</v>
      </c>
      <c r="K782">
        <v>1</v>
      </c>
      <c r="L782">
        <v>11</v>
      </c>
      <c r="M782">
        <v>4</v>
      </c>
      <c r="N782">
        <v>2</v>
      </c>
      <c r="O782">
        <v>11</v>
      </c>
      <c r="P782">
        <v>0</v>
      </c>
      <c r="Q782">
        <v>2</v>
      </c>
    </row>
    <row r="783" spans="1:17" x14ac:dyDescent="0.25">
      <c r="A783">
        <v>782</v>
      </c>
      <c r="B783">
        <v>57217631118</v>
      </c>
      <c r="C783" s="1" t="s">
        <v>798</v>
      </c>
      <c r="D783">
        <v>1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1</v>
      </c>
      <c r="N783">
        <v>0</v>
      </c>
      <c r="O783">
        <v>1</v>
      </c>
      <c r="P783">
        <v>0</v>
      </c>
      <c r="Q783">
        <v>0</v>
      </c>
    </row>
    <row r="784" spans="1:17" hidden="1" x14ac:dyDescent="0.25">
      <c r="A784">
        <v>783</v>
      </c>
      <c r="B784">
        <v>57217631298</v>
      </c>
      <c r="C784" s="1" t="s">
        <v>799</v>
      </c>
      <c r="D784">
        <v>4</v>
      </c>
      <c r="E784">
        <v>0</v>
      </c>
      <c r="F784">
        <v>1</v>
      </c>
      <c r="G784">
        <v>4</v>
      </c>
      <c r="H784">
        <v>2</v>
      </c>
      <c r="I784">
        <v>16</v>
      </c>
      <c r="J784">
        <v>2</v>
      </c>
      <c r="K784">
        <v>1</v>
      </c>
      <c r="L784">
        <v>19</v>
      </c>
      <c r="M784">
        <v>10</v>
      </c>
      <c r="N784">
        <v>3</v>
      </c>
      <c r="O784">
        <v>36</v>
      </c>
      <c r="P784">
        <v>4</v>
      </c>
      <c r="Q784">
        <v>0</v>
      </c>
    </row>
    <row r="785" spans="1:17" x14ac:dyDescent="0.25">
      <c r="A785">
        <v>784</v>
      </c>
      <c r="B785">
        <v>57217631312</v>
      </c>
      <c r="C785" s="1" t="s">
        <v>800</v>
      </c>
      <c r="D785">
        <v>1</v>
      </c>
      <c r="E785">
        <v>0</v>
      </c>
      <c r="F785">
        <v>0</v>
      </c>
      <c r="G785">
        <v>1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2</v>
      </c>
      <c r="N785">
        <v>0</v>
      </c>
      <c r="O785">
        <v>0</v>
      </c>
      <c r="P785">
        <v>0</v>
      </c>
      <c r="Q785">
        <v>0</v>
      </c>
    </row>
    <row r="786" spans="1:17" hidden="1" x14ac:dyDescent="0.25">
      <c r="A786">
        <v>785</v>
      </c>
      <c r="B786">
        <v>57217631970</v>
      </c>
      <c r="C786" s="1" t="s">
        <v>801</v>
      </c>
      <c r="D786">
        <v>2</v>
      </c>
      <c r="E786">
        <v>0</v>
      </c>
      <c r="F786">
        <v>0</v>
      </c>
      <c r="G786">
        <v>1</v>
      </c>
      <c r="H786">
        <v>1</v>
      </c>
      <c r="I786">
        <v>2</v>
      </c>
      <c r="J786">
        <v>0</v>
      </c>
      <c r="K786">
        <v>0</v>
      </c>
      <c r="L786">
        <v>3</v>
      </c>
      <c r="M786">
        <v>3</v>
      </c>
      <c r="N786">
        <v>1</v>
      </c>
      <c r="O786">
        <v>5</v>
      </c>
      <c r="P786">
        <v>0</v>
      </c>
      <c r="Q786">
        <v>0</v>
      </c>
    </row>
    <row r="787" spans="1:17" hidden="1" x14ac:dyDescent="0.25">
      <c r="A787">
        <v>786</v>
      </c>
      <c r="B787">
        <v>57217632335</v>
      </c>
      <c r="C787" s="1" t="s">
        <v>802</v>
      </c>
      <c r="D787">
        <v>2</v>
      </c>
      <c r="E787">
        <v>0</v>
      </c>
      <c r="F787">
        <v>0</v>
      </c>
      <c r="G787">
        <v>1</v>
      </c>
      <c r="H787">
        <v>0</v>
      </c>
      <c r="I787">
        <v>3</v>
      </c>
      <c r="J787">
        <v>0</v>
      </c>
      <c r="K787">
        <v>0</v>
      </c>
      <c r="L787">
        <v>1</v>
      </c>
      <c r="M787">
        <v>3</v>
      </c>
      <c r="N787">
        <v>0</v>
      </c>
      <c r="O787">
        <v>4</v>
      </c>
      <c r="P787">
        <v>0</v>
      </c>
      <c r="Q787">
        <v>0</v>
      </c>
    </row>
    <row r="788" spans="1:17" hidden="1" x14ac:dyDescent="0.25">
      <c r="A788">
        <v>787</v>
      </c>
      <c r="B788">
        <v>57217632629</v>
      </c>
      <c r="C788" s="1" t="s">
        <v>803</v>
      </c>
      <c r="D788">
        <v>2</v>
      </c>
      <c r="E788">
        <v>1</v>
      </c>
      <c r="F788">
        <v>1</v>
      </c>
      <c r="G788">
        <v>3</v>
      </c>
      <c r="H788">
        <v>1</v>
      </c>
      <c r="I788">
        <v>20</v>
      </c>
      <c r="J788">
        <v>1</v>
      </c>
      <c r="K788">
        <v>0</v>
      </c>
      <c r="L788">
        <v>29</v>
      </c>
      <c r="M788">
        <v>6</v>
      </c>
      <c r="N788">
        <v>2</v>
      </c>
      <c r="O788">
        <v>50</v>
      </c>
      <c r="P788">
        <v>0</v>
      </c>
      <c r="Q788">
        <v>0</v>
      </c>
    </row>
    <row r="789" spans="1:17" hidden="1" x14ac:dyDescent="0.25">
      <c r="A789">
        <v>788</v>
      </c>
      <c r="B789">
        <v>57217632874</v>
      </c>
      <c r="C789" s="1" t="s">
        <v>804</v>
      </c>
      <c r="D789">
        <v>1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1</v>
      </c>
      <c r="M789">
        <v>1</v>
      </c>
      <c r="N789">
        <v>0</v>
      </c>
      <c r="O789">
        <v>1</v>
      </c>
      <c r="P789">
        <v>0</v>
      </c>
      <c r="Q789">
        <v>0</v>
      </c>
    </row>
    <row r="790" spans="1:17" hidden="1" x14ac:dyDescent="0.25">
      <c r="A790">
        <v>789</v>
      </c>
      <c r="B790">
        <v>57217632902</v>
      </c>
      <c r="C790" s="1" t="s">
        <v>805</v>
      </c>
      <c r="D790">
        <v>1</v>
      </c>
      <c r="E790">
        <v>0</v>
      </c>
      <c r="F790">
        <v>0</v>
      </c>
      <c r="G790">
        <v>1</v>
      </c>
      <c r="H790">
        <v>0</v>
      </c>
      <c r="I790">
        <v>1</v>
      </c>
      <c r="J790">
        <v>0</v>
      </c>
      <c r="K790">
        <v>0</v>
      </c>
      <c r="L790">
        <v>1</v>
      </c>
      <c r="M790">
        <v>2</v>
      </c>
      <c r="N790">
        <v>0</v>
      </c>
      <c r="O790">
        <v>2</v>
      </c>
      <c r="P790">
        <v>0</v>
      </c>
      <c r="Q790">
        <v>0</v>
      </c>
    </row>
    <row r="791" spans="1:17" hidden="1" x14ac:dyDescent="0.25">
      <c r="A791">
        <v>790</v>
      </c>
      <c r="B791">
        <v>57217633050</v>
      </c>
      <c r="C791" s="1" t="s">
        <v>806</v>
      </c>
      <c r="D791">
        <v>1</v>
      </c>
      <c r="E791">
        <v>0</v>
      </c>
      <c r="F791">
        <v>0</v>
      </c>
      <c r="G791">
        <v>1</v>
      </c>
      <c r="H791">
        <v>0</v>
      </c>
      <c r="I791">
        <v>1</v>
      </c>
      <c r="J791">
        <v>0</v>
      </c>
      <c r="K791">
        <v>0</v>
      </c>
      <c r="L791">
        <v>1</v>
      </c>
      <c r="M791">
        <v>2</v>
      </c>
      <c r="N791">
        <v>0</v>
      </c>
      <c r="O791">
        <v>2</v>
      </c>
      <c r="P791">
        <v>0</v>
      </c>
      <c r="Q791">
        <v>0</v>
      </c>
    </row>
    <row r="792" spans="1:17" x14ac:dyDescent="0.25">
      <c r="A792">
        <v>791</v>
      </c>
      <c r="B792">
        <v>57217633502</v>
      </c>
      <c r="C792" s="1" t="s">
        <v>807</v>
      </c>
      <c r="D792">
        <v>1</v>
      </c>
      <c r="E792">
        <v>0</v>
      </c>
      <c r="F792">
        <v>0</v>
      </c>
      <c r="G792">
        <v>1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2</v>
      </c>
      <c r="N792">
        <v>0</v>
      </c>
      <c r="O792">
        <v>0</v>
      </c>
      <c r="P792">
        <v>0</v>
      </c>
      <c r="Q792">
        <v>0</v>
      </c>
    </row>
    <row r="793" spans="1:17" hidden="1" x14ac:dyDescent="0.25">
      <c r="A793">
        <v>792</v>
      </c>
      <c r="B793">
        <v>57217634040</v>
      </c>
      <c r="C793" s="1" t="s">
        <v>808</v>
      </c>
      <c r="D793">
        <v>1</v>
      </c>
      <c r="E793">
        <v>0</v>
      </c>
      <c r="F793">
        <v>0</v>
      </c>
      <c r="G793">
        <v>1</v>
      </c>
      <c r="H793">
        <v>0</v>
      </c>
      <c r="I793">
        <v>1</v>
      </c>
      <c r="J793">
        <v>1</v>
      </c>
      <c r="K793">
        <v>1</v>
      </c>
      <c r="L793">
        <v>2</v>
      </c>
      <c r="M793">
        <v>3</v>
      </c>
      <c r="N793">
        <v>1</v>
      </c>
      <c r="O793">
        <v>3</v>
      </c>
      <c r="P793">
        <v>0</v>
      </c>
      <c r="Q793">
        <v>0</v>
      </c>
    </row>
    <row r="794" spans="1:17" x14ac:dyDescent="0.25">
      <c r="A794">
        <v>793</v>
      </c>
      <c r="B794">
        <v>57217634293</v>
      </c>
      <c r="C794" s="1" t="s">
        <v>809</v>
      </c>
      <c r="D794">
        <v>1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1</v>
      </c>
      <c r="N794">
        <v>0</v>
      </c>
      <c r="O794">
        <v>0</v>
      </c>
      <c r="P794">
        <v>0</v>
      </c>
      <c r="Q794">
        <v>0</v>
      </c>
    </row>
    <row r="795" spans="1:17" x14ac:dyDescent="0.25">
      <c r="A795">
        <v>794</v>
      </c>
      <c r="B795">
        <v>57217634750</v>
      </c>
      <c r="C795" s="1" t="s">
        <v>810</v>
      </c>
      <c r="D795">
        <v>1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1</v>
      </c>
      <c r="N795">
        <v>0</v>
      </c>
      <c r="O795">
        <v>0</v>
      </c>
      <c r="P795">
        <v>0</v>
      </c>
      <c r="Q795">
        <v>0</v>
      </c>
    </row>
    <row r="796" spans="1:17" hidden="1" x14ac:dyDescent="0.25">
      <c r="A796">
        <v>795</v>
      </c>
      <c r="B796">
        <v>57217634922</v>
      </c>
      <c r="C796" s="1" t="s">
        <v>811</v>
      </c>
      <c r="D796">
        <v>1</v>
      </c>
      <c r="E796">
        <v>0</v>
      </c>
      <c r="F796">
        <v>1</v>
      </c>
      <c r="G796">
        <v>1</v>
      </c>
      <c r="H796">
        <v>0</v>
      </c>
      <c r="I796">
        <v>6</v>
      </c>
      <c r="J796">
        <v>0</v>
      </c>
      <c r="K796">
        <v>0</v>
      </c>
      <c r="L796">
        <v>2</v>
      </c>
      <c r="M796">
        <v>2</v>
      </c>
      <c r="N796">
        <v>0</v>
      </c>
      <c r="O796">
        <v>9</v>
      </c>
      <c r="P796">
        <v>0</v>
      </c>
      <c r="Q796">
        <v>0</v>
      </c>
    </row>
    <row r="797" spans="1:17" x14ac:dyDescent="0.25">
      <c r="A797">
        <v>796</v>
      </c>
      <c r="B797">
        <v>57217635489</v>
      </c>
      <c r="C797" s="1" t="s">
        <v>812</v>
      </c>
      <c r="D797">
        <v>1</v>
      </c>
      <c r="E797">
        <v>0</v>
      </c>
      <c r="F797">
        <v>0</v>
      </c>
      <c r="G797">
        <v>0</v>
      </c>
      <c r="H797">
        <v>0</v>
      </c>
      <c r="I797">
        <v>1</v>
      </c>
      <c r="J797">
        <v>0</v>
      </c>
      <c r="K797">
        <v>0</v>
      </c>
      <c r="L797">
        <v>0</v>
      </c>
      <c r="M797">
        <v>1</v>
      </c>
      <c r="N797">
        <v>0</v>
      </c>
      <c r="O797">
        <v>1</v>
      </c>
      <c r="P797">
        <v>0</v>
      </c>
      <c r="Q797">
        <v>0</v>
      </c>
    </row>
    <row r="798" spans="1:17" hidden="1" x14ac:dyDescent="0.25">
      <c r="A798">
        <v>797</v>
      </c>
      <c r="B798">
        <v>57217635642</v>
      </c>
      <c r="C798" s="1" t="s">
        <v>813</v>
      </c>
      <c r="D798">
        <v>1</v>
      </c>
      <c r="E798">
        <v>0</v>
      </c>
      <c r="F798">
        <v>0</v>
      </c>
      <c r="G798">
        <v>0</v>
      </c>
      <c r="H798">
        <v>0</v>
      </c>
      <c r="I798">
        <v>2</v>
      </c>
      <c r="J798">
        <v>0</v>
      </c>
      <c r="K798">
        <v>0</v>
      </c>
      <c r="L798">
        <v>1</v>
      </c>
      <c r="M798">
        <v>1</v>
      </c>
      <c r="N798">
        <v>0</v>
      </c>
      <c r="O798">
        <v>3</v>
      </c>
      <c r="P798">
        <v>0</v>
      </c>
      <c r="Q798">
        <v>0</v>
      </c>
    </row>
    <row r="799" spans="1:17" x14ac:dyDescent="0.25">
      <c r="A799">
        <v>798</v>
      </c>
      <c r="B799">
        <v>57217636241</v>
      </c>
      <c r="C799" s="1" t="s">
        <v>814</v>
      </c>
      <c r="D799">
        <v>1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1</v>
      </c>
      <c r="N799">
        <v>0</v>
      </c>
      <c r="O799">
        <v>0</v>
      </c>
      <c r="P799">
        <v>0</v>
      </c>
      <c r="Q799">
        <v>0</v>
      </c>
    </row>
    <row r="800" spans="1:17" x14ac:dyDescent="0.25">
      <c r="A800">
        <v>799</v>
      </c>
      <c r="B800">
        <v>57217636245</v>
      </c>
      <c r="C800" s="1" t="s">
        <v>815</v>
      </c>
      <c r="D800">
        <v>1</v>
      </c>
      <c r="E800">
        <v>0</v>
      </c>
      <c r="F800">
        <v>0</v>
      </c>
      <c r="G800">
        <v>0</v>
      </c>
      <c r="H800">
        <v>0</v>
      </c>
      <c r="I800">
        <v>1</v>
      </c>
      <c r="J800">
        <v>0</v>
      </c>
      <c r="K800">
        <v>0</v>
      </c>
      <c r="L800">
        <v>0</v>
      </c>
      <c r="M800">
        <v>1</v>
      </c>
      <c r="N800">
        <v>0</v>
      </c>
      <c r="O800">
        <v>1</v>
      </c>
      <c r="P800">
        <v>0</v>
      </c>
      <c r="Q800">
        <v>0</v>
      </c>
    </row>
    <row r="801" spans="1:17" x14ac:dyDescent="0.25">
      <c r="A801">
        <v>800</v>
      </c>
      <c r="B801">
        <v>57217651258</v>
      </c>
      <c r="C801" s="1" t="s">
        <v>816</v>
      </c>
      <c r="D801">
        <v>0</v>
      </c>
      <c r="E801">
        <v>0</v>
      </c>
      <c r="F801">
        <v>0</v>
      </c>
      <c r="G801">
        <v>1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1</v>
      </c>
      <c r="N801">
        <v>0</v>
      </c>
      <c r="O801">
        <v>0</v>
      </c>
      <c r="P801">
        <v>0</v>
      </c>
      <c r="Q801">
        <v>0</v>
      </c>
    </row>
    <row r="802" spans="1:17" hidden="1" x14ac:dyDescent="0.25">
      <c r="A802">
        <v>801</v>
      </c>
      <c r="B802">
        <v>57217827552</v>
      </c>
      <c r="C802" s="1" t="s">
        <v>817</v>
      </c>
      <c r="D802">
        <v>1</v>
      </c>
      <c r="E802">
        <v>1</v>
      </c>
      <c r="F802">
        <v>6</v>
      </c>
      <c r="G802">
        <v>0</v>
      </c>
      <c r="H802">
        <v>0</v>
      </c>
      <c r="I802">
        <v>16</v>
      </c>
      <c r="J802">
        <v>0</v>
      </c>
      <c r="K802">
        <v>0</v>
      </c>
      <c r="L802">
        <v>13</v>
      </c>
      <c r="M802">
        <v>1</v>
      </c>
      <c r="N802">
        <v>1</v>
      </c>
      <c r="O802">
        <v>35</v>
      </c>
      <c r="P802">
        <v>1</v>
      </c>
      <c r="Q802">
        <v>0</v>
      </c>
    </row>
    <row r="803" spans="1:17" hidden="1" x14ac:dyDescent="0.25">
      <c r="A803">
        <v>802</v>
      </c>
      <c r="B803">
        <v>57217852259</v>
      </c>
      <c r="C803" s="1" t="s">
        <v>818</v>
      </c>
      <c r="D803">
        <v>2</v>
      </c>
      <c r="E803">
        <v>0</v>
      </c>
      <c r="F803">
        <v>1</v>
      </c>
      <c r="G803">
        <v>1</v>
      </c>
      <c r="H803">
        <v>1</v>
      </c>
      <c r="I803">
        <v>2</v>
      </c>
      <c r="J803">
        <v>1</v>
      </c>
      <c r="K803">
        <v>0</v>
      </c>
      <c r="L803">
        <v>5</v>
      </c>
      <c r="M803">
        <v>4</v>
      </c>
      <c r="N803">
        <v>1</v>
      </c>
      <c r="O803">
        <v>8</v>
      </c>
      <c r="P803">
        <v>0</v>
      </c>
      <c r="Q803">
        <v>0</v>
      </c>
    </row>
    <row r="804" spans="1:17" hidden="1" x14ac:dyDescent="0.25">
      <c r="A804">
        <v>803</v>
      </c>
      <c r="B804">
        <v>57217986108</v>
      </c>
      <c r="C804" s="1" t="s">
        <v>819</v>
      </c>
      <c r="D804">
        <v>1</v>
      </c>
      <c r="E804">
        <v>1</v>
      </c>
      <c r="F804">
        <v>0</v>
      </c>
      <c r="G804">
        <v>2</v>
      </c>
      <c r="H804">
        <v>2</v>
      </c>
      <c r="I804">
        <v>1</v>
      </c>
      <c r="J804">
        <v>3</v>
      </c>
      <c r="K804">
        <v>0</v>
      </c>
      <c r="L804">
        <v>2</v>
      </c>
      <c r="M804">
        <v>6</v>
      </c>
      <c r="N804">
        <v>3</v>
      </c>
      <c r="O804">
        <v>3</v>
      </c>
      <c r="P804">
        <v>0</v>
      </c>
      <c r="Q804">
        <v>0</v>
      </c>
    </row>
    <row r="805" spans="1:17" hidden="1" x14ac:dyDescent="0.25">
      <c r="A805">
        <v>804</v>
      </c>
      <c r="B805">
        <v>57218097166</v>
      </c>
      <c r="C805" s="1" t="s">
        <v>820</v>
      </c>
      <c r="D805">
        <v>5</v>
      </c>
      <c r="E805">
        <v>0</v>
      </c>
      <c r="F805">
        <v>1</v>
      </c>
      <c r="G805">
        <v>1</v>
      </c>
      <c r="H805">
        <v>0</v>
      </c>
      <c r="I805">
        <v>1</v>
      </c>
      <c r="J805">
        <v>0</v>
      </c>
      <c r="K805">
        <v>0</v>
      </c>
      <c r="L805">
        <v>2</v>
      </c>
      <c r="M805">
        <v>6</v>
      </c>
      <c r="N805">
        <v>0</v>
      </c>
      <c r="O805">
        <v>4</v>
      </c>
      <c r="P805">
        <v>0</v>
      </c>
      <c r="Q805">
        <v>0</v>
      </c>
    </row>
    <row r="806" spans="1:17" hidden="1" x14ac:dyDescent="0.25">
      <c r="A806">
        <v>805</v>
      </c>
      <c r="B806">
        <v>57218105174</v>
      </c>
      <c r="C806" s="1" t="s">
        <v>821</v>
      </c>
      <c r="D806">
        <v>1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1</v>
      </c>
      <c r="K806">
        <v>1</v>
      </c>
      <c r="L806">
        <v>1</v>
      </c>
      <c r="M806">
        <v>2</v>
      </c>
      <c r="N806">
        <v>1</v>
      </c>
      <c r="O806">
        <v>1</v>
      </c>
      <c r="P806">
        <v>0</v>
      </c>
      <c r="Q806">
        <v>0</v>
      </c>
    </row>
    <row r="807" spans="1:17" x14ac:dyDescent="0.25">
      <c r="A807">
        <v>806</v>
      </c>
      <c r="B807">
        <v>57218105410</v>
      </c>
      <c r="C807" s="1" t="s">
        <v>822</v>
      </c>
      <c r="D807">
        <v>1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1</v>
      </c>
      <c r="N807">
        <v>0</v>
      </c>
      <c r="O807">
        <v>0</v>
      </c>
      <c r="P807">
        <v>0</v>
      </c>
      <c r="Q807">
        <v>0</v>
      </c>
    </row>
    <row r="808" spans="1:17" x14ac:dyDescent="0.25">
      <c r="A808">
        <v>807</v>
      </c>
      <c r="B808">
        <v>57218108340</v>
      </c>
      <c r="C808" s="1" t="s">
        <v>823</v>
      </c>
      <c r="D808">
        <v>1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1</v>
      </c>
      <c r="N808">
        <v>0</v>
      </c>
      <c r="O808">
        <v>0</v>
      </c>
      <c r="P808">
        <v>0</v>
      </c>
      <c r="Q808">
        <v>0</v>
      </c>
    </row>
    <row r="809" spans="1:17" x14ac:dyDescent="0.25">
      <c r="A809">
        <v>808</v>
      </c>
      <c r="B809">
        <v>57218142134</v>
      </c>
      <c r="C809" s="1" t="s">
        <v>824</v>
      </c>
      <c r="D809">
        <v>1</v>
      </c>
      <c r="E809">
        <v>0</v>
      </c>
      <c r="F809">
        <v>1</v>
      </c>
      <c r="G809">
        <v>0</v>
      </c>
      <c r="H809">
        <v>0</v>
      </c>
      <c r="I809">
        <v>5</v>
      </c>
      <c r="J809">
        <v>0</v>
      </c>
      <c r="K809">
        <v>0</v>
      </c>
      <c r="L809">
        <v>0</v>
      </c>
      <c r="M809">
        <v>1</v>
      </c>
      <c r="N809">
        <v>0</v>
      </c>
      <c r="O809">
        <v>6</v>
      </c>
      <c r="P809">
        <v>0</v>
      </c>
      <c r="Q809">
        <v>0</v>
      </c>
    </row>
    <row r="810" spans="1:17" hidden="1" x14ac:dyDescent="0.25">
      <c r="A810">
        <v>809</v>
      </c>
      <c r="B810">
        <v>57218172591</v>
      </c>
      <c r="C810" s="1" t="s">
        <v>825</v>
      </c>
      <c r="D810">
        <v>1</v>
      </c>
      <c r="E810">
        <v>0</v>
      </c>
      <c r="F810">
        <v>0</v>
      </c>
      <c r="G810">
        <v>0</v>
      </c>
      <c r="H810">
        <v>0</v>
      </c>
      <c r="I810">
        <v>1</v>
      </c>
      <c r="J810">
        <v>0</v>
      </c>
      <c r="K810">
        <v>0</v>
      </c>
      <c r="L810">
        <v>1</v>
      </c>
      <c r="M810">
        <v>1</v>
      </c>
      <c r="N810">
        <v>0</v>
      </c>
      <c r="O810">
        <v>2</v>
      </c>
      <c r="P810">
        <v>0</v>
      </c>
      <c r="Q810">
        <v>0</v>
      </c>
    </row>
    <row r="811" spans="1:17" hidden="1" x14ac:dyDescent="0.25">
      <c r="A811">
        <v>810</v>
      </c>
      <c r="B811">
        <v>57218224823</v>
      </c>
      <c r="C811" s="1" t="s">
        <v>826</v>
      </c>
      <c r="D811">
        <v>2</v>
      </c>
      <c r="E811">
        <v>1</v>
      </c>
      <c r="F811">
        <v>1</v>
      </c>
      <c r="G811">
        <v>0</v>
      </c>
      <c r="H811">
        <v>0</v>
      </c>
      <c r="I811">
        <v>4</v>
      </c>
      <c r="J811">
        <v>0</v>
      </c>
      <c r="K811">
        <v>0</v>
      </c>
      <c r="L811">
        <v>4</v>
      </c>
      <c r="M811">
        <v>2</v>
      </c>
      <c r="N811">
        <v>1</v>
      </c>
      <c r="O811">
        <v>9</v>
      </c>
      <c r="P811">
        <v>0</v>
      </c>
      <c r="Q811">
        <v>0</v>
      </c>
    </row>
    <row r="812" spans="1:17" hidden="1" x14ac:dyDescent="0.25">
      <c r="A812">
        <v>811</v>
      </c>
      <c r="B812">
        <v>57218228633</v>
      </c>
      <c r="C812" s="1" t="s">
        <v>827</v>
      </c>
      <c r="D812">
        <v>1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2</v>
      </c>
      <c r="M812">
        <v>1</v>
      </c>
      <c r="N812">
        <v>0</v>
      </c>
      <c r="O812">
        <v>2</v>
      </c>
      <c r="P812">
        <v>0</v>
      </c>
      <c r="Q812">
        <v>0</v>
      </c>
    </row>
    <row r="813" spans="1:17" hidden="1" x14ac:dyDescent="0.25">
      <c r="A813">
        <v>812</v>
      </c>
      <c r="B813">
        <v>57218264230</v>
      </c>
      <c r="C813" s="1" t="s">
        <v>828</v>
      </c>
      <c r="D813">
        <v>1</v>
      </c>
      <c r="E813">
        <v>0</v>
      </c>
      <c r="F813">
        <v>0</v>
      </c>
      <c r="G813">
        <v>2</v>
      </c>
      <c r="H813">
        <v>1</v>
      </c>
      <c r="I813">
        <v>1</v>
      </c>
      <c r="J813">
        <v>0</v>
      </c>
      <c r="K813">
        <v>0</v>
      </c>
      <c r="L813">
        <v>3</v>
      </c>
      <c r="M813">
        <v>3</v>
      </c>
      <c r="N813">
        <v>1</v>
      </c>
      <c r="O813">
        <v>4</v>
      </c>
      <c r="P813">
        <v>0</v>
      </c>
      <c r="Q813">
        <v>0</v>
      </c>
    </row>
    <row r="814" spans="1:17" hidden="1" x14ac:dyDescent="0.25">
      <c r="A814">
        <v>813</v>
      </c>
      <c r="B814">
        <v>57218281845</v>
      </c>
      <c r="C814" s="1" t="s">
        <v>829</v>
      </c>
      <c r="D814">
        <v>1</v>
      </c>
      <c r="E814">
        <v>0</v>
      </c>
      <c r="F814">
        <v>2</v>
      </c>
      <c r="G814">
        <v>0</v>
      </c>
      <c r="H814">
        <v>0</v>
      </c>
      <c r="I814">
        <v>1</v>
      </c>
      <c r="J814">
        <v>0</v>
      </c>
      <c r="K814">
        <v>0</v>
      </c>
      <c r="L814">
        <v>1</v>
      </c>
      <c r="M814">
        <v>1</v>
      </c>
      <c r="N814">
        <v>0</v>
      </c>
      <c r="O814">
        <v>4</v>
      </c>
      <c r="P814">
        <v>0</v>
      </c>
      <c r="Q814">
        <v>0</v>
      </c>
    </row>
    <row r="815" spans="1:17" hidden="1" x14ac:dyDescent="0.25">
      <c r="A815">
        <v>814</v>
      </c>
      <c r="B815">
        <v>57218532943</v>
      </c>
      <c r="C815" s="1" t="s">
        <v>830</v>
      </c>
      <c r="D815">
        <v>2</v>
      </c>
      <c r="E815">
        <v>1</v>
      </c>
      <c r="F815">
        <v>1</v>
      </c>
      <c r="G815">
        <v>2</v>
      </c>
      <c r="H815">
        <v>1</v>
      </c>
      <c r="I815">
        <v>19</v>
      </c>
      <c r="J815">
        <v>1</v>
      </c>
      <c r="K815">
        <v>0</v>
      </c>
      <c r="L815">
        <v>21</v>
      </c>
      <c r="M815">
        <v>5</v>
      </c>
      <c r="N815">
        <v>2</v>
      </c>
      <c r="O815">
        <v>41</v>
      </c>
      <c r="P815">
        <v>0</v>
      </c>
      <c r="Q815">
        <v>0</v>
      </c>
    </row>
    <row r="816" spans="1:17" hidden="1" x14ac:dyDescent="0.25">
      <c r="A816">
        <v>815</v>
      </c>
      <c r="B816">
        <v>57218596039</v>
      </c>
      <c r="C816" s="1" t="s">
        <v>831</v>
      </c>
      <c r="D816">
        <v>1</v>
      </c>
      <c r="E816">
        <v>0</v>
      </c>
      <c r="F816">
        <v>0</v>
      </c>
      <c r="G816">
        <v>1</v>
      </c>
      <c r="H816">
        <v>0</v>
      </c>
      <c r="I816">
        <v>2</v>
      </c>
      <c r="J816">
        <v>0</v>
      </c>
      <c r="K816">
        <v>0</v>
      </c>
      <c r="L816">
        <v>1</v>
      </c>
      <c r="M816">
        <v>2</v>
      </c>
      <c r="N816">
        <v>0</v>
      </c>
      <c r="O816">
        <v>3</v>
      </c>
      <c r="P816">
        <v>0</v>
      </c>
      <c r="Q816">
        <v>0</v>
      </c>
    </row>
    <row r="817" spans="1:17" hidden="1" x14ac:dyDescent="0.25">
      <c r="A817">
        <v>816</v>
      </c>
      <c r="B817">
        <v>57218596520</v>
      </c>
      <c r="C817" s="1" t="s">
        <v>832</v>
      </c>
      <c r="D817">
        <v>1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3</v>
      </c>
      <c r="M817">
        <v>1</v>
      </c>
      <c r="N817">
        <v>0</v>
      </c>
      <c r="O817">
        <v>3</v>
      </c>
      <c r="P817">
        <v>0</v>
      </c>
      <c r="Q817">
        <v>0</v>
      </c>
    </row>
    <row r="818" spans="1:17" x14ac:dyDescent="0.25">
      <c r="A818">
        <v>817</v>
      </c>
      <c r="B818">
        <v>57218597064</v>
      </c>
      <c r="C818" s="1" t="s">
        <v>833</v>
      </c>
      <c r="D818">
        <v>1</v>
      </c>
      <c r="E818">
        <v>0</v>
      </c>
      <c r="F818">
        <v>0</v>
      </c>
      <c r="G818">
        <v>1</v>
      </c>
      <c r="H818">
        <v>0</v>
      </c>
      <c r="I818">
        <v>2</v>
      </c>
      <c r="J818">
        <v>0</v>
      </c>
      <c r="K818">
        <v>0</v>
      </c>
      <c r="L818">
        <v>0</v>
      </c>
      <c r="M818">
        <v>2</v>
      </c>
      <c r="N818">
        <v>0</v>
      </c>
      <c r="O818">
        <v>2</v>
      </c>
      <c r="P818">
        <v>0</v>
      </c>
      <c r="Q818">
        <v>0</v>
      </c>
    </row>
    <row r="819" spans="1:17" hidden="1" x14ac:dyDescent="0.25">
      <c r="A819">
        <v>818</v>
      </c>
      <c r="B819">
        <v>57218597172</v>
      </c>
      <c r="C819" s="1" t="s">
        <v>834</v>
      </c>
      <c r="D819">
        <v>1</v>
      </c>
      <c r="E819">
        <v>0</v>
      </c>
      <c r="F819">
        <v>0</v>
      </c>
      <c r="G819">
        <v>1</v>
      </c>
      <c r="H819">
        <v>0</v>
      </c>
      <c r="I819">
        <v>2</v>
      </c>
      <c r="J819">
        <v>1</v>
      </c>
      <c r="K819">
        <v>1</v>
      </c>
      <c r="L819">
        <v>7</v>
      </c>
      <c r="M819">
        <v>3</v>
      </c>
      <c r="N819">
        <v>1</v>
      </c>
      <c r="O819">
        <v>9</v>
      </c>
      <c r="P819">
        <v>0</v>
      </c>
      <c r="Q819">
        <v>0</v>
      </c>
    </row>
    <row r="820" spans="1:17" hidden="1" x14ac:dyDescent="0.25">
      <c r="A820">
        <v>819</v>
      </c>
      <c r="B820">
        <v>57218597367</v>
      </c>
      <c r="C820" s="1" t="s">
        <v>835</v>
      </c>
      <c r="D820">
        <v>1</v>
      </c>
      <c r="E820">
        <v>0</v>
      </c>
      <c r="F820">
        <v>0</v>
      </c>
      <c r="G820">
        <v>1</v>
      </c>
      <c r="H820">
        <v>0</v>
      </c>
      <c r="I820">
        <v>0</v>
      </c>
      <c r="J820">
        <v>0</v>
      </c>
      <c r="K820">
        <v>0</v>
      </c>
      <c r="L820">
        <v>1</v>
      </c>
      <c r="M820">
        <v>2</v>
      </c>
      <c r="N820">
        <v>0</v>
      </c>
      <c r="O820">
        <v>1</v>
      </c>
      <c r="P820">
        <v>0</v>
      </c>
      <c r="Q820">
        <v>0</v>
      </c>
    </row>
    <row r="821" spans="1:17" hidden="1" x14ac:dyDescent="0.25">
      <c r="A821">
        <v>820</v>
      </c>
      <c r="B821">
        <v>57218609652</v>
      </c>
      <c r="C821" s="1" t="s">
        <v>836</v>
      </c>
      <c r="D821">
        <v>2</v>
      </c>
      <c r="E821">
        <v>0</v>
      </c>
      <c r="F821">
        <v>0</v>
      </c>
      <c r="G821">
        <v>1</v>
      </c>
      <c r="H821">
        <v>0</v>
      </c>
      <c r="I821">
        <v>0</v>
      </c>
      <c r="J821">
        <v>1</v>
      </c>
      <c r="K821">
        <v>0</v>
      </c>
      <c r="L821">
        <v>3</v>
      </c>
      <c r="M821">
        <v>4</v>
      </c>
      <c r="N821">
        <v>0</v>
      </c>
      <c r="O821">
        <v>3</v>
      </c>
      <c r="P821">
        <v>0</v>
      </c>
      <c r="Q821">
        <v>0</v>
      </c>
    </row>
    <row r="822" spans="1:17" hidden="1" x14ac:dyDescent="0.25">
      <c r="A822">
        <v>821</v>
      </c>
      <c r="B822">
        <v>57218666906</v>
      </c>
      <c r="C822" s="1" t="s">
        <v>837</v>
      </c>
      <c r="D822">
        <v>1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1</v>
      </c>
      <c r="M822">
        <v>1</v>
      </c>
      <c r="N822">
        <v>0</v>
      </c>
      <c r="O822">
        <v>1</v>
      </c>
      <c r="P822">
        <v>0</v>
      </c>
      <c r="Q822">
        <v>0</v>
      </c>
    </row>
    <row r="823" spans="1:17" hidden="1" x14ac:dyDescent="0.25">
      <c r="A823">
        <v>822</v>
      </c>
      <c r="B823">
        <v>57218668677</v>
      </c>
      <c r="C823" s="1" t="s">
        <v>838</v>
      </c>
      <c r="D823">
        <v>2</v>
      </c>
      <c r="E823">
        <v>0</v>
      </c>
      <c r="F823">
        <v>0</v>
      </c>
      <c r="G823">
        <v>1</v>
      </c>
      <c r="H823">
        <v>0</v>
      </c>
      <c r="I823">
        <v>2</v>
      </c>
      <c r="J823">
        <v>1</v>
      </c>
      <c r="K823">
        <v>1</v>
      </c>
      <c r="L823">
        <v>1</v>
      </c>
      <c r="M823">
        <v>4</v>
      </c>
      <c r="N823">
        <v>1</v>
      </c>
      <c r="O823">
        <v>3</v>
      </c>
      <c r="P823">
        <v>0</v>
      </c>
      <c r="Q823">
        <v>2</v>
      </c>
    </row>
    <row r="824" spans="1:17" x14ac:dyDescent="0.25">
      <c r="A824">
        <v>823</v>
      </c>
      <c r="B824">
        <v>57218674747</v>
      </c>
      <c r="C824" s="1" t="s">
        <v>839</v>
      </c>
      <c r="D824">
        <v>1</v>
      </c>
      <c r="E824">
        <v>0</v>
      </c>
      <c r="F824">
        <v>0</v>
      </c>
      <c r="G824">
        <v>0</v>
      </c>
      <c r="H824">
        <v>0</v>
      </c>
      <c r="I824">
        <v>1</v>
      </c>
      <c r="J824">
        <v>0</v>
      </c>
      <c r="K824">
        <v>0</v>
      </c>
      <c r="L824">
        <v>0</v>
      </c>
      <c r="M824">
        <v>1</v>
      </c>
      <c r="N824">
        <v>0</v>
      </c>
      <c r="O824">
        <v>1</v>
      </c>
      <c r="P824">
        <v>0</v>
      </c>
      <c r="Q824">
        <v>0</v>
      </c>
    </row>
    <row r="825" spans="1:17" hidden="1" x14ac:dyDescent="0.25">
      <c r="A825">
        <v>824</v>
      </c>
      <c r="B825">
        <v>57218676250</v>
      </c>
      <c r="C825" s="1" t="s">
        <v>840</v>
      </c>
      <c r="D825">
        <v>3</v>
      </c>
      <c r="E825">
        <v>0</v>
      </c>
      <c r="F825">
        <v>0</v>
      </c>
      <c r="G825">
        <v>2</v>
      </c>
      <c r="H825">
        <v>0</v>
      </c>
      <c r="I825">
        <v>3</v>
      </c>
      <c r="J825">
        <v>0</v>
      </c>
      <c r="K825">
        <v>0</v>
      </c>
      <c r="L825">
        <v>1</v>
      </c>
      <c r="M825">
        <v>5</v>
      </c>
      <c r="N825">
        <v>0</v>
      </c>
      <c r="O825">
        <v>4</v>
      </c>
      <c r="P825">
        <v>0</v>
      </c>
      <c r="Q825">
        <v>0</v>
      </c>
    </row>
    <row r="826" spans="1:17" hidden="1" x14ac:dyDescent="0.25">
      <c r="A826">
        <v>825</v>
      </c>
      <c r="B826">
        <v>57218766972</v>
      </c>
      <c r="C826" s="1" t="s">
        <v>841</v>
      </c>
      <c r="D826">
        <v>1</v>
      </c>
      <c r="E826">
        <v>0</v>
      </c>
      <c r="F826">
        <v>1</v>
      </c>
      <c r="G826">
        <v>1</v>
      </c>
      <c r="H826">
        <v>0</v>
      </c>
      <c r="I826">
        <v>2</v>
      </c>
      <c r="J826">
        <v>1</v>
      </c>
      <c r="K826">
        <v>1</v>
      </c>
      <c r="L826">
        <v>2</v>
      </c>
      <c r="M826">
        <v>3</v>
      </c>
      <c r="N826">
        <v>1</v>
      </c>
      <c r="O826">
        <v>5</v>
      </c>
      <c r="P826">
        <v>0</v>
      </c>
      <c r="Q826">
        <v>0</v>
      </c>
    </row>
    <row r="827" spans="1:17" hidden="1" x14ac:dyDescent="0.25">
      <c r="A827">
        <v>826</v>
      </c>
      <c r="B827">
        <v>57218905998</v>
      </c>
      <c r="C827" s="1" t="s">
        <v>842</v>
      </c>
      <c r="D827">
        <v>1</v>
      </c>
      <c r="E827">
        <v>1</v>
      </c>
      <c r="F827">
        <v>0</v>
      </c>
      <c r="G827">
        <v>0</v>
      </c>
      <c r="H827">
        <v>0</v>
      </c>
      <c r="I827">
        <v>0</v>
      </c>
      <c r="J827">
        <v>1</v>
      </c>
      <c r="K827">
        <v>1</v>
      </c>
      <c r="L827">
        <v>4</v>
      </c>
      <c r="M827">
        <v>2</v>
      </c>
      <c r="N827">
        <v>2</v>
      </c>
      <c r="O827">
        <v>4</v>
      </c>
      <c r="P827">
        <v>0</v>
      </c>
      <c r="Q827">
        <v>0</v>
      </c>
    </row>
    <row r="828" spans="1:17" hidden="1" x14ac:dyDescent="0.25">
      <c r="A828">
        <v>827</v>
      </c>
      <c r="B828">
        <v>57218908404</v>
      </c>
      <c r="C828" s="1" t="s">
        <v>843</v>
      </c>
      <c r="D828">
        <v>1</v>
      </c>
      <c r="E828">
        <v>1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1</v>
      </c>
      <c r="M828">
        <v>1</v>
      </c>
      <c r="N828">
        <v>1</v>
      </c>
      <c r="O828">
        <v>1</v>
      </c>
      <c r="P828">
        <v>0</v>
      </c>
      <c r="Q828">
        <v>0</v>
      </c>
    </row>
    <row r="829" spans="1:17" hidden="1" x14ac:dyDescent="0.25">
      <c r="A829">
        <v>828</v>
      </c>
      <c r="B829">
        <v>57218916872</v>
      </c>
      <c r="C829" s="1" t="s">
        <v>844</v>
      </c>
      <c r="D829">
        <v>1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1</v>
      </c>
      <c r="M829">
        <v>1</v>
      </c>
      <c r="N829">
        <v>0</v>
      </c>
      <c r="O829">
        <v>1</v>
      </c>
      <c r="P829">
        <v>0</v>
      </c>
      <c r="Q829">
        <v>0</v>
      </c>
    </row>
    <row r="830" spans="1:17" hidden="1" x14ac:dyDescent="0.25">
      <c r="A830">
        <v>829</v>
      </c>
      <c r="B830">
        <v>57218917165</v>
      </c>
      <c r="C830" s="1" t="s">
        <v>845</v>
      </c>
      <c r="D830">
        <v>1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2</v>
      </c>
      <c r="K830">
        <v>1</v>
      </c>
      <c r="L830">
        <v>1</v>
      </c>
      <c r="M830">
        <v>3</v>
      </c>
      <c r="N830">
        <v>1</v>
      </c>
      <c r="O830">
        <v>1</v>
      </c>
      <c r="P830">
        <v>0</v>
      </c>
      <c r="Q830">
        <v>0</v>
      </c>
    </row>
    <row r="831" spans="1:17" hidden="1" x14ac:dyDescent="0.25">
      <c r="A831">
        <v>830</v>
      </c>
      <c r="B831">
        <v>57218920731</v>
      </c>
      <c r="C831" s="1" t="s">
        <v>846</v>
      </c>
      <c r="D831">
        <v>1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1</v>
      </c>
      <c r="M831">
        <v>1</v>
      </c>
      <c r="N831">
        <v>0</v>
      </c>
      <c r="O831">
        <v>1</v>
      </c>
      <c r="P831">
        <v>0</v>
      </c>
      <c r="Q831">
        <v>0</v>
      </c>
    </row>
    <row r="832" spans="1:17" hidden="1" x14ac:dyDescent="0.25">
      <c r="A832">
        <v>831</v>
      </c>
      <c r="B832">
        <v>57218921328</v>
      </c>
      <c r="C832" s="1" t="s">
        <v>847</v>
      </c>
      <c r="D832">
        <v>1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2</v>
      </c>
      <c r="M832">
        <v>1</v>
      </c>
      <c r="N832">
        <v>0</v>
      </c>
      <c r="O832">
        <v>2</v>
      </c>
      <c r="P832">
        <v>0</v>
      </c>
      <c r="Q832">
        <v>0</v>
      </c>
    </row>
    <row r="833" spans="1:17" x14ac:dyDescent="0.25">
      <c r="A833">
        <v>832</v>
      </c>
      <c r="B833">
        <v>57218922510</v>
      </c>
      <c r="C833" s="1" t="s">
        <v>848</v>
      </c>
      <c r="D833">
        <v>1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1</v>
      </c>
      <c r="N833">
        <v>0</v>
      </c>
      <c r="O833">
        <v>0</v>
      </c>
      <c r="P833">
        <v>0</v>
      </c>
      <c r="Q833">
        <v>0</v>
      </c>
    </row>
    <row r="834" spans="1:17" hidden="1" x14ac:dyDescent="0.25">
      <c r="A834">
        <v>833</v>
      </c>
      <c r="B834">
        <v>57219013345</v>
      </c>
      <c r="C834" s="1" t="s">
        <v>849</v>
      </c>
      <c r="D834">
        <v>1</v>
      </c>
      <c r="E834">
        <v>1</v>
      </c>
      <c r="F834">
        <v>0</v>
      </c>
      <c r="G834">
        <v>0</v>
      </c>
      <c r="H834">
        <v>0</v>
      </c>
      <c r="I834">
        <v>4</v>
      </c>
      <c r="J834">
        <v>0</v>
      </c>
      <c r="K834">
        <v>0</v>
      </c>
      <c r="L834">
        <v>1</v>
      </c>
      <c r="M834">
        <v>1</v>
      </c>
      <c r="N834">
        <v>1</v>
      </c>
      <c r="O834">
        <v>5</v>
      </c>
      <c r="P834">
        <v>0</v>
      </c>
      <c r="Q834">
        <v>0</v>
      </c>
    </row>
    <row r="835" spans="1:17" hidden="1" x14ac:dyDescent="0.25">
      <c r="A835">
        <v>834</v>
      </c>
      <c r="B835">
        <v>57219187752</v>
      </c>
      <c r="C835" s="1" t="s">
        <v>850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3</v>
      </c>
      <c r="K835">
        <v>1</v>
      </c>
      <c r="L835">
        <v>1</v>
      </c>
      <c r="M835">
        <v>3</v>
      </c>
      <c r="N835">
        <v>1</v>
      </c>
      <c r="O835">
        <v>1</v>
      </c>
      <c r="P835">
        <v>0</v>
      </c>
      <c r="Q835">
        <v>0</v>
      </c>
    </row>
    <row r="836" spans="1:17" hidden="1" x14ac:dyDescent="0.25">
      <c r="A836">
        <v>835</v>
      </c>
      <c r="B836">
        <v>57219305019</v>
      </c>
      <c r="C836" s="1" t="s">
        <v>851</v>
      </c>
      <c r="D836">
        <v>1</v>
      </c>
      <c r="E836">
        <v>1</v>
      </c>
      <c r="F836">
        <v>0</v>
      </c>
      <c r="G836">
        <v>0</v>
      </c>
      <c r="H836">
        <v>0</v>
      </c>
      <c r="I836">
        <v>3</v>
      </c>
      <c r="J836">
        <v>0</v>
      </c>
      <c r="K836">
        <v>0</v>
      </c>
      <c r="L836">
        <v>2</v>
      </c>
      <c r="M836">
        <v>1</v>
      </c>
      <c r="N836">
        <v>1</v>
      </c>
      <c r="O836">
        <v>5</v>
      </c>
      <c r="P836">
        <v>0</v>
      </c>
      <c r="Q836">
        <v>0</v>
      </c>
    </row>
    <row r="837" spans="1:17" hidden="1" x14ac:dyDescent="0.25">
      <c r="A837">
        <v>836</v>
      </c>
      <c r="B837">
        <v>57219319393</v>
      </c>
      <c r="C837" s="1" t="s">
        <v>852</v>
      </c>
      <c r="D837">
        <v>1</v>
      </c>
      <c r="E837">
        <v>1</v>
      </c>
      <c r="F837">
        <v>0</v>
      </c>
      <c r="G837">
        <v>0</v>
      </c>
      <c r="H837">
        <v>0</v>
      </c>
      <c r="I837">
        <v>1</v>
      </c>
      <c r="J837">
        <v>0</v>
      </c>
      <c r="K837">
        <v>0</v>
      </c>
      <c r="L837">
        <v>2</v>
      </c>
      <c r="M837">
        <v>1</v>
      </c>
      <c r="N837">
        <v>1</v>
      </c>
      <c r="O837">
        <v>3</v>
      </c>
      <c r="P837">
        <v>0</v>
      </c>
      <c r="Q837">
        <v>0</v>
      </c>
    </row>
    <row r="838" spans="1:17" hidden="1" x14ac:dyDescent="0.25">
      <c r="A838">
        <v>837</v>
      </c>
      <c r="B838">
        <v>57219353616</v>
      </c>
      <c r="C838" s="1" t="s">
        <v>853</v>
      </c>
      <c r="D838">
        <v>1</v>
      </c>
      <c r="E838">
        <v>0</v>
      </c>
      <c r="F838">
        <v>0</v>
      </c>
      <c r="G838">
        <v>2</v>
      </c>
      <c r="H838">
        <v>0</v>
      </c>
      <c r="I838">
        <v>1</v>
      </c>
      <c r="J838">
        <v>0</v>
      </c>
      <c r="K838">
        <v>0</v>
      </c>
      <c r="L838">
        <v>1</v>
      </c>
      <c r="M838">
        <v>3</v>
      </c>
      <c r="N838">
        <v>0</v>
      </c>
      <c r="O838">
        <v>2</v>
      </c>
      <c r="P838">
        <v>0</v>
      </c>
      <c r="Q838">
        <v>0</v>
      </c>
    </row>
    <row r="839" spans="1:17" hidden="1" x14ac:dyDescent="0.25">
      <c r="A839">
        <v>838</v>
      </c>
      <c r="B839">
        <v>57219354723</v>
      </c>
      <c r="C839" s="1" t="s">
        <v>854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3</v>
      </c>
      <c r="K839">
        <v>1</v>
      </c>
      <c r="L839">
        <v>19</v>
      </c>
      <c r="M839">
        <v>3</v>
      </c>
      <c r="N839">
        <v>1</v>
      </c>
      <c r="O839">
        <v>19</v>
      </c>
      <c r="P839">
        <v>0</v>
      </c>
      <c r="Q839">
        <v>0</v>
      </c>
    </row>
    <row r="840" spans="1:17" hidden="1" x14ac:dyDescent="0.25">
      <c r="A840">
        <v>839</v>
      </c>
      <c r="B840">
        <v>57219354877</v>
      </c>
      <c r="C840" s="1" t="s">
        <v>855</v>
      </c>
      <c r="D840">
        <v>3</v>
      </c>
      <c r="E840">
        <v>0</v>
      </c>
      <c r="F840">
        <v>0</v>
      </c>
      <c r="G840">
        <v>1</v>
      </c>
      <c r="H840">
        <v>0</v>
      </c>
      <c r="I840">
        <v>3</v>
      </c>
      <c r="J840">
        <v>0</v>
      </c>
      <c r="K840">
        <v>0</v>
      </c>
      <c r="L840">
        <v>2</v>
      </c>
      <c r="M840">
        <v>4</v>
      </c>
      <c r="N840">
        <v>0</v>
      </c>
      <c r="O840">
        <v>5</v>
      </c>
      <c r="P840">
        <v>0</v>
      </c>
      <c r="Q840">
        <v>0</v>
      </c>
    </row>
    <row r="841" spans="1:17" x14ac:dyDescent="0.25">
      <c r="A841">
        <v>840</v>
      </c>
      <c r="B841">
        <v>57219355942</v>
      </c>
      <c r="C841" s="1" t="s">
        <v>856</v>
      </c>
      <c r="D841">
        <v>1</v>
      </c>
      <c r="E841">
        <v>0</v>
      </c>
      <c r="F841">
        <v>0</v>
      </c>
      <c r="G841">
        <v>0</v>
      </c>
      <c r="H841">
        <v>0</v>
      </c>
      <c r="I841">
        <v>1</v>
      </c>
      <c r="J841">
        <v>0</v>
      </c>
      <c r="K841">
        <v>0</v>
      </c>
      <c r="L841">
        <v>0</v>
      </c>
      <c r="M841">
        <v>1</v>
      </c>
      <c r="N841">
        <v>0</v>
      </c>
      <c r="O841">
        <v>1</v>
      </c>
      <c r="P841">
        <v>0</v>
      </c>
      <c r="Q841">
        <v>0</v>
      </c>
    </row>
    <row r="842" spans="1:17" x14ac:dyDescent="0.25">
      <c r="A842">
        <v>841</v>
      </c>
      <c r="B842">
        <v>57219516322</v>
      </c>
      <c r="C842" s="1" t="s">
        <v>857</v>
      </c>
      <c r="D842">
        <v>1</v>
      </c>
      <c r="E842">
        <v>0</v>
      </c>
      <c r="F842">
        <v>0</v>
      </c>
      <c r="G842">
        <v>1</v>
      </c>
      <c r="H842">
        <v>1</v>
      </c>
      <c r="I842">
        <v>0</v>
      </c>
      <c r="J842">
        <v>1</v>
      </c>
      <c r="K842">
        <v>1</v>
      </c>
      <c r="L842">
        <v>0</v>
      </c>
      <c r="M842">
        <v>3</v>
      </c>
      <c r="N842">
        <v>2</v>
      </c>
      <c r="O842">
        <v>0</v>
      </c>
      <c r="P842">
        <v>0</v>
      </c>
      <c r="Q842">
        <v>0</v>
      </c>
    </row>
    <row r="843" spans="1:17" x14ac:dyDescent="0.25">
      <c r="A843">
        <v>842</v>
      </c>
      <c r="B843">
        <v>57219593594</v>
      </c>
      <c r="C843" s="1" t="s">
        <v>858</v>
      </c>
      <c r="D843">
        <v>0</v>
      </c>
      <c r="E843">
        <v>0</v>
      </c>
      <c r="F843">
        <v>0</v>
      </c>
      <c r="G843">
        <v>1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1</v>
      </c>
      <c r="N843">
        <v>0</v>
      </c>
      <c r="O843">
        <v>0</v>
      </c>
      <c r="P843">
        <v>0</v>
      </c>
      <c r="Q843">
        <v>0</v>
      </c>
    </row>
    <row r="844" spans="1:17" hidden="1" x14ac:dyDescent="0.25">
      <c r="A844">
        <v>843</v>
      </c>
      <c r="B844">
        <v>57219600074</v>
      </c>
      <c r="C844" s="1" t="s">
        <v>859</v>
      </c>
      <c r="D844">
        <v>2</v>
      </c>
      <c r="E844">
        <v>0</v>
      </c>
      <c r="F844">
        <v>0</v>
      </c>
      <c r="G844">
        <v>0</v>
      </c>
      <c r="H844">
        <v>0</v>
      </c>
      <c r="I844">
        <v>1</v>
      </c>
      <c r="J844">
        <v>1</v>
      </c>
      <c r="K844">
        <v>1</v>
      </c>
      <c r="L844">
        <v>1</v>
      </c>
      <c r="M844">
        <v>3</v>
      </c>
      <c r="N844">
        <v>1</v>
      </c>
      <c r="O844">
        <v>2</v>
      </c>
      <c r="P844">
        <v>0</v>
      </c>
      <c r="Q844">
        <v>0</v>
      </c>
    </row>
    <row r="845" spans="1:17" hidden="1" x14ac:dyDescent="0.25">
      <c r="A845">
        <v>844</v>
      </c>
      <c r="B845">
        <v>57219603228</v>
      </c>
      <c r="C845" s="1" t="s">
        <v>860</v>
      </c>
      <c r="D845">
        <v>1</v>
      </c>
      <c r="E845">
        <v>0</v>
      </c>
      <c r="F845">
        <v>0</v>
      </c>
      <c r="G845">
        <v>0</v>
      </c>
      <c r="H845">
        <v>0</v>
      </c>
      <c r="I845">
        <v>1</v>
      </c>
      <c r="J845">
        <v>1</v>
      </c>
      <c r="K845">
        <v>1</v>
      </c>
      <c r="L845">
        <v>1</v>
      </c>
      <c r="M845">
        <v>2</v>
      </c>
      <c r="N845">
        <v>1</v>
      </c>
      <c r="O845">
        <v>2</v>
      </c>
      <c r="P845">
        <v>0</v>
      </c>
      <c r="Q845">
        <v>0</v>
      </c>
    </row>
    <row r="846" spans="1:17" hidden="1" x14ac:dyDescent="0.25">
      <c r="A846">
        <v>845</v>
      </c>
      <c r="B846">
        <v>57219801923</v>
      </c>
      <c r="C846" s="1" t="s">
        <v>861</v>
      </c>
      <c r="D846">
        <v>1</v>
      </c>
      <c r="E846">
        <v>0</v>
      </c>
      <c r="F846">
        <v>0</v>
      </c>
      <c r="G846">
        <v>1</v>
      </c>
      <c r="H846">
        <v>0</v>
      </c>
      <c r="I846">
        <v>1</v>
      </c>
      <c r="J846">
        <v>0</v>
      </c>
      <c r="K846">
        <v>0</v>
      </c>
      <c r="L846">
        <v>3</v>
      </c>
      <c r="M846">
        <v>2</v>
      </c>
      <c r="N846">
        <v>0</v>
      </c>
      <c r="O846">
        <v>4</v>
      </c>
      <c r="P846">
        <v>1</v>
      </c>
      <c r="Q846">
        <v>0</v>
      </c>
    </row>
    <row r="847" spans="1:17" x14ac:dyDescent="0.25">
      <c r="A847">
        <v>846</v>
      </c>
      <c r="B847">
        <v>57219805373</v>
      </c>
      <c r="C847" s="1" t="s">
        <v>862</v>
      </c>
      <c r="D847">
        <v>1</v>
      </c>
      <c r="E847">
        <v>0</v>
      </c>
      <c r="F847">
        <v>1</v>
      </c>
      <c r="G847">
        <v>0</v>
      </c>
      <c r="H847">
        <v>0</v>
      </c>
      <c r="I847">
        <v>1</v>
      </c>
      <c r="J847">
        <v>0</v>
      </c>
      <c r="K847">
        <v>0</v>
      </c>
      <c r="L847">
        <v>0</v>
      </c>
      <c r="M847">
        <v>1</v>
      </c>
      <c r="N847">
        <v>0</v>
      </c>
      <c r="O847">
        <v>2</v>
      </c>
      <c r="P847">
        <v>0</v>
      </c>
      <c r="Q847">
        <v>0</v>
      </c>
    </row>
    <row r="848" spans="1:17" hidden="1" x14ac:dyDescent="0.25">
      <c r="A848">
        <v>847</v>
      </c>
      <c r="B848">
        <v>57219870333</v>
      </c>
      <c r="C848" s="1" t="s">
        <v>863</v>
      </c>
      <c r="D848">
        <v>2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2</v>
      </c>
      <c r="K848">
        <v>2</v>
      </c>
      <c r="L848">
        <v>6</v>
      </c>
      <c r="M848">
        <v>4</v>
      </c>
      <c r="N848">
        <v>2</v>
      </c>
      <c r="O848">
        <v>6</v>
      </c>
      <c r="P848">
        <v>0</v>
      </c>
      <c r="Q848">
        <v>0</v>
      </c>
    </row>
    <row r="849" spans="1:17" hidden="1" x14ac:dyDescent="0.25">
      <c r="A849">
        <v>848</v>
      </c>
      <c r="B849">
        <v>57219904137</v>
      </c>
      <c r="C849" s="1" t="s">
        <v>864</v>
      </c>
      <c r="D849">
        <v>2</v>
      </c>
      <c r="E849">
        <v>1</v>
      </c>
      <c r="F849">
        <v>0</v>
      </c>
      <c r="G849">
        <v>0</v>
      </c>
      <c r="H849">
        <v>0</v>
      </c>
      <c r="I849">
        <v>4</v>
      </c>
      <c r="J849">
        <v>0</v>
      </c>
      <c r="K849">
        <v>0</v>
      </c>
      <c r="L849">
        <v>4</v>
      </c>
      <c r="M849">
        <v>2</v>
      </c>
      <c r="N849">
        <v>1</v>
      </c>
      <c r="O849">
        <v>8</v>
      </c>
      <c r="P849">
        <v>0</v>
      </c>
      <c r="Q849">
        <v>0</v>
      </c>
    </row>
    <row r="850" spans="1:17" hidden="1" x14ac:dyDescent="0.25">
      <c r="A850">
        <v>849</v>
      </c>
      <c r="B850">
        <v>57219906918</v>
      </c>
      <c r="C850" s="1" t="s">
        <v>865</v>
      </c>
      <c r="D850">
        <v>2</v>
      </c>
      <c r="E850">
        <v>1</v>
      </c>
      <c r="F850">
        <v>0</v>
      </c>
      <c r="G850">
        <v>0</v>
      </c>
      <c r="H850">
        <v>0</v>
      </c>
      <c r="I850">
        <v>4</v>
      </c>
      <c r="J850">
        <v>1</v>
      </c>
      <c r="K850">
        <v>0</v>
      </c>
      <c r="L850">
        <v>7</v>
      </c>
      <c r="M850">
        <v>3</v>
      </c>
      <c r="N850">
        <v>1</v>
      </c>
      <c r="O850">
        <v>11</v>
      </c>
      <c r="P850">
        <v>0</v>
      </c>
      <c r="Q850">
        <v>0</v>
      </c>
    </row>
    <row r="851" spans="1:17" x14ac:dyDescent="0.25">
      <c r="A851">
        <v>850</v>
      </c>
      <c r="B851">
        <v>57220025175</v>
      </c>
      <c r="C851" s="1" t="s">
        <v>866</v>
      </c>
      <c r="D851">
        <v>1</v>
      </c>
      <c r="E851">
        <v>0</v>
      </c>
      <c r="F851">
        <v>0</v>
      </c>
      <c r="G851">
        <v>0</v>
      </c>
      <c r="H851">
        <v>0</v>
      </c>
      <c r="I851">
        <v>1</v>
      </c>
      <c r="J851">
        <v>0</v>
      </c>
      <c r="K851">
        <v>0</v>
      </c>
      <c r="L851">
        <v>0</v>
      </c>
      <c r="M851">
        <v>1</v>
      </c>
      <c r="N851">
        <v>0</v>
      </c>
      <c r="O851">
        <v>1</v>
      </c>
      <c r="P851">
        <v>0</v>
      </c>
      <c r="Q851">
        <v>0</v>
      </c>
    </row>
    <row r="852" spans="1:17" x14ac:dyDescent="0.25">
      <c r="A852">
        <v>851</v>
      </c>
      <c r="B852">
        <v>57220031516</v>
      </c>
      <c r="C852" s="1" t="s">
        <v>867</v>
      </c>
      <c r="D852">
        <v>1</v>
      </c>
      <c r="E852">
        <v>0</v>
      </c>
      <c r="F852">
        <v>0</v>
      </c>
      <c r="G852">
        <v>0</v>
      </c>
      <c r="H852">
        <v>0</v>
      </c>
      <c r="I852">
        <v>1</v>
      </c>
      <c r="J852">
        <v>0</v>
      </c>
      <c r="K852">
        <v>0</v>
      </c>
      <c r="L852">
        <v>0</v>
      </c>
      <c r="M852">
        <v>1</v>
      </c>
      <c r="N852">
        <v>0</v>
      </c>
      <c r="O852">
        <v>1</v>
      </c>
      <c r="P852">
        <v>0</v>
      </c>
      <c r="Q852">
        <v>0</v>
      </c>
    </row>
    <row r="853" spans="1:17" x14ac:dyDescent="0.25">
      <c r="A853">
        <v>852</v>
      </c>
      <c r="B853">
        <v>57220033527</v>
      </c>
      <c r="C853" s="1" t="s">
        <v>868</v>
      </c>
      <c r="D853">
        <v>1</v>
      </c>
      <c r="E853">
        <v>0</v>
      </c>
      <c r="F853">
        <v>0</v>
      </c>
      <c r="G853">
        <v>0</v>
      </c>
      <c r="H853">
        <v>0</v>
      </c>
      <c r="I853">
        <v>1</v>
      </c>
      <c r="J853">
        <v>0</v>
      </c>
      <c r="K853">
        <v>0</v>
      </c>
      <c r="L853">
        <v>0</v>
      </c>
      <c r="M853">
        <v>1</v>
      </c>
      <c r="N853">
        <v>0</v>
      </c>
      <c r="O853">
        <v>1</v>
      </c>
      <c r="P853">
        <v>0</v>
      </c>
      <c r="Q853">
        <v>0</v>
      </c>
    </row>
    <row r="854" spans="1:17" x14ac:dyDescent="0.25">
      <c r="A854">
        <v>853</v>
      </c>
      <c r="B854">
        <v>57220034062</v>
      </c>
      <c r="C854" s="1" t="s">
        <v>869</v>
      </c>
      <c r="D854">
        <v>1</v>
      </c>
      <c r="E854">
        <v>0</v>
      </c>
      <c r="F854">
        <v>0</v>
      </c>
      <c r="G854">
        <v>0</v>
      </c>
      <c r="H854">
        <v>0</v>
      </c>
      <c r="I854">
        <v>1</v>
      </c>
      <c r="J854">
        <v>0</v>
      </c>
      <c r="K854">
        <v>0</v>
      </c>
      <c r="L854">
        <v>0</v>
      </c>
      <c r="M854">
        <v>1</v>
      </c>
      <c r="N854">
        <v>0</v>
      </c>
      <c r="O854">
        <v>1</v>
      </c>
      <c r="P854">
        <v>0</v>
      </c>
      <c r="Q854">
        <v>0</v>
      </c>
    </row>
    <row r="855" spans="1:17" x14ac:dyDescent="0.25">
      <c r="A855">
        <v>854</v>
      </c>
      <c r="B855">
        <v>57220034739</v>
      </c>
      <c r="C855" s="1" t="s">
        <v>870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1</v>
      </c>
      <c r="K855">
        <v>1</v>
      </c>
      <c r="L855">
        <v>0</v>
      </c>
      <c r="M855">
        <v>1</v>
      </c>
      <c r="N855">
        <v>1</v>
      </c>
      <c r="O855">
        <v>0</v>
      </c>
      <c r="P855">
        <v>0</v>
      </c>
      <c r="Q855">
        <v>0</v>
      </c>
    </row>
    <row r="856" spans="1:17" x14ac:dyDescent="0.25">
      <c r="A856">
        <v>855</v>
      </c>
      <c r="B856">
        <v>57220035736</v>
      </c>
      <c r="C856" s="1" t="s">
        <v>871</v>
      </c>
      <c r="D856">
        <v>1</v>
      </c>
      <c r="E856">
        <v>0</v>
      </c>
      <c r="F856">
        <v>0</v>
      </c>
      <c r="G856">
        <v>0</v>
      </c>
      <c r="H856">
        <v>0</v>
      </c>
      <c r="I856">
        <v>1</v>
      </c>
      <c r="J856">
        <v>0</v>
      </c>
      <c r="K856">
        <v>0</v>
      </c>
      <c r="L856">
        <v>0</v>
      </c>
      <c r="M856">
        <v>1</v>
      </c>
      <c r="N856">
        <v>0</v>
      </c>
      <c r="O856">
        <v>1</v>
      </c>
      <c r="P856">
        <v>0</v>
      </c>
      <c r="Q856">
        <v>0</v>
      </c>
    </row>
    <row r="857" spans="1:17" x14ac:dyDescent="0.25">
      <c r="A857">
        <v>856</v>
      </c>
      <c r="B857">
        <v>57220041033</v>
      </c>
      <c r="C857" s="1" t="s">
        <v>872</v>
      </c>
      <c r="D857">
        <v>1</v>
      </c>
      <c r="E857">
        <v>0</v>
      </c>
      <c r="F857">
        <v>0</v>
      </c>
      <c r="G857">
        <v>0</v>
      </c>
      <c r="H857">
        <v>0</v>
      </c>
      <c r="I857">
        <v>2</v>
      </c>
      <c r="J857">
        <v>1</v>
      </c>
      <c r="K857">
        <v>1</v>
      </c>
      <c r="L857">
        <v>0</v>
      </c>
      <c r="M857">
        <v>2</v>
      </c>
      <c r="N857">
        <v>1</v>
      </c>
      <c r="O857">
        <v>2</v>
      </c>
      <c r="P857">
        <v>1</v>
      </c>
      <c r="Q857">
        <v>0</v>
      </c>
    </row>
    <row r="858" spans="1:17" x14ac:dyDescent="0.25">
      <c r="A858">
        <v>857</v>
      </c>
      <c r="B858">
        <v>57220047983</v>
      </c>
      <c r="C858" s="1" t="s">
        <v>873</v>
      </c>
      <c r="D858">
        <v>1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1</v>
      </c>
      <c r="N858">
        <v>0</v>
      </c>
      <c r="O858">
        <v>0</v>
      </c>
      <c r="P858">
        <v>0</v>
      </c>
      <c r="Q858">
        <v>0</v>
      </c>
    </row>
    <row r="859" spans="1:17" hidden="1" x14ac:dyDescent="0.25">
      <c r="A859">
        <v>858</v>
      </c>
      <c r="B859">
        <v>57220047993</v>
      </c>
      <c r="C859" s="1" t="s">
        <v>874</v>
      </c>
      <c r="D859">
        <v>1</v>
      </c>
      <c r="E859">
        <v>0</v>
      </c>
      <c r="F859">
        <v>0</v>
      </c>
      <c r="G859">
        <v>0</v>
      </c>
      <c r="H859">
        <v>0</v>
      </c>
      <c r="I859">
        <v>1</v>
      </c>
      <c r="J859">
        <v>0</v>
      </c>
      <c r="K859">
        <v>0</v>
      </c>
      <c r="L859">
        <v>1</v>
      </c>
      <c r="M859">
        <v>1</v>
      </c>
      <c r="N859">
        <v>0</v>
      </c>
      <c r="O859">
        <v>2</v>
      </c>
      <c r="P859">
        <v>0</v>
      </c>
      <c r="Q859">
        <v>0</v>
      </c>
    </row>
    <row r="860" spans="1:17" x14ac:dyDescent="0.25">
      <c r="A860">
        <v>859</v>
      </c>
      <c r="B860">
        <v>57220049390</v>
      </c>
      <c r="C860" s="1" t="s">
        <v>875</v>
      </c>
      <c r="D860">
        <v>1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1</v>
      </c>
      <c r="N860">
        <v>0</v>
      </c>
      <c r="O860">
        <v>0</v>
      </c>
      <c r="P860">
        <v>0</v>
      </c>
      <c r="Q860">
        <v>0</v>
      </c>
    </row>
    <row r="861" spans="1:17" hidden="1" x14ac:dyDescent="0.25">
      <c r="A861">
        <v>860</v>
      </c>
      <c r="B861">
        <v>57220056359</v>
      </c>
      <c r="C861" s="1" t="s">
        <v>876</v>
      </c>
      <c r="D861">
        <v>1</v>
      </c>
      <c r="E861">
        <v>1</v>
      </c>
      <c r="F861">
        <v>0</v>
      </c>
      <c r="G861">
        <v>1</v>
      </c>
      <c r="H861">
        <v>1</v>
      </c>
      <c r="I861">
        <v>0</v>
      </c>
      <c r="J861">
        <v>0</v>
      </c>
      <c r="K861">
        <v>0</v>
      </c>
      <c r="L861">
        <v>4</v>
      </c>
      <c r="M861">
        <v>2</v>
      </c>
      <c r="N861">
        <v>2</v>
      </c>
      <c r="O861">
        <v>4</v>
      </c>
      <c r="P861">
        <v>0</v>
      </c>
      <c r="Q861">
        <v>0</v>
      </c>
    </row>
    <row r="862" spans="1:17" x14ac:dyDescent="0.25">
      <c r="A862">
        <v>861</v>
      </c>
      <c r="B862">
        <v>57220078454</v>
      </c>
      <c r="C862" s="1" t="s">
        <v>877</v>
      </c>
      <c r="D862">
        <v>1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1</v>
      </c>
      <c r="N862">
        <v>0</v>
      </c>
      <c r="O862">
        <v>0</v>
      </c>
      <c r="P862">
        <v>0</v>
      </c>
      <c r="Q862">
        <v>0</v>
      </c>
    </row>
    <row r="863" spans="1:17" x14ac:dyDescent="0.25">
      <c r="A863">
        <v>862</v>
      </c>
      <c r="B863">
        <v>57220078723</v>
      </c>
      <c r="C863" s="1" t="s">
        <v>878</v>
      </c>
      <c r="D863">
        <v>2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2</v>
      </c>
      <c r="N863">
        <v>0</v>
      </c>
      <c r="O863">
        <v>0</v>
      </c>
      <c r="P863">
        <v>0</v>
      </c>
      <c r="Q863">
        <v>0</v>
      </c>
    </row>
    <row r="864" spans="1:17" x14ac:dyDescent="0.25">
      <c r="A864">
        <v>863</v>
      </c>
      <c r="B864">
        <v>57220159396</v>
      </c>
      <c r="C864" s="1" t="s">
        <v>879</v>
      </c>
      <c r="D864">
        <v>1</v>
      </c>
      <c r="E864">
        <v>0</v>
      </c>
      <c r="F864">
        <v>0</v>
      </c>
      <c r="G864">
        <v>1</v>
      </c>
      <c r="H864">
        <v>0</v>
      </c>
      <c r="I864">
        <v>1</v>
      </c>
      <c r="J864">
        <v>0</v>
      </c>
      <c r="K864">
        <v>0</v>
      </c>
      <c r="L864">
        <v>0</v>
      </c>
      <c r="M864">
        <v>2</v>
      </c>
      <c r="N864">
        <v>0</v>
      </c>
      <c r="O864">
        <v>1</v>
      </c>
      <c r="P864">
        <v>0</v>
      </c>
      <c r="Q864">
        <v>0</v>
      </c>
    </row>
    <row r="865" spans="1:17" x14ac:dyDescent="0.25">
      <c r="A865">
        <v>864</v>
      </c>
      <c r="B865">
        <v>57220163276</v>
      </c>
      <c r="C865" s="1" t="s">
        <v>880</v>
      </c>
      <c r="D865">
        <v>1</v>
      </c>
      <c r="E865">
        <v>0</v>
      </c>
      <c r="F865">
        <v>0</v>
      </c>
      <c r="G865">
        <v>4</v>
      </c>
      <c r="H865">
        <v>1</v>
      </c>
      <c r="I865">
        <v>1</v>
      </c>
      <c r="J865">
        <v>2</v>
      </c>
      <c r="K865">
        <v>1</v>
      </c>
      <c r="L865">
        <v>0</v>
      </c>
      <c r="M865">
        <v>7</v>
      </c>
      <c r="N865">
        <v>2</v>
      </c>
      <c r="O865">
        <v>1</v>
      </c>
      <c r="P865">
        <v>0</v>
      </c>
      <c r="Q865">
        <v>0</v>
      </c>
    </row>
    <row r="866" spans="1:17" x14ac:dyDescent="0.25">
      <c r="A866">
        <v>865</v>
      </c>
      <c r="B866">
        <v>57220305094</v>
      </c>
      <c r="C866" s="1" t="s">
        <v>881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2</v>
      </c>
      <c r="K866">
        <v>0</v>
      </c>
      <c r="L866">
        <v>0</v>
      </c>
      <c r="M866">
        <v>2</v>
      </c>
      <c r="N866">
        <v>0</v>
      </c>
      <c r="O866">
        <v>0</v>
      </c>
      <c r="P866">
        <v>0</v>
      </c>
      <c r="Q866">
        <v>0</v>
      </c>
    </row>
    <row r="867" spans="1:17" hidden="1" x14ac:dyDescent="0.25">
      <c r="A867">
        <v>866</v>
      </c>
      <c r="B867">
        <v>57220410722</v>
      </c>
      <c r="C867" s="1" t="s">
        <v>882</v>
      </c>
      <c r="D867">
        <v>1</v>
      </c>
      <c r="E867">
        <v>0</v>
      </c>
      <c r="F867">
        <v>1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1</v>
      </c>
      <c r="M867">
        <v>1</v>
      </c>
      <c r="N867">
        <v>0</v>
      </c>
      <c r="O867">
        <v>2</v>
      </c>
      <c r="P867">
        <v>0</v>
      </c>
      <c r="Q867">
        <v>0</v>
      </c>
    </row>
    <row r="868" spans="1:17" x14ac:dyDescent="0.25">
      <c r="A868">
        <v>867</v>
      </c>
      <c r="B868">
        <v>57220438246</v>
      </c>
      <c r="C868" s="1" t="s">
        <v>883</v>
      </c>
      <c r="D868">
        <v>0</v>
      </c>
      <c r="E868">
        <v>0</v>
      </c>
      <c r="F868">
        <v>0</v>
      </c>
      <c r="G868">
        <v>1</v>
      </c>
      <c r="H868">
        <v>0</v>
      </c>
      <c r="I868">
        <v>1</v>
      </c>
      <c r="J868">
        <v>0</v>
      </c>
      <c r="K868">
        <v>0</v>
      </c>
      <c r="L868">
        <v>0</v>
      </c>
      <c r="M868">
        <v>1</v>
      </c>
      <c r="N868">
        <v>0</v>
      </c>
      <c r="O868">
        <v>1</v>
      </c>
      <c r="P868">
        <v>0</v>
      </c>
      <c r="Q868">
        <v>0</v>
      </c>
    </row>
    <row r="869" spans="1:17" hidden="1" x14ac:dyDescent="0.25">
      <c r="A869">
        <v>868</v>
      </c>
      <c r="B869">
        <v>57220595977</v>
      </c>
      <c r="C869" s="1" t="s">
        <v>884</v>
      </c>
      <c r="D869">
        <v>1</v>
      </c>
      <c r="E869">
        <v>1</v>
      </c>
      <c r="F869">
        <v>0</v>
      </c>
      <c r="G869">
        <v>0</v>
      </c>
      <c r="H869">
        <v>0</v>
      </c>
      <c r="I869">
        <v>1</v>
      </c>
      <c r="J869">
        <v>1</v>
      </c>
      <c r="K869">
        <v>1</v>
      </c>
      <c r="L869">
        <v>1</v>
      </c>
      <c r="M869">
        <v>2</v>
      </c>
      <c r="N869">
        <v>2</v>
      </c>
      <c r="O869">
        <v>2</v>
      </c>
      <c r="P869">
        <v>0</v>
      </c>
      <c r="Q869">
        <v>0</v>
      </c>
    </row>
    <row r="870" spans="1:17" hidden="1" x14ac:dyDescent="0.25">
      <c r="A870">
        <v>869</v>
      </c>
      <c r="B870">
        <v>57220658291</v>
      </c>
      <c r="C870" s="1" t="s">
        <v>885</v>
      </c>
      <c r="D870">
        <v>2</v>
      </c>
      <c r="E870">
        <v>1</v>
      </c>
      <c r="F870">
        <v>0</v>
      </c>
      <c r="G870">
        <v>0</v>
      </c>
      <c r="H870">
        <v>0</v>
      </c>
      <c r="I870">
        <v>15</v>
      </c>
      <c r="J870">
        <v>1</v>
      </c>
      <c r="K870">
        <v>1</v>
      </c>
      <c r="L870">
        <v>10</v>
      </c>
      <c r="M870">
        <v>3</v>
      </c>
      <c r="N870">
        <v>2</v>
      </c>
      <c r="O870">
        <v>25</v>
      </c>
      <c r="P870">
        <v>0</v>
      </c>
      <c r="Q870">
        <v>0</v>
      </c>
    </row>
    <row r="871" spans="1:17" x14ac:dyDescent="0.25">
      <c r="A871">
        <v>870</v>
      </c>
      <c r="B871">
        <v>57220745862</v>
      </c>
      <c r="C871" s="1" t="s">
        <v>886</v>
      </c>
      <c r="D871">
        <v>1</v>
      </c>
      <c r="E871">
        <v>0</v>
      </c>
      <c r="F871">
        <v>0</v>
      </c>
      <c r="G871">
        <v>2</v>
      </c>
      <c r="H871">
        <v>0</v>
      </c>
      <c r="I871">
        <v>5</v>
      </c>
      <c r="J871">
        <v>0</v>
      </c>
      <c r="K871">
        <v>0</v>
      </c>
      <c r="L871">
        <v>0</v>
      </c>
      <c r="M871">
        <v>3</v>
      </c>
      <c r="N871">
        <v>0</v>
      </c>
      <c r="O871">
        <v>5</v>
      </c>
      <c r="P871">
        <v>0</v>
      </c>
      <c r="Q871">
        <v>0</v>
      </c>
    </row>
    <row r="872" spans="1:17" hidden="1" x14ac:dyDescent="0.25">
      <c r="A872">
        <v>871</v>
      </c>
      <c r="B872">
        <v>57220748785</v>
      </c>
      <c r="C872" s="1" t="s">
        <v>887</v>
      </c>
      <c r="D872">
        <v>1</v>
      </c>
      <c r="E872">
        <v>0</v>
      </c>
      <c r="F872">
        <v>0</v>
      </c>
      <c r="G872">
        <v>2</v>
      </c>
      <c r="H872">
        <v>1</v>
      </c>
      <c r="I872">
        <v>0</v>
      </c>
      <c r="J872">
        <v>0</v>
      </c>
      <c r="K872">
        <v>0</v>
      </c>
      <c r="L872">
        <v>3</v>
      </c>
      <c r="M872">
        <v>3</v>
      </c>
      <c r="N872">
        <v>1</v>
      </c>
      <c r="O872">
        <v>3</v>
      </c>
      <c r="P872">
        <v>0</v>
      </c>
      <c r="Q872">
        <v>0</v>
      </c>
    </row>
    <row r="873" spans="1:17" hidden="1" x14ac:dyDescent="0.25">
      <c r="A873">
        <v>872</v>
      </c>
      <c r="B873">
        <v>57220765760</v>
      </c>
      <c r="C873" s="1" t="s">
        <v>888</v>
      </c>
      <c r="D873">
        <v>2</v>
      </c>
      <c r="E873">
        <v>0</v>
      </c>
      <c r="F873">
        <v>0</v>
      </c>
      <c r="G873">
        <v>0</v>
      </c>
      <c r="H873">
        <v>0</v>
      </c>
      <c r="I873">
        <v>1</v>
      </c>
      <c r="J873">
        <v>0</v>
      </c>
      <c r="K873">
        <v>0</v>
      </c>
      <c r="L873">
        <v>1</v>
      </c>
      <c r="M873">
        <v>2</v>
      </c>
      <c r="N873">
        <v>0</v>
      </c>
      <c r="O873">
        <v>2</v>
      </c>
      <c r="P873">
        <v>0</v>
      </c>
      <c r="Q873">
        <v>0</v>
      </c>
    </row>
    <row r="874" spans="1:17" x14ac:dyDescent="0.25">
      <c r="A874">
        <v>873</v>
      </c>
      <c r="B874">
        <v>57220778458</v>
      </c>
      <c r="C874" s="1" t="s">
        <v>889</v>
      </c>
      <c r="D874">
        <v>1</v>
      </c>
      <c r="E874">
        <v>0</v>
      </c>
      <c r="F874">
        <v>0</v>
      </c>
      <c r="G874">
        <v>0</v>
      </c>
      <c r="H874">
        <v>0</v>
      </c>
      <c r="I874">
        <v>1</v>
      </c>
      <c r="J874">
        <v>0</v>
      </c>
      <c r="K874">
        <v>0</v>
      </c>
      <c r="L874">
        <v>0</v>
      </c>
      <c r="M874">
        <v>1</v>
      </c>
      <c r="N874">
        <v>0</v>
      </c>
      <c r="O874">
        <v>1</v>
      </c>
      <c r="P874">
        <v>0</v>
      </c>
      <c r="Q874">
        <v>0</v>
      </c>
    </row>
    <row r="875" spans="1:17" hidden="1" x14ac:dyDescent="0.25">
      <c r="A875">
        <v>874</v>
      </c>
      <c r="B875">
        <v>57220869278</v>
      </c>
      <c r="C875" s="1" t="s">
        <v>890</v>
      </c>
      <c r="D875">
        <v>1</v>
      </c>
      <c r="E875">
        <v>1</v>
      </c>
      <c r="F875">
        <v>0</v>
      </c>
      <c r="G875">
        <v>3</v>
      </c>
      <c r="H875">
        <v>1</v>
      </c>
      <c r="I875">
        <v>0</v>
      </c>
      <c r="J875">
        <v>1</v>
      </c>
      <c r="K875">
        <v>0</v>
      </c>
      <c r="L875">
        <v>10</v>
      </c>
      <c r="M875">
        <v>5</v>
      </c>
      <c r="N875">
        <v>2</v>
      </c>
      <c r="O875">
        <v>10</v>
      </c>
      <c r="P875">
        <v>0</v>
      </c>
      <c r="Q875">
        <v>0</v>
      </c>
    </row>
    <row r="876" spans="1:17" hidden="1" x14ac:dyDescent="0.25">
      <c r="A876">
        <v>875</v>
      </c>
      <c r="B876">
        <v>57220956975</v>
      </c>
      <c r="C876" s="1" t="s">
        <v>891</v>
      </c>
      <c r="D876">
        <v>2</v>
      </c>
      <c r="E876">
        <v>0</v>
      </c>
      <c r="F876">
        <v>0</v>
      </c>
      <c r="G876">
        <v>4</v>
      </c>
      <c r="H876">
        <v>0</v>
      </c>
      <c r="I876">
        <v>2</v>
      </c>
      <c r="J876">
        <v>0</v>
      </c>
      <c r="K876">
        <v>0</v>
      </c>
      <c r="L876">
        <v>9</v>
      </c>
      <c r="M876">
        <v>6</v>
      </c>
      <c r="N876">
        <v>0</v>
      </c>
      <c r="O876">
        <v>11</v>
      </c>
      <c r="P876">
        <v>1</v>
      </c>
      <c r="Q876">
        <v>0</v>
      </c>
    </row>
    <row r="877" spans="1:17" hidden="1" x14ac:dyDescent="0.25">
      <c r="A877">
        <v>876</v>
      </c>
      <c r="B877">
        <v>57221046514</v>
      </c>
      <c r="C877" s="1" t="s">
        <v>892</v>
      </c>
      <c r="D877">
        <v>1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1</v>
      </c>
      <c r="K877">
        <v>0</v>
      </c>
      <c r="L877">
        <v>1</v>
      </c>
      <c r="M877">
        <v>2</v>
      </c>
      <c r="N877">
        <v>0</v>
      </c>
      <c r="O877">
        <v>1</v>
      </c>
      <c r="P877">
        <v>0</v>
      </c>
      <c r="Q877">
        <v>0</v>
      </c>
    </row>
    <row r="878" spans="1:17" hidden="1" x14ac:dyDescent="0.25">
      <c r="A878">
        <v>877</v>
      </c>
      <c r="B878">
        <v>57221052442</v>
      </c>
      <c r="C878" s="1" t="s">
        <v>893</v>
      </c>
      <c r="D878">
        <v>1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1</v>
      </c>
      <c r="K878">
        <v>0</v>
      </c>
      <c r="L878">
        <v>1</v>
      </c>
      <c r="M878">
        <v>2</v>
      </c>
      <c r="N878">
        <v>0</v>
      </c>
      <c r="O878">
        <v>1</v>
      </c>
      <c r="P878">
        <v>0</v>
      </c>
      <c r="Q878">
        <v>0</v>
      </c>
    </row>
    <row r="879" spans="1:17" hidden="1" x14ac:dyDescent="0.25">
      <c r="A879">
        <v>878</v>
      </c>
      <c r="B879">
        <v>57221112456</v>
      </c>
      <c r="C879" s="1" t="s">
        <v>894</v>
      </c>
      <c r="D879">
        <v>0</v>
      </c>
      <c r="E879">
        <v>0</v>
      </c>
      <c r="F879">
        <v>0</v>
      </c>
      <c r="G879">
        <v>1</v>
      </c>
      <c r="H879">
        <v>0</v>
      </c>
      <c r="I879">
        <v>2</v>
      </c>
      <c r="J879">
        <v>1</v>
      </c>
      <c r="K879">
        <v>0</v>
      </c>
      <c r="L879">
        <v>1</v>
      </c>
      <c r="M879">
        <v>2</v>
      </c>
      <c r="N879">
        <v>0</v>
      </c>
      <c r="O879">
        <v>3</v>
      </c>
      <c r="P879">
        <v>0</v>
      </c>
      <c r="Q879">
        <v>0</v>
      </c>
    </row>
    <row r="880" spans="1:17" hidden="1" x14ac:dyDescent="0.25">
      <c r="A880">
        <v>879</v>
      </c>
      <c r="B880">
        <v>57221131704</v>
      </c>
      <c r="C880" s="1" t="s">
        <v>895</v>
      </c>
      <c r="D880">
        <v>1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1</v>
      </c>
      <c r="M880">
        <v>1</v>
      </c>
      <c r="N880">
        <v>0</v>
      </c>
      <c r="O880">
        <v>1</v>
      </c>
      <c r="P880">
        <v>0</v>
      </c>
      <c r="Q880">
        <v>0</v>
      </c>
    </row>
    <row r="881" spans="1:17" hidden="1" x14ac:dyDescent="0.25">
      <c r="A881">
        <v>880</v>
      </c>
      <c r="B881">
        <v>57221131777</v>
      </c>
      <c r="C881" s="1" t="s">
        <v>896</v>
      </c>
      <c r="D881">
        <v>2</v>
      </c>
      <c r="E881">
        <v>0</v>
      </c>
      <c r="F881">
        <v>0</v>
      </c>
      <c r="G881">
        <v>2</v>
      </c>
      <c r="H881">
        <v>1</v>
      </c>
      <c r="I881">
        <v>0</v>
      </c>
      <c r="J881">
        <v>0</v>
      </c>
      <c r="K881">
        <v>0</v>
      </c>
      <c r="L881">
        <v>4</v>
      </c>
      <c r="M881">
        <v>4</v>
      </c>
      <c r="N881">
        <v>1</v>
      </c>
      <c r="O881">
        <v>4</v>
      </c>
      <c r="P881">
        <v>0</v>
      </c>
      <c r="Q881">
        <v>0</v>
      </c>
    </row>
    <row r="882" spans="1:17" x14ac:dyDescent="0.25">
      <c r="A882">
        <v>881</v>
      </c>
      <c r="B882">
        <v>57221260200</v>
      </c>
      <c r="C882" s="1" t="s">
        <v>897</v>
      </c>
      <c r="D882">
        <v>1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1</v>
      </c>
      <c r="N882">
        <v>0</v>
      </c>
      <c r="O882">
        <v>0</v>
      </c>
      <c r="P882">
        <v>0</v>
      </c>
      <c r="Q882">
        <v>0</v>
      </c>
    </row>
    <row r="883" spans="1:17" hidden="1" x14ac:dyDescent="0.25">
      <c r="A883">
        <v>882</v>
      </c>
      <c r="B883">
        <v>57221336844</v>
      </c>
      <c r="C883" s="1" t="s">
        <v>898</v>
      </c>
      <c r="D883">
        <v>1</v>
      </c>
      <c r="E883">
        <v>1</v>
      </c>
      <c r="F883">
        <v>0</v>
      </c>
      <c r="G883">
        <v>0</v>
      </c>
      <c r="H883">
        <v>0</v>
      </c>
      <c r="I883">
        <v>4</v>
      </c>
      <c r="J883">
        <v>1</v>
      </c>
      <c r="K883">
        <v>0</v>
      </c>
      <c r="L883">
        <v>8</v>
      </c>
      <c r="M883">
        <v>2</v>
      </c>
      <c r="N883">
        <v>1</v>
      </c>
      <c r="O883">
        <v>12</v>
      </c>
      <c r="P883">
        <v>2</v>
      </c>
      <c r="Q883">
        <v>0</v>
      </c>
    </row>
    <row r="884" spans="1:17" x14ac:dyDescent="0.25">
      <c r="A884">
        <v>883</v>
      </c>
      <c r="B884">
        <v>57221338268</v>
      </c>
      <c r="C884" s="1" t="s">
        <v>899</v>
      </c>
      <c r="D884">
        <v>1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1</v>
      </c>
      <c r="N884">
        <v>0</v>
      </c>
      <c r="O884">
        <v>0</v>
      </c>
      <c r="P884">
        <v>0</v>
      </c>
      <c r="Q884">
        <v>0</v>
      </c>
    </row>
    <row r="885" spans="1:17" x14ac:dyDescent="0.25">
      <c r="A885">
        <v>884</v>
      </c>
      <c r="B885">
        <v>57221356304</v>
      </c>
      <c r="C885" s="1" t="s">
        <v>900</v>
      </c>
      <c r="D885">
        <v>1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1</v>
      </c>
      <c r="N885">
        <v>0</v>
      </c>
      <c r="O885">
        <v>0</v>
      </c>
      <c r="P885">
        <v>0</v>
      </c>
      <c r="Q885">
        <v>0</v>
      </c>
    </row>
    <row r="886" spans="1:17" hidden="1" x14ac:dyDescent="0.25">
      <c r="A886">
        <v>885</v>
      </c>
      <c r="B886">
        <v>57221413974</v>
      </c>
      <c r="C886" s="1" t="s">
        <v>901</v>
      </c>
      <c r="D886">
        <v>1</v>
      </c>
      <c r="E886">
        <v>1</v>
      </c>
      <c r="F886">
        <v>0</v>
      </c>
      <c r="G886">
        <v>0</v>
      </c>
      <c r="H886">
        <v>0</v>
      </c>
      <c r="I886">
        <v>5</v>
      </c>
      <c r="J886">
        <v>0</v>
      </c>
      <c r="K886">
        <v>0</v>
      </c>
      <c r="L886">
        <v>1</v>
      </c>
      <c r="M886">
        <v>1</v>
      </c>
      <c r="N886">
        <v>1</v>
      </c>
      <c r="O886">
        <v>6</v>
      </c>
      <c r="P886">
        <v>0</v>
      </c>
      <c r="Q886">
        <v>0</v>
      </c>
    </row>
    <row r="887" spans="1:17" hidden="1" x14ac:dyDescent="0.25">
      <c r="A887">
        <v>886</v>
      </c>
      <c r="B887">
        <v>57221418310</v>
      </c>
      <c r="C887" s="1" t="s">
        <v>902</v>
      </c>
      <c r="D887">
        <v>1</v>
      </c>
      <c r="E887">
        <v>1</v>
      </c>
      <c r="F887">
        <v>0</v>
      </c>
      <c r="G887">
        <v>0</v>
      </c>
      <c r="H887">
        <v>0</v>
      </c>
      <c r="I887">
        <v>5</v>
      </c>
      <c r="J887">
        <v>0</v>
      </c>
      <c r="K887">
        <v>0</v>
      </c>
      <c r="L887">
        <v>1</v>
      </c>
      <c r="M887">
        <v>1</v>
      </c>
      <c r="N887">
        <v>1</v>
      </c>
      <c r="O887">
        <v>6</v>
      </c>
      <c r="P887">
        <v>0</v>
      </c>
      <c r="Q887">
        <v>0</v>
      </c>
    </row>
    <row r="888" spans="1:17" hidden="1" x14ac:dyDescent="0.25">
      <c r="A888">
        <v>887</v>
      </c>
      <c r="B888">
        <v>57221463311</v>
      </c>
      <c r="C888" s="1" t="s">
        <v>903</v>
      </c>
      <c r="D888">
        <v>0</v>
      </c>
      <c r="E888">
        <v>0</v>
      </c>
      <c r="F888">
        <v>0</v>
      </c>
      <c r="G888">
        <v>2</v>
      </c>
      <c r="H888">
        <v>0</v>
      </c>
      <c r="I888">
        <v>2</v>
      </c>
      <c r="J888">
        <v>0</v>
      </c>
      <c r="K888">
        <v>0</v>
      </c>
      <c r="L888">
        <v>1</v>
      </c>
      <c r="M888">
        <v>2</v>
      </c>
      <c r="N888">
        <v>0</v>
      </c>
      <c r="O888">
        <v>3</v>
      </c>
      <c r="P888">
        <v>0</v>
      </c>
      <c r="Q888">
        <v>0</v>
      </c>
    </row>
    <row r="889" spans="1:17" x14ac:dyDescent="0.25">
      <c r="A889">
        <v>888</v>
      </c>
      <c r="B889">
        <v>57221477619</v>
      </c>
      <c r="C889" s="1" t="s">
        <v>904</v>
      </c>
      <c r="D889">
        <v>0</v>
      </c>
      <c r="E889">
        <v>0</v>
      </c>
      <c r="F889">
        <v>0</v>
      </c>
      <c r="G889">
        <v>2</v>
      </c>
      <c r="H889">
        <v>0</v>
      </c>
      <c r="I889">
        <v>2</v>
      </c>
      <c r="J889">
        <v>0</v>
      </c>
      <c r="K889">
        <v>0</v>
      </c>
      <c r="L889">
        <v>0</v>
      </c>
      <c r="M889">
        <v>2</v>
      </c>
      <c r="N889">
        <v>0</v>
      </c>
      <c r="O889">
        <v>2</v>
      </c>
      <c r="P889">
        <v>0</v>
      </c>
      <c r="Q889">
        <v>0</v>
      </c>
    </row>
    <row r="890" spans="1:17" hidden="1" x14ac:dyDescent="0.25">
      <c r="A890">
        <v>889</v>
      </c>
      <c r="B890">
        <v>57221535354</v>
      </c>
      <c r="C890" s="1" t="s">
        <v>905</v>
      </c>
      <c r="D890">
        <v>1</v>
      </c>
      <c r="E890">
        <v>1</v>
      </c>
      <c r="F890">
        <v>0</v>
      </c>
      <c r="G890">
        <v>1</v>
      </c>
      <c r="H890">
        <v>0</v>
      </c>
      <c r="I890">
        <v>0</v>
      </c>
      <c r="J890">
        <v>1</v>
      </c>
      <c r="K890">
        <v>1</v>
      </c>
      <c r="L890">
        <v>2</v>
      </c>
      <c r="M890">
        <v>3</v>
      </c>
      <c r="N890">
        <v>2</v>
      </c>
      <c r="O890">
        <v>2</v>
      </c>
      <c r="P890">
        <v>0</v>
      </c>
      <c r="Q890">
        <v>0</v>
      </c>
    </row>
    <row r="891" spans="1:17" x14ac:dyDescent="0.25">
      <c r="A891">
        <v>890</v>
      </c>
      <c r="B891">
        <v>57221599365</v>
      </c>
      <c r="C891" s="1" t="s">
        <v>906</v>
      </c>
      <c r="D891">
        <v>2</v>
      </c>
      <c r="E891">
        <v>0</v>
      </c>
      <c r="F891">
        <v>0</v>
      </c>
      <c r="G891">
        <v>1</v>
      </c>
      <c r="H891">
        <v>0</v>
      </c>
      <c r="I891">
        <v>1</v>
      </c>
      <c r="J891">
        <v>0</v>
      </c>
      <c r="K891">
        <v>0</v>
      </c>
      <c r="L891">
        <v>0</v>
      </c>
      <c r="M891">
        <v>3</v>
      </c>
      <c r="N891">
        <v>0</v>
      </c>
      <c r="O891">
        <v>1</v>
      </c>
      <c r="P891">
        <v>0</v>
      </c>
      <c r="Q891">
        <v>0</v>
      </c>
    </row>
    <row r="892" spans="1:17" x14ac:dyDescent="0.25">
      <c r="A892">
        <v>891</v>
      </c>
      <c r="B892">
        <v>57221601919</v>
      </c>
      <c r="C892" s="1" t="s">
        <v>907</v>
      </c>
      <c r="D892">
        <v>2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2</v>
      </c>
      <c r="N892">
        <v>0</v>
      </c>
      <c r="O892">
        <v>0</v>
      </c>
      <c r="P892">
        <v>0</v>
      </c>
      <c r="Q892">
        <v>0</v>
      </c>
    </row>
    <row r="893" spans="1:17" hidden="1" x14ac:dyDescent="0.25">
      <c r="A893">
        <v>892</v>
      </c>
      <c r="B893">
        <v>57221605114</v>
      </c>
      <c r="C893" s="1" t="s">
        <v>908</v>
      </c>
      <c r="D893">
        <v>2</v>
      </c>
      <c r="E893">
        <v>0</v>
      </c>
      <c r="F893">
        <v>0</v>
      </c>
      <c r="G893">
        <v>2</v>
      </c>
      <c r="H893">
        <v>0</v>
      </c>
      <c r="I893">
        <v>3</v>
      </c>
      <c r="J893">
        <v>1</v>
      </c>
      <c r="K893">
        <v>1</v>
      </c>
      <c r="L893">
        <v>3</v>
      </c>
      <c r="M893">
        <v>5</v>
      </c>
      <c r="N893">
        <v>1</v>
      </c>
      <c r="O893">
        <v>6</v>
      </c>
      <c r="P893">
        <v>0</v>
      </c>
      <c r="Q893">
        <v>0</v>
      </c>
    </row>
    <row r="894" spans="1:17" x14ac:dyDescent="0.25">
      <c r="A894">
        <v>893</v>
      </c>
      <c r="B894">
        <v>57221607946</v>
      </c>
      <c r="C894" s="1" t="s">
        <v>909</v>
      </c>
      <c r="D894">
        <v>1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1</v>
      </c>
      <c r="N894">
        <v>0</v>
      </c>
      <c r="O894">
        <v>0</v>
      </c>
      <c r="P894">
        <v>0</v>
      </c>
      <c r="Q894">
        <v>0</v>
      </c>
    </row>
    <row r="895" spans="1:17" x14ac:dyDescent="0.25">
      <c r="A895">
        <v>894</v>
      </c>
      <c r="B895">
        <v>57221614386</v>
      </c>
      <c r="C895" s="1" t="s">
        <v>910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1</v>
      </c>
      <c r="N895">
        <v>0</v>
      </c>
      <c r="O895">
        <v>0</v>
      </c>
      <c r="P895">
        <v>0</v>
      </c>
      <c r="Q895">
        <v>0</v>
      </c>
    </row>
    <row r="896" spans="1:17" hidden="1" x14ac:dyDescent="0.25">
      <c r="A896">
        <v>895</v>
      </c>
      <c r="B896">
        <v>57221621319</v>
      </c>
      <c r="C896" s="1" t="s">
        <v>911</v>
      </c>
      <c r="D896">
        <v>0</v>
      </c>
      <c r="E896">
        <v>0</v>
      </c>
      <c r="F896">
        <v>0</v>
      </c>
      <c r="G896">
        <v>1</v>
      </c>
      <c r="H896">
        <v>0</v>
      </c>
      <c r="I896">
        <v>1</v>
      </c>
      <c r="J896">
        <v>0</v>
      </c>
      <c r="K896">
        <v>0</v>
      </c>
      <c r="L896">
        <v>2</v>
      </c>
      <c r="M896">
        <v>1</v>
      </c>
      <c r="N896">
        <v>0</v>
      </c>
      <c r="O896">
        <v>3</v>
      </c>
      <c r="P896">
        <v>0</v>
      </c>
      <c r="Q896">
        <v>0</v>
      </c>
    </row>
    <row r="897" spans="1:17" x14ac:dyDescent="0.25">
      <c r="A897">
        <v>896</v>
      </c>
      <c r="B897">
        <v>57221641974</v>
      </c>
      <c r="C897" s="1" t="s">
        <v>912</v>
      </c>
      <c r="D897">
        <v>1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1</v>
      </c>
      <c r="N897">
        <v>0</v>
      </c>
      <c r="O897">
        <v>0</v>
      </c>
      <c r="P897">
        <v>0</v>
      </c>
      <c r="Q897">
        <v>0</v>
      </c>
    </row>
    <row r="898" spans="1:17" x14ac:dyDescent="0.25">
      <c r="A898">
        <v>897</v>
      </c>
      <c r="B898">
        <v>57221644674</v>
      </c>
      <c r="C898" s="1" t="s">
        <v>913</v>
      </c>
      <c r="D898">
        <v>2</v>
      </c>
      <c r="E898">
        <v>0</v>
      </c>
      <c r="F898">
        <v>0</v>
      </c>
      <c r="G898">
        <v>1</v>
      </c>
      <c r="H898">
        <v>0</v>
      </c>
      <c r="I898">
        <v>2</v>
      </c>
      <c r="J898">
        <v>0</v>
      </c>
      <c r="K898">
        <v>0</v>
      </c>
      <c r="L898">
        <v>0</v>
      </c>
      <c r="M898">
        <v>3</v>
      </c>
      <c r="N898">
        <v>0</v>
      </c>
      <c r="O898">
        <v>2</v>
      </c>
      <c r="P898">
        <v>0</v>
      </c>
      <c r="Q898">
        <v>0</v>
      </c>
    </row>
    <row r="899" spans="1:17" x14ac:dyDescent="0.25">
      <c r="A899">
        <v>898</v>
      </c>
      <c r="B899">
        <v>57221645046</v>
      </c>
      <c r="C899" s="1" t="s">
        <v>914</v>
      </c>
      <c r="D899">
        <v>2</v>
      </c>
      <c r="E899">
        <v>0</v>
      </c>
      <c r="F899">
        <v>0</v>
      </c>
      <c r="G899">
        <v>1</v>
      </c>
      <c r="H899">
        <v>0</v>
      </c>
      <c r="I899">
        <v>2</v>
      </c>
      <c r="J899">
        <v>0</v>
      </c>
      <c r="K899">
        <v>0</v>
      </c>
      <c r="L899">
        <v>0</v>
      </c>
      <c r="M899">
        <v>3</v>
      </c>
      <c r="N899">
        <v>0</v>
      </c>
      <c r="O899">
        <v>2</v>
      </c>
      <c r="P899">
        <v>0</v>
      </c>
      <c r="Q899">
        <v>0</v>
      </c>
    </row>
    <row r="900" spans="1:17" x14ac:dyDescent="0.25">
      <c r="A900">
        <v>899</v>
      </c>
      <c r="B900">
        <v>57221645261</v>
      </c>
      <c r="C900" s="1" t="s">
        <v>915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1</v>
      </c>
      <c r="N900">
        <v>0</v>
      </c>
      <c r="O900">
        <v>0</v>
      </c>
      <c r="P900">
        <v>0</v>
      </c>
      <c r="Q900">
        <v>0</v>
      </c>
    </row>
    <row r="901" spans="1:17" x14ac:dyDescent="0.25">
      <c r="A901">
        <v>900</v>
      </c>
      <c r="B901">
        <v>57221647091</v>
      </c>
      <c r="C901" s="1" t="s">
        <v>916</v>
      </c>
      <c r="D901">
        <v>1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1</v>
      </c>
      <c r="N901">
        <v>0</v>
      </c>
      <c r="O901">
        <v>0</v>
      </c>
      <c r="P901">
        <v>0</v>
      </c>
      <c r="Q901">
        <v>0</v>
      </c>
    </row>
    <row r="902" spans="1:17" hidden="1" x14ac:dyDescent="0.25">
      <c r="A902">
        <v>901</v>
      </c>
      <c r="B902">
        <v>57221647781</v>
      </c>
      <c r="C902" s="1" t="s">
        <v>917</v>
      </c>
      <c r="D902">
        <v>1</v>
      </c>
      <c r="E902">
        <v>0</v>
      </c>
      <c r="F902">
        <v>0</v>
      </c>
      <c r="G902">
        <v>0</v>
      </c>
      <c r="H902">
        <v>0</v>
      </c>
      <c r="I902">
        <v>2</v>
      </c>
      <c r="J902">
        <v>0</v>
      </c>
      <c r="K902">
        <v>0</v>
      </c>
      <c r="L902">
        <v>2</v>
      </c>
      <c r="M902">
        <v>1</v>
      </c>
      <c r="N902">
        <v>0</v>
      </c>
      <c r="O902">
        <v>4</v>
      </c>
      <c r="P902">
        <v>0</v>
      </c>
      <c r="Q902">
        <v>0</v>
      </c>
    </row>
    <row r="903" spans="1:17" hidden="1" x14ac:dyDescent="0.25">
      <c r="A903">
        <v>902</v>
      </c>
      <c r="B903">
        <v>57221662102</v>
      </c>
      <c r="C903" s="1" t="s">
        <v>918</v>
      </c>
      <c r="D903">
        <v>1</v>
      </c>
      <c r="E903">
        <v>0</v>
      </c>
      <c r="F903">
        <v>0</v>
      </c>
      <c r="G903">
        <v>1</v>
      </c>
      <c r="H903">
        <v>0</v>
      </c>
      <c r="I903">
        <v>2</v>
      </c>
      <c r="J903">
        <v>0</v>
      </c>
      <c r="K903">
        <v>0</v>
      </c>
      <c r="L903">
        <v>1</v>
      </c>
      <c r="M903">
        <v>2</v>
      </c>
      <c r="N903">
        <v>0</v>
      </c>
      <c r="O903">
        <v>3</v>
      </c>
      <c r="P903">
        <v>0</v>
      </c>
      <c r="Q903">
        <v>0</v>
      </c>
    </row>
    <row r="904" spans="1:17" x14ac:dyDescent="0.25">
      <c r="A904">
        <v>903</v>
      </c>
      <c r="B904">
        <v>57221673635</v>
      </c>
      <c r="C904" s="1" t="s">
        <v>919</v>
      </c>
      <c r="D904">
        <v>1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1</v>
      </c>
      <c r="N904">
        <v>0</v>
      </c>
      <c r="O904">
        <v>0</v>
      </c>
      <c r="P904">
        <v>0</v>
      </c>
      <c r="Q904">
        <v>0</v>
      </c>
    </row>
    <row r="905" spans="1:17" hidden="1" x14ac:dyDescent="0.25">
      <c r="A905">
        <v>904</v>
      </c>
      <c r="B905">
        <v>57221743688</v>
      </c>
      <c r="C905" s="1" t="s">
        <v>920</v>
      </c>
      <c r="D905">
        <v>1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2</v>
      </c>
      <c r="M905">
        <v>1</v>
      </c>
      <c r="N905">
        <v>0</v>
      </c>
      <c r="O905">
        <v>2</v>
      </c>
      <c r="P905">
        <v>0</v>
      </c>
      <c r="Q905">
        <v>0</v>
      </c>
    </row>
    <row r="906" spans="1:17" hidden="1" x14ac:dyDescent="0.25">
      <c r="A906">
        <v>905</v>
      </c>
      <c r="B906">
        <v>57221746674</v>
      </c>
      <c r="C906" s="1" t="s">
        <v>921</v>
      </c>
      <c r="D906">
        <v>1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2</v>
      </c>
      <c r="M906">
        <v>1</v>
      </c>
      <c r="N906">
        <v>0</v>
      </c>
      <c r="O906">
        <v>2</v>
      </c>
      <c r="P906">
        <v>0</v>
      </c>
      <c r="Q906">
        <v>0</v>
      </c>
    </row>
    <row r="907" spans="1:17" hidden="1" x14ac:dyDescent="0.25">
      <c r="A907">
        <v>906</v>
      </c>
      <c r="B907">
        <v>57221943114</v>
      </c>
      <c r="C907" s="1" t="s">
        <v>922</v>
      </c>
      <c r="D907">
        <v>0</v>
      </c>
      <c r="E907">
        <v>0</v>
      </c>
      <c r="F907">
        <v>0</v>
      </c>
      <c r="G907">
        <v>1</v>
      </c>
      <c r="H907">
        <v>0</v>
      </c>
      <c r="I907">
        <v>2</v>
      </c>
      <c r="J907">
        <v>0</v>
      </c>
      <c r="K907">
        <v>0</v>
      </c>
      <c r="L907">
        <v>5</v>
      </c>
      <c r="M907">
        <v>1</v>
      </c>
      <c r="N907">
        <v>0</v>
      </c>
      <c r="O907">
        <v>7</v>
      </c>
      <c r="P907">
        <v>0</v>
      </c>
      <c r="Q907">
        <v>0</v>
      </c>
    </row>
    <row r="908" spans="1:17" hidden="1" x14ac:dyDescent="0.25">
      <c r="A908">
        <v>907</v>
      </c>
      <c r="B908">
        <v>57222062727</v>
      </c>
      <c r="C908" s="1" t="s">
        <v>923</v>
      </c>
      <c r="D908">
        <v>1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1</v>
      </c>
      <c r="M908">
        <v>1</v>
      </c>
      <c r="N908">
        <v>0</v>
      </c>
      <c r="O908">
        <v>1</v>
      </c>
      <c r="P908">
        <v>0</v>
      </c>
      <c r="Q908">
        <v>0</v>
      </c>
    </row>
    <row r="909" spans="1:17" hidden="1" x14ac:dyDescent="0.25">
      <c r="A909">
        <v>908</v>
      </c>
      <c r="B909">
        <v>57222118606</v>
      </c>
      <c r="C909" s="1" t="s">
        <v>924</v>
      </c>
      <c r="D909">
        <v>0</v>
      </c>
      <c r="E909">
        <v>0</v>
      </c>
      <c r="F909">
        <v>0</v>
      </c>
      <c r="G909">
        <v>2</v>
      </c>
      <c r="H909">
        <v>0</v>
      </c>
      <c r="I909">
        <v>1</v>
      </c>
      <c r="J909">
        <v>0</v>
      </c>
      <c r="K909">
        <v>0</v>
      </c>
      <c r="L909">
        <v>3</v>
      </c>
      <c r="M909">
        <v>2</v>
      </c>
      <c r="N909">
        <v>0</v>
      </c>
      <c r="O909">
        <v>4</v>
      </c>
      <c r="P909">
        <v>0</v>
      </c>
      <c r="Q909">
        <v>0</v>
      </c>
    </row>
    <row r="910" spans="1:17" hidden="1" x14ac:dyDescent="0.25">
      <c r="A910">
        <v>909</v>
      </c>
      <c r="B910">
        <v>57222121382</v>
      </c>
      <c r="C910" s="1" t="s">
        <v>925</v>
      </c>
      <c r="D910">
        <v>0</v>
      </c>
      <c r="E910">
        <v>0</v>
      </c>
      <c r="F910">
        <v>0</v>
      </c>
      <c r="G910">
        <v>2</v>
      </c>
      <c r="H910">
        <v>0</v>
      </c>
      <c r="I910">
        <v>0</v>
      </c>
      <c r="J910">
        <v>0</v>
      </c>
      <c r="K910">
        <v>0</v>
      </c>
      <c r="L910">
        <v>1</v>
      </c>
      <c r="M910">
        <v>2</v>
      </c>
      <c r="N910">
        <v>0</v>
      </c>
      <c r="O910">
        <v>1</v>
      </c>
      <c r="P910">
        <v>1</v>
      </c>
      <c r="Q910">
        <v>0</v>
      </c>
    </row>
    <row r="911" spans="1:17" x14ac:dyDescent="0.25">
      <c r="A911">
        <v>910</v>
      </c>
      <c r="B911">
        <v>57222147824</v>
      </c>
      <c r="C911" s="1" t="s">
        <v>926</v>
      </c>
      <c r="D911">
        <v>0</v>
      </c>
      <c r="E911">
        <v>0</v>
      </c>
      <c r="F911">
        <v>0</v>
      </c>
      <c r="G911">
        <v>2</v>
      </c>
      <c r="H911">
        <v>0</v>
      </c>
      <c r="I911">
        <v>1</v>
      </c>
      <c r="J911">
        <v>0</v>
      </c>
      <c r="K911">
        <v>0</v>
      </c>
      <c r="L911">
        <v>0</v>
      </c>
      <c r="M911">
        <v>2</v>
      </c>
      <c r="N911">
        <v>0</v>
      </c>
      <c r="O911">
        <v>1</v>
      </c>
      <c r="P911">
        <v>0</v>
      </c>
      <c r="Q911">
        <v>0</v>
      </c>
    </row>
    <row r="912" spans="1:17" hidden="1" x14ac:dyDescent="0.25">
      <c r="A912">
        <v>911</v>
      </c>
      <c r="B912">
        <v>57222158276</v>
      </c>
      <c r="C912" s="1" t="s">
        <v>927</v>
      </c>
      <c r="D912">
        <v>0</v>
      </c>
      <c r="E912">
        <v>0</v>
      </c>
      <c r="F912">
        <v>0</v>
      </c>
      <c r="G912">
        <v>3</v>
      </c>
      <c r="H912">
        <v>1</v>
      </c>
      <c r="I912">
        <v>10</v>
      </c>
      <c r="J912">
        <v>1</v>
      </c>
      <c r="K912">
        <v>1</v>
      </c>
      <c r="L912">
        <v>32</v>
      </c>
      <c r="M912">
        <v>4</v>
      </c>
      <c r="N912">
        <v>2</v>
      </c>
      <c r="O912">
        <v>42</v>
      </c>
      <c r="P912">
        <v>1</v>
      </c>
      <c r="Q912">
        <v>0</v>
      </c>
    </row>
    <row r="913" spans="1:17" x14ac:dyDescent="0.25">
      <c r="A913">
        <v>912</v>
      </c>
      <c r="B913">
        <v>57222291121</v>
      </c>
      <c r="C913" s="1" t="s">
        <v>928</v>
      </c>
      <c r="D913">
        <v>0</v>
      </c>
      <c r="E913">
        <v>0</v>
      </c>
      <c r="F913">
        <v>0</v>
      </c>
      <c r="G913">
        <v>2</v>
      </c>
      <c r="H913">
        <v>0</v>
      </c>
      <c r="I913">
        <v>1</v>
      </c>
      <c r="J913">
        <v>1</v>
      </c>
      <c r="K913">
        <v>1</v>
      </c>
      <c r="L913">
        <v>0</v>
      </c>
      <c r="M913">
        <v>3</v>
      </c>
      <c r="N913">
        <v>1</v>
      </c>
      <c r="O913">
        <v>1</v>
      </c>
      <c r="P913">
        <v>1</v>
      </c>
      <c r="Q913">
        <v>0</v>
      </c>
    </row>
    <row r="914" spans="1:17" hidden="1" x14ac:dyDescent="0.25">
      <c r="A914">
        <v>913</v>
      </c>
      <c r="B914">
        <v>57222295036</v>
      </c>
      <c r="C914" s="1" t="s">
        <v>929</v>
      </c>
      <c r="D914">
        <v>0</v>
      </c>
      <c r="E914">
        <v>0</v>
      </c>
      <c r="F914">
        <v>0</v>
      </c>
      <c r="G914">
        <v>2</v>
      </c>
      <c r="H914">
        <v>0</v>
      </c>
      <c r="I914">
        <v>0</v>
      </c>
      <c r="J914">
        <v>0</v>
      </c>
      <c r="K914">
        <v>0</v>
      </c>
      <c r="L914">
        <v>1</v>
      </c>
      <c r="M914">
        <v>2</v>
      </c>
      <c r="N914">
        <v>0</v>
      </c>
      <c r="O914">
        <v>1</v>
      </c>
      <c r="P914">
        <v>0</v>
      </c>
      <c r="Q914">
        <v>0</v>
      </c>
    </row>
    <row r="915" spans="1:17" hidden="1" x14ac:dyDescent="0.25">
      <c r="A915">
        <v>914</v>
      </c>
      <c r="B915">
        <v>57222296145</v>
      </c>
      <c r="C915" s="1" t="s">
        <v>930</v>
      </c>
      <c r="D915">
        <v>0</v>
      </c>
      <c r="E915">
        <v>0</v>
      </c>
      <c r="F915">
        <v>0</v>
      </c>
      <c r="G915">
        <v>2</v>
      </c>
      <c r="H915">
        <v>0</v>
      </c>
      <c r="I915">
        <v>0</v>
      </c>
      <c r="J915">
        <v>0</v>
      </c>
      <c r="K915">
        <v>0</v>
      </c>
      <c r="L915">
        <v>1</v>
      </c>
      <c r="M915">
        <v>2</v>
      </c>
      <c r="N915">
        <v>0</v>
      </c>
      <c r="O915">
        <v>1</v>
      </c>
      <c r="P915">
        <v>0</v>
      </c>
      <c r="Q915">
        <v>0</v>
      </c>
    </row>
    <row r="916" spans="1:17" x14ac:dyDescent="0.25">
      <c r="A916">
        <v>915</v>
      </c>
      <c r="B916">
        <v>57222298059</v>
      </c>
      <c r="C916" s="1" t="s">
        <v>931</v>
      </c>
      <c r="D916">
        <v>0</v>
      </c>
      <c r="E916">
        <v>0</v>
      </c>
      <c r="F916">
        <v>0</v>
      </c>
      <c r="G916">
        <v>1</v>
      </c>
      <c r="H916">
        <v>0</v>
      </c>
      <c r="I916">
        <v>1</v>
      </c>
      <c r="J916">
        <v>1</v>
      </c>
      <c r="K916">
        <v>1</v>
      </c>
      <c r="L916">
        <v>0</v>
      </c>
      <c r="M916">
        <v>2</v>
      </c>
      <c r="N916">
        <v>1</v>
      </c>
      <c r="O916">
        <v>1</v>
      </c>
      <c r="P916">
        <v>0</v>
      </c>
      <c r="Q916">
        <v>0</v>
      </c>
    </row>
    <row r="917" spans="1:17" hidden="1" x14ac:dyDescent="0.25">
      <c r="A917">
        <v>916</v>
      </c>
      <c r="B917">
        <v>57222422209</v>
      </c>
      <c r="C917" s="1" t="s">
        <v>932</v>
      </c>
      <c r="D917">
        <v>1</v>
      </c>
      <c r="E917">
        <v>0</v>
      </c>
      <c r="F917">
        <v>1</v>
      </c>
      <c r="G917">
        <v>2</v>
      </c>
      <c r="H917">
        <v>0</v>
      </c>
      <c r="I917">
        <v>2</v>
      </c>
      <c r="J917">
        <v>0</v>
      </c>
      <c r="K917">
        <v>0</v>
      </c>
      <c r="L917">
        <v>2</v>
      </c>
      <c r="M917">
        <v>3</v>
      </c>
      <c r="N917">
        <v>0</v>
      </c>
      <c r="O917">
        <v>5</v>
      </c>
      <c r="P917">
        <v>0</v>
      </c>
      <c r="Q917">
        <v>0</v>
      </c>
    </row>
    <row r="918" spans="1:17" hidden="1" x14ac:dyDescent="0.25">
      <c r="A918">
        <v>917</v>
      </c>
      <c r="B918">
        <v>57222463422</v>
      </c>
      <c r="C918" s="1" t="s">
        <v>933</v>
      </c>
      <c r="D918">
        <v>0</v>
      </c>
      <c r="E918">
        <v>0</v>
      </c>
      <c r="F918">
        <v>0</v>
      </c>
      <c r="G918">
        <v>1</v>
      </c>
      <c r="H918">
        <v>0</v>
      </c>
      <c r="I918">
        <v>1</v>
      </c>
      <c r="J918">
        <v>0</v>
      </c>
      <c r="K918">
        <v>0</v>
      </c>
      <c r="L918">
        <v>1</v>
      </c>
      <c r="M918">
        <v>1</v>
      </c>
      <c r="N918">
        <v>0</v>
      </c>
      <c r="O918">
        <v>2</v>
      </c>
      <c r="P918">
        <v>0</v>
      </c>
      <c r="Q918">
        <v>0</v>
      </c>
    </row>
    <row r="919" spans="1:17" hidden="1" x14ac:dyDescent="0.25">
      <c r="A919">
        <v>918</v>
      </c>
      <c r="B919">
        <v>57222472125</v>
      </c>
      <c r="C919" s="1" t="s">
        <v>934</v>
      </c>
      <c r="D919">
        <v>0</v>
      </c>
      <c r="E919">
        <v>0</v>
      </c>
      <c r="F919">
        <v>0</v>
      </c>
      <c r="G919">
        <v>1</v>
      </c>
      <c r="H919">
        <v>1</v>
      </c>
      <c r="I919">
        <v>2</v>
      </c>
      <c r="J919">
        <v>3</v>
      </c>
      <c r="K919">
        <v>1</v>
      </c>
      <c r="L919">
        <v>20</v>
      </c>
      <c r="M919">
        <v>4</v>
      </c>
      <c r="N919">
        <v>2</v>
      </c>
      <c r="O919">
        <v>22</v>
      </c>
      <c r="P919">
        <v>0</v>
      </c>
      <c r="Q919">
        <v>2</v>
      </c>
    </row>
    <row r="920" spans="1:17" x14ac:dyDescent="0.25">
      <c r="A920">
        <v>919</v>
      </c>
      <c r="B920">
        <v>57222523320</v>
      </c>
      <c r="C920" s="1" t="s">
        <v>935</v>
      </c>
      <c r="D920">
        <v>0</v>
      </c>
      <c r="E920">
        <v>0</v>
      </c>
      <c r="F920">
        <v>0</v>
      </c>
      <c r="G920">
        <v>1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1</v>
      </c>
      <c r="N920">
        <v>0</v>
      </c>
      <c r="O920">
        <v>0</v>
      </c>
      <c r="P920">
        <v>0</v>
      </c>
      <c r="Q920">
        <v>0</v>
      </c>
    </row>
    <row r="921" spans="1:17" hidden="1" x14ac:dyDescent="0.25">
      <c r="A921">
        <v>920</v>
      </c>
      <c r="B921">
        <v>57222538745</v>
      </c>
      <c r="C921" s="1" t="s">
        <v>936</v>
      </c>
      <c r="D921">
        <v>0</v>
      </c>
      <c r="E921">
        <v>0</v>
      </c>
      <c r="F921">
        <v>0</v>
      </c>
      <c r="G921">
        <v>1</v>
      </c>
      <c r="H921">
        <v>1</v>
      </c>
      <c r="I921">
        <v>1</v>
      </c>
      <c r="J921">
        <v>0</v>
      </c>
      <c r="K921">
        <v>0</v>
      </c>
      <c r="L921">
        <v>6</v>
      </c>
      <c r="M921">
        <v>1</v>
      </c>
      <c r="N921">
        <v>1</v>
      </c>
      <c r="O921">
        <v>7</v>
      </c>
      <c r="P921">
        <v>0</v>
      </c>
      <c r="Q921">
        <v>0</v>
      </c>
    </row>
    <row r="922" spans="1:17" hidden="1" x14ac:dyDescent="0.25">
      <c r="A922">
        <v>921</v>
      </c>
      <c r="B922">
        <v>57222549888</v>
      </c>
      <c r="C922" s="1" t="s">
        <v>937</v>
      </c>
      <c r="D922">
        <v>0</v>
      </c>
      <c r="E922">
        <v>0</v>
      </c>
      <c r="F922">
        <v>0</v>
      </c>
      <c r="G922">
        <v>1</v>
      </c>
      <c r="H922">
        <v>1</v>
      </c>
      <c r="I922">
        <v>0</v>
      </c>
      <c r="J922">
        <v>0</v>
      </c>
      <c r="K922">
        <v>0</v>
      </c>
      <c r="L922">
        <v>4</v>
      </c>
      <c r="M922">
        <v>1</v>
      </c>
      <c r="N922">
        <v>1</v>
      </c>
      <c r="O922">
        <v>4</v>
      </c>
      <c r="P922">
        <v>0</v>
      </c>
      <c r="Q922">
        <v>0</v>
      </c>
    </row>
    <row r="923" spans="1:17" hidden="1" x14ac:dyDescent="0.25">
      <c r="A923">
        <v>922</v>
      </c>
      <c r="B923">
        <v>57222552207</v>
      </c>
      <c r="C923" s="1" t="s">
        <v>938</v>
      </c>
      <c r="D923">
        <v>0</v>
      </c>
      <c r="E923">
        <v>0</v>
      </c>
      <c r="F923">
        <v>0</v>
      </c>
      <c r="G923">
        <v>1</v>
      </c>
      <c r="H923">
        <v>1</v>
      </c>
      <c r="I923">
        <v>0</v>
      </c>
      <c r="J923">
        <v>0</v>
      </c>
      <c r="K923">
        <v>0</v>
      </c>
      <c r="L923">
        <v>1</v>
      </c>
      <c r="M923">
        <v>1</v>
      </c>
      <c r="N923">
        <v>1</v>
      </c>
      <c r="O923">
        <v>1</v>
      </c>
      <c r="P923">
        <v>0</v>
      </c>
      <c r="Q923">
        <v>0</v>
      </c>
    </row>
    <row r="924" spans="1:17" hidden="1" x14ac:dyDescent="0.25">
      <c r="A924">
        <v>923</v>
      </c>
      <c r="B924">
        <v>57222556255</v>
      </c>
      <c r="C924" s="1" t="s">
        <v>939</v>
      </c>
      <c r="D924">
        <v>0</v>
      </c>
      <c r="E924">
        <v>0</v>
      </c>
      <c r="F924">
        <v>0</v>
      </c>
      <c r="G924">
        <v>1</v>
      </c>
      <c r="H924">
        <v>1</v>
      </c>
      <c r="I924">
        <v>0</v>
      </c>
      <c r="J924">
        <v>2</v>
      </c>
      <c r="K924">
        <v>1</v>
      </c>
      <c r="L924">
        <v>9</v>
      </c>
      <c r="M924">
        <v>3</v>
      </c>
      <c r="N924">
        <v>2</v>
      </c>
      <c r="O924">
        <v>9</v>
      </c>
      <c r="P924">
        <v>0</v>
      </c>
      <c r="Q924">
        <v>0</v>
      </c>
    </row>
    <row r="925" spans="1:17" hidden="1" x14ac:dyDescent="0.25">
      <c r="A925">
        <v>924</v>
      </c>
      <c r="B925">
        <v>57222568495</v>
      </c>
      <c r="C925" s="1" t="s">
        <v>940</v>
      </c>
      <c r="D925">
        <v>0</v>
      </c>
      <c r="E925">
        <v>0</v>
      </c>
      <c r="F925">
        <v>0</v>
      </c>
      <c r="G925">
        <v>2</v>
      </c>
      <c r="H925">
        <v>0</v>
      </c>
      <c r="I925">
        <v>2</v>
      </c>
      <c r="J925">
        <v>0</v>
      </c>
      <c r="K925">
        <v>0</v>
      </c>
      <c r="L925">
        <v>2</v>
      </c>
      <c r="M925">
        <v>2</v>
      </c>
      <c r="N925">
        <v>0</v>
      </c>
      <c r="O925">
        <v>4</v>
      </c>
      <c r="P925">
        <v>0</v>
      </c>
      <c r="Q925">
        <v>0</v>
      </c>
    </row>
    <row r="926" spans="1:17" x14ac:dyDescent="0.25">
      <c r="A926">
        <v>925</v>
      </c>
      <c r="B926">
        <v>57222571633</v>
      </c>
      <c r="C926" s="1" t="s">
        <v>941</v>
      </c>
      <c r="D926">
        <v>0</v>
      </c>
      <c r="E926">
        <v>0</v>
      </c>
      <c r="F926">
        <v>0</v>
      </c>
      <c r="G926">
        <v>1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1</v>
      </c>
      <c r="N926">
        <v>0</v>
      </c>
      <c r="O926">
        <v>0</v>
      </c>
      <c r="P926">
        <v>0</v>
      </c>
      <c r="Q926">
        <v>0</v>
      </c>
    </row>
    <row r="927" spans="1:17" hidden="1" x14ac:dyDescent="0.25">
      <c r="A927">
        <v>926</v>
      </c>
      <c r="B927">
        <v>57222585028</v>
      </c>
      <c r="C927" s="1" t="s">
        <v>942</v>
      </c>
      <c r="D927">
        <v>1</v>
      </c>
      <c r="E927">
        <v>0</v>
      </c>
      <c r="F927">
        <v>0</v>
      </c>
      <c r="G927">
        <v>2</v>
      </c>
      <c r="H927">
        <v>2</v>
      </c>
      <c r="I927">
        <v>5</v>
      </c>
      <c r="J927">
        <v>0</v>
      </c>
      <c r="K927">
        <v>0</v>
      </c>
      <c r="L927">
        <v>3</v>
      </c>
      <c r="M927">
        <v>3</v>
      </c>
      <c r="N927">
        <v>2</v>
      </c>
      <c r="O927">
        <v>8</v>
      </c>
      <c r="P927">
        <v>0</v>
      </c>
      <c r="Q927">
        <v>0</v>
      </c>
    </row>
    <row r="928" spans="1:17" hidden="1" x14ac:dyDescent="0.25">
      <c r="A928">
        <v>927</v>
      </c>
      <c r="B928">
        <v>57222653774</v>
      </c>
      <c r="C928" s="1" t="s">
        <v>943</v>
      </c>
      <c r="D928">
        <v>0</v>
      </c>
      <c r="E928">
        <v>0</v>
      </c>
      <c r="F928">
        <v>0</v>
      </c>
      <c r="G928">
        <v>1</v>
      </c>
      <c r="H928">
        <v>0</v>
      </c>
      <c r="I928">
        <v>0</v>
      </c>
      <c r="J928">
        <v>1</v>
      </c>
      <c r="K928">
        <v>0</v>
      </c>
      <c r="L928">
        <v>1</v>
      </c>
      <c r="M928">
        <v>2</v>
      </c>
      <c r="N928">
        <v>0</v>
      </c>
      <c r="O928">
        <v>1</v>
      </c>
      <c r="P928">
        <v>0</v>
      </c>
      <c r="Q928">
        <v>0</v>
      </c>
    </row>
    <row r="929" spans="1:17" hidden="1" x14ac:dyDescent="0.25">
      <c r="A929">
        <v>928</v>
      </c>
      <c r="B929">
        <v>57222813654</v>
      </c>
      <c r="C929" s="1" t="s">
        <v>944</v>
      </c>
      <c r="D929">
        <v>0</v>
      </c>
      <c r="E929">
        <v>0</v>
      </c>
      <c r="F929">
        <v>0</v>
      </c>
      <c r="G929">
        <v>1</v>
      </c>
      <c r="H929">
        <v>0</v>
      </c>
      <c r="I929">
        <v>0</v>
      </c>
      <c r="J929">
        <v>0</v>
      </c>
      <c r="K929">
        <v>0</v>
      </c>
      <c r="L929">
        <v>2</v>
      </c>
      <c r="M929">
        <v>1</v>
      </c>
      <c r="N929">
        <v>0</v>
      </c>
      <c r="O929">
        <v>2</v>
      </c>
      <c r="P929">
        <v>0</v>
      </c>
      <c r="Q929">
        <v>0</v>
      </c>
    </row>
    <row r="930" spans="1:17" hidden="1" x14ac:dyDescent="0.25">
      <c r="A930">
        <v>929</v>
      </c>
      <c r="B930">
        <v>57223003888</v>
      </c>
      <c r="C930" s="1" t="s">
        <v>945</v>
      </c>
      <c r="D930">
        <v>0</v>
      </c>
      <c r="E930">
        <v>0</v>
      </c>
      <c r="F930">
        <v>0</v>
      </c>
      <c r="G930">
        <v>2</v>
      </c>
      <c r="H930">
        <v>0</v>
      </c>
      <c r="I930">
        <v>2</v>
      </c>
      <c r="J930">
        <v>0</v>
      </c>
      <c r="K930">
        <v>0</v>
      </c>
      <c r="L930">
        <v>8</v>
      </c>
      <c r="M930">
        <v>2</v>
      </c>
      <c r="N930">
        <v>0</v>
      </c>
      <c r="O930">
        <v>10</v>
      </c>
      <c r="P930">
        <v>0</v>
      </c>
      <c r="Q930">
        <v>0</v>
      </c>
    </row>
    <row r="931" spans="1:17" hidden="1" x14ac:dyDescent="0.25">
      <c r="A931">
        <v>930</v>
      </c>
      <c r="B931">
        <v>57223027694</v>
      </c>
      <c r="C931" s="1" t="s">
        <v>946</v>
      </c>
      <c r="D931">
        <v>0</v>
      </c>
      <c r="E931">
        <v>0</v>
      </c>
      <c r="F931">
        <v>0</v>
      </c>
      <c r="G931">
        <v>2</v>
      </c>
      <c r="H931">
        <v>1</v>
      </c>
      <c r="I931">
        <v>0</v>
      </c>
      <c r="J931">
        <v>2</v>
      </c>
      <c r="K931">
        <v>1</v>
      </c>
      <c r="L931">
        <v>9</v>
      </c>
      <c r="M931">
        <v>4</v>
      </c>
      <c r="N931">
        <v>2</v>
      </c>
      <c r="O931">
        <v>9</v>
      </c>
      <c r="P931">
        <v>0</v>
      </c>
      <c r="Q931">
        <v>0</v>
      </c>
    </row>
    <row r="932" spans="1:17" hidden="1" x14ac:dyDescent="0.25">
      <c r="A932">
        <v>931</v>
      </c>
      <c r="B932">
        <v>57223081859</v>
      </c>
      <c r="C932" s="1" t="s">
        <v>947</v>
      </c>
      <c r="D932">
        <v>0</v>
      </c>
      <c r="E932">
        <v>0</v>
      </c>
      <c r="F932">
        <v>0</v>
      </c>
      <c r="G932">
        <v>2</v>
      </c>
      <c r="H932">
        <v>0</v>
      </c>
      <c r="I932">
        <v>0</v>
      </c>
      <c r="J932">
        <v>3</v>
      </c>
      <c r="K932">
        <v>0</v>
      </c>
      <c r="L932">
        <v>2</v>
      </c>
      <c r="M932">
        <v>5</v>
      </c>
      <c r="N932">
        <v>0</v>
      </c>
      <c r="O932">
        <v>2</v>
      </c>
      <c r="P932">
        <v>0</v>
      </c>
      <c r="Q932">
        <v>0</v>
      </c>
    </row>
    <row r="933" spans="1:17" hidden="1" x14ac:dyDescent="0.25">
      <c r="A933">
        <v>932</v>
      </c>
      <c r="B933">
        <v>57223084202</v>
      </c>
      <c r="C933" s="1" t="s">
        <v>948</v>
      </c>
      <c r="D933">
        <v>0</v>
      </c>
      <c r="E933">
        <v>0</v>
      </c>
      <c r="F933">
        <v>0</v>
      </c>
      <c r="G933">
        <v>1</v>
      </c>
      <c r="H933">
        <v>0</v>
      </c>
      <c r="I933">
        <v>0</v>
      </c>
      <c r="J933">
        <v>1</v>
      </c>
      <c r="K933">
        <v>0</v>
      </c>
      <c r="L933">
        <v>1</v>
      </c>
      <c r="M933">
        <v>2</v>
      </c>
      <c r="N933">
        <v>0</v>
      </c>
      <c r="O933">
        <v>1</v>
      </c>
      <c r="P933">
        <v>0</v>
      </c>
      <c r="Q933">
        <v>0</v>
      </c>
    </row>
    <row r="934" spans="1:17" hidden="1" x14ac:dyDescent="0.25">
      <c r="A934">
        <v>933</v>
      </c>
      <c r="B934">
        <v>57223084315</v>
      </c>
      <c r="C934" s="1" t="s">
        <v>949</v>
      </c>
      <c r="D934">
        <v>0</v>
      </c>
      <c r="E934">
        <v>0</v>
      </c>
      <c r="F934">
        <v>0</v>
      </c>
      <c r="G934">
        <v>3</v>
      </c>
      <c r="H934">
        <v>0</v>
      </c>
      <c r="I934">
        <v>0</v>
      </c>
      <c r="J934">
        <v>2</v>
      </c>
      <c r="K934">
        <v>0</v>
      </c>
      <c r="L934">
        <v>3</v>
      </c>
      <c r="M934">
        <v>5</v>
      </c>
      <c r="N934">
        <v>0</v>
      </c>
      <c r="O934">
        <v>3</v>
      </c>
      <c r="P934">
        <v>0</v>
      </c>
      <c r="Q934">
        <v>0</v>
      </c>
    </row>
    <row r="935" spans="1:17" x14ac:dyDescent="0.25">
      <c r="A935">
        <v>934</v>
      </c>
      <c r="B935">
        <v>57223087065</v>
      </c>
      <c r="C935" s="1" t="s">
        <v>950</v>
      </c>
      <c r="D935">
        <v>0</v>
      </c>
      <c r="E935">
        <v>0</v>
      </c>
      <c r="F935">
        <v>0</v>
      </c>
      <c r="G935">
        <v>1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1</v>
      </c>
      <c r="N935">
        <v>0</v>
      </c>
      <c r="O935">
        <v>0</v>
      </c>
      <c r="P935">
        <v>0</v>
      </c>
      <c r="Q935">
        <v>0</v>
      </c>
    </row>
    <row r="936" spans="1:17" x14ac:dyDescent="0.25">
      <c r="A936">
        <v>935</v>
      </c>
      <c r="B936">
        <v>57223090218</v>
      </c>
      <c r="C936" s="1" t="s">
        <v>951</v>
      </c>
      <c r="D936">
        <v>0</v>
      </c>
      <c r="E936">
        <v>0</v>
      </c>
      <c r="F936">
        <v>0</v>
      </c>
      <c r="G936">
        <v>1</v>
      </c>
      <c r="H936">
        <v>0</v>
      </c>
      <c r="I936">
        <v>1</v>
      </c>
      <c r="J936">
        <v>0</v>
      </c>
      <c r="K936">
        <v>0</v>
      </c>
      <c r="L936">
        <v>0</v>
      </c>
      <c r="M936">
        <v>1</v>
      </c>
      <c r="N936">
        <v>0</v>
      </c>
      <c r="O936">
        <v>1</v>
      </c>
      <c r="P936">
        <v>0</v>
      </c>
      <c r="Q936">
        <v>0</v>
      </c>
    </row>
    <row r="937" spans="1:17" x14ac:dyDescent="0.25">
      <c r="A937">
        <v>936</v>
      </c>
      <c r="B937">
        <v>57223091660</v>
      </c>
      <c r="C937" s="1" t="s">
        <v>952</v>
      </c>
      <c r="D937">
        <v>0</v>
      </c>
      <c r="E937">
        <v>0</v>
      </c>
      <c r="F937">
        <v>0</v>
      </c>
      <c r="G937">
        <v>1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1</v>
      </c>
      <c r="N937">
        <v>0</v>
      </c>
      <c r="O937">
        <v>0</v>
      </c>
      <c r="P937">
        <v>0</v>
      </c>
      <c r="Q937">
        <v>1</v>
      </c>
    </row>
    <row r="938" spans="1:17" hidden="1" x14ac:dyDescent="0.25">
      <c r="A938">
        <v>937</v>
      </c>
      <c r="B938">
        <v>57223094912</v>
      </c>
      <c r="C938" s="1" t="s">
        <v>953</v>
      </c>
      <c r="D938">
        <v>1</v>
      </c>
      <c r="E938">
        <v>0</v>
      </c>
      <c r="F938">
        <v>0</v>
      </c>
      <c r="G938">
        <v>2</v>
      </c>
      <c r="H938">
        <v>0</v>
      </c>
      <c r="I938">
        <v>0</v>
      </c>
      <c r="J938">
        <v>2</v>
      </c>
      <c r="K938">
        <v>0</v>
      </c>
      <c r="L938">
        <v>2</v>
      </c>
      <c r="M938">
        <v>5</v>
      </c>
      <c r="N938">
        <v>0</v>
      </c>
      <c r="O938">
        <v>2</v>
      </c>
      <c r="P938">
        <v>0</v>
      </c>
      <c r="Q938">
        <v>0</v>
      </c>
    </row>
    <row r="939" spans="1:17" hidden="1" x14ac:dyDescent="0.25">
      <c r="A939">
        <v>938</v>
      </c>
      <c r="B939">
        <v>57223096843</v>
      </c>
      <c r="C939" s="1" t="s">
        <v>954</v>
      </c>
      <c r="D939">
        <v>0</v>
      </c>
      <c r="E939">
        <v>0</v>
      </c>
      <c r="F939">
        <v>0</v>
      </c>
      <c r="G939">
        <v>2</v>
      </c>
      <c r="H939">
        <v>0</v>
      </c>
      <c r="I939">
        <v>0</v>
      </c>
      <c r="J939">
        <v>1</v>
      </c>
      <c r="K939">
        <v>0</v>
      </c>
      <c r="L939">
        <v>2</v>
      </c>
      <c r="M939">
        <v>3</v>
      </c>
      <c r="N939">
        <v>0</v>
      </c>
      <c r="O939">
        <v>2</v>
      </c>
      <c r="P939">
        <v>0</v>
      </c>
      <c r="Q939">
        <v>0</v>
      </c>
    </row>
    <row r="940" spans="1:17" hidden="1" x14ac:dyDescent="0.25">
      <c r="A940">
        <v>939</v>
      </c>
      <c r="B940">
        <v>57223099135</v>
      </c>
      <c r="C940" s="1" t="s">
        <v>955</v>
      </c>
      <c r="D940">
        <v>0</v>
      </c>
      <c r="E940">
        <v>0</v>
      </c>
      <c r="F940">
        <v>0</v>
      </c>
      <c r="G940">
        <v>2</v>
      </c>
      <c r="H940">
        <v>0</v>
      </c>
      <c r="I940">
        <v>0</v>
      </c>
      <c r="J940">
        <v>3</v>
      </c>
      <c r="K940">
        <v>0</v>
      </c>
      <c r="L940">
        <v>2</v>
      </c>
      <c r="M940">
        <v>5</v>
      </c>
      <c r="N940">
        <v>0</v>
      </c>
      <c r="O940">
        <v>2</v>
      </c>
      <c r="P940">
        <v>0</v>
      </c>
      <c r="Q940">
        <v>0</v>
      </c>
    </row>
    <row r="941" spans="1:17" hidden="1" x14ac:dyDescent="0.25">
      <c r="A941">
        <v>940</v>
      </c>
      <c r="B941">
        <v>57223099219</v>
      </c>
      <c r="C941" s="1" t="s">
        <v>956</v>
      </c>
      <c r="D941">
        <v>0</v>
      </c>
      <c r="E941">
        <v>0</v>
      </c>
      <c r="F941">
        <v>0</v>
      </c>
      <c r="G941">
        <v>1</v>
      </c>
      <c r="H941">
        <v>0</v>
      </c>
      <c r="I941">
        <v>0</v>
      </c>
      <c r="J941">
        <v>1</v>
      </c>
      <c r="K941">
        <v>0</v>
      </c>
      <c r="L941">
        <v>1</v>
      </c>
      <c r="M941">
        <v>2</v>
      </c>
      <c r="N941">
        <v>0</v>
      </c>
      <c r="O941">
        <v>1</v>
      </c>
      <c r="P941">
        <v>0</v>
      </c>
      <c r="Q941">
        <v>0</v>
      </c>
    </row>
    <row r="942" spans="1:17" hidden="1" x14ac:dyDescent="0.25">
      <c r="A942">
        <v>941</v>
      </c>
      <c r="B942">
        <v>57223103690</v>
      </c>
      <c r="C942" s="1" t="s">
        <v>957</v>
      </c>
      <c r="D942">
        <v>1</v>
      </c>
      <c r="E942">
        <v>0</v>
      </c>
      <c r="F942">
        <v>0</v>
      </c>
      <c r="G942">
        <v>1</v>
      </c>
      <c r="H942">
        <v>0</v>
      </c>
      <c r="I942">
        <v>0</v>
      </c>
      <c r="J942">
        <v>1</v>
      </c>
      <c r="K942">
        <v>1</v>
      </c>
      <c r="L942">
        <v>2</v>
      </c>
      <c r="M942">
        <v>3</v>
      </c>
      <c r="N942">
        <v>1</v>
      </c>
      <c r="O942">
        <v>2</v>
      </c>
      <c r="P942">
        <v>0</v>
      </c>
      <c r="Q942">
        <v>0</v>
      </c>
    </row>
    <row r="943" spans="1:17" x14ac:dyDescent="0.25">
      <c r="A943">
        <v>942</v>
      </c>
      <c r="B943">
        <v>57223106145</v>
      </c>
      <c r="C943" s="1" t="s">
        <v>958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1</v>
      </c>
      <c r="K943">
        <v>0</v>
      </c>
      <c r="L943">
        <v>0</v>
      </c>
      <c r="M943">
        <v>1</v>
      </c>
      <c r="N943">
        <v>0</v>
      </c>
      <c r="O943">
        <v>0</v>
      </c>
      <c r="P943">
        <v>0</v>
      </c>
      <c r="Q943">
        <v>0</v>
      </c>
    </row>
    <row r="944" spans="1:17" hidden="1" x14ac:dyDescent="0.25">
      <c r="A944">
        <v>943</v>
      </c>
      <c r="B944">
        <v>57223402850</v>
      </c>
      <c r="C944" s="1" t="s">
        <v>959</v>
      </c>
      <c r="D944">
        <v>1</v>
      </c>
      <c r="E944">
        <v>0</v>
      </c>
      <c r="F944">
        <v>2</v>
      </c>
      <c r="G944">
        <v>1</v>
      </c>
      <c r="H944">
        <v>0</v>
      </c>
      <c r="I944">
        <v>13</v>
      </c>
      <c r="J944">
        <v>0</v>
      </c>
      <c r="K944">
        <v>0</v>
      </c>
      <c r="L944">
        <v>16</v>
      </c>
      <c r="M944">
        <v>2</v>
      </c>
      <c r="N944">
        <v>0</v>
      </c>
      <c r="O944">
        <v>31</v>
      </c>
      <c r="P944">
        <v>1</v>
      </c>
      <c r="Q944">
        <v>1</v>
      </c>
    </row>
    <row r="945" spans="1:17" hidden="1" x14ac:dyDescent="0.25">
      <c r="A945">
        <v>944</v>
      </c>
      <c r="B945">
        <v>57223427373</v>
      </c>
      <c r="C945" s="1" t="s">
        <v>960</v>
      </c>
      <c r="D945">
        <v>0</v>
      </c>
      <c r="E945">
        <v>0</v>
      </c>
      <c r="F945">
        <v>0</v>
      </c>
      <c r="G945">
        <v>1</v>
      </c>
      <c r="H945">
        <v>1</v>
      </c>
      <c r="I945">
        <v>0</v>
      </c>
      <c r="J945">
        <v>2</v>
      </c>
      <c r="K945">
        <v>1</v>
      </c>
      <c r="L945">
        <v>3</v>
      </c>
      <c r="M945">
        <v>3</v>
      </c>
      <c r="N945">
        <v>2</v>
      </c>
      <c r="O945">
        <v>3</v>
      </c>
      <c r="P945">
        <v>0</v>
      </c>
      <c r="Q945">
        <v>0</v>
      </c>
    </row>
    <row r="946" spans="1:17" hidden="1" x14ac:dyDescent="0.25">
      <c r="A946">
        <v>945</v>
      </c>
      <c r="B946">
        <v>57223432077</v>
      </c>
      <c r="C946" s="1" t="s">
        <v>961</v>
      </c>
      <c r="D946">
        <v>0</v>
      </c>
      <c r="E946">
        <v>0</v>
      </c>
      <c r="F946">
        <v>0</v>
      </c>
      <c r="G946">
        <v>1</v>
      </c>
      <c r="H946">
        <v>1</v>
      </c>
      <c r="I946">
        <v>0</v>
      </c>
      <c r="J946">
        <v>1</v>
      </c>
      <c r="K946">
        <v>1</v>
      </c>
      <c r="L946">
        <v>3</v>
      </c>
      <c r="M946">
        <v>2</v>
      </c>
      <c r="N946">
        <v>2</v>
      </c>
      <c r="O946">
        <v>3</v>
      </c>
      <c r="P946">
        <v>0</v>
      </c>
      <c r="Q946">
        <v>0</v>
      </c>
    </row>
    <row r="947" spans="1:17" hidden="1" x14ac:dyDescent="0.25">
      <c r="A947">
        <v>946</v>
      </c>
      <c r="B947">
        <v>57223927670</v>
      </c>
      <c r="C947" s="1" t="s">
        <v>962</v>
      </c>
      <c r="D947">
        <v>0</v>
      </c>
      <c r="E947">
        <v>0</v>
      </c>
      <c r="F947">
        <v>0</v>
      </c>
      <c r="G947">
        <v>2</v>
      </c>
      <c r="H947">
        <v>1</v>
      </c>
      <c r="I947">
        <v>2</v>
      </c>
      <c r="J947">
        <v>0</v>
      </c>
      <c r="K947">
        <v>0</v>
      </c>
      <c r="L947">
        <v>2</v>
      </c>
      <c r="M947">
        <v>2</v>
      </c>
      <c r="N947">
        <v>1</v>
      </c>
      <c r="O947">
        <v>4</v>
      </c>
      <c r="P947">
        <v>0</v>
      </c>
      <c r="Q947">
        <v>0</v>
      </c>
    </row>
    <row r="948" spans="1:17" hidden="1" x14ac:dyDescent="0.25">
      <c r="A948">
        <v>947</v>
      </c>
      <c r="B948">
        <v>57224048246</v>
      </c>
      <c r="C948" s="1" t="s">
        <v>963</v>
      </c>
      <c r="D948">
        <v>1</v>
      </c>
      <c r="E948">
        <v>1</v>
      </c>
      <c r="F948">
        <v>1</v>
      </c>
      <c r="G948">
        <v>0</v>
      </c>
      <c r="H948">
        <v>0</v>
      </c>
      <c r="I948">
        <v>1</v>
      </c>
      <c r="J948">
        <v>0</v>
      </c>
      <c r="K948">
        <v>0</v>
      </c>
      <c r="L948">
        <v>4</v>
      </c>
      <c r="M948">
        <v>1</v>
      </c>
      <c r="N948">
        <v>1</v>
      </c>
      <c r="O948">
        <v>6</v>
      </c>
      <c r="P948">
        <v>0</v>
      </c>
      <c r="Q948">
        <v>0</v>
      </c>
    </row>
    <row r="949" spans="1:17" hidden="1" x14ac:dyDescent="0.25">
      <c r="A949">
        <v>948</v>
      </c>
      <c r="B949">
        <v>57224401885</v>
      </c>
      <c r="C949" s="1" t="s">
        <v>964</v>
      </c>
      <c r="D949">
        <v>1</v>
      </c>
      <c r="E949">
        <v>1</v>
      </c>
      <c r="F949">
        <v>0</v>
      </c>
      <c r="G949">
        <v>0</v>
      </c>
      <c r="H949">
        <v>0</v>
      </c>
      <c r="I949">
        <v>0</v>
      </c>
      <c r="J949">
        <v>1</v>
      </c>
      <c r="K949">
        <v>1</v>
      </c>
      <c r="L949">
        <v>6</v>
      </c>
      <c r="M949">
        <v>2</v>
      </c>
      <c r="N949">
        <v>2</v>
      </c>
      <c r="O949">
        <v>6</v>
      </c>
      <c r="P949">
        <v>0</v>
      </c>
      <c r="Q949">
        <v>0</v>
      </c>
    </row>
    <row r="950" spans="1:17" hidden="1" x14ac:dyDescent="0.25">
      <c r="A950">
        <v>949</v>
      </c>
      <c r="B950">
        <v>57224410390</v>
      </c>
      <c r="C950" s="1" t="s">
        <v>965</v>
      </c>
      <c r="D950">
        <v>0</v>
      </c>
      <c r="E950">
        <v>0</v>
      </c>
      <c r="F950">
        <v>0</v>
      </c>
      <c r="G950">
        <v>1</v>
      </c>
      <c r="H950">
        <v>0</v>
      </c>
      <c r="I950">
        <v>0</v>
      </c>
      <c r="J950">
        <v>1</v>
      </c>
      <c r="K950">
        <v>0</v>
      </c>
      <c r="L950">
        <v>1</v>
      </c>
      <c r="M950">
        <v>2</v>
      </c>
      <c r="N950">
        <v>0</v>
      </c>
      <c r="O950">
        <v>1</v>
      </c>
      <c r="P950">
        <v>0</v>
      </c>
      <c r="Q950">
        <v>0</v>
      </c>
    </row>
    <row r="951" spans="1:17" hidden="1" x14ac:dyDescent="0.25">
      <c r="A951">
        <v>950</v>
      </c>
      <c r="B951">
        <v>57224410771</v>
      </c>
      <c r="C951" s="1" t="s">
        <v>966</v>
      </c>
      <c r="D951">
        <v>0</v>
      </c>
      <c r="E951">
        <v>0</v>
      </c>
      <c r="F951">
        <v>0</v>
      </c>
      <c r="G951">
        <v>2</v>
      </c>
      <c r="H951">
        <v>0</v>
      </c>
      <c r="I951">
        <v>3</v>
      </c>
      <c r="J951">
        <v>1</v>
      </c>
      <c r="K951">
        <v>1</v>
      </c>
      <c r="L951">
        <v>6</v>
      </c>
      <c r="M951">
        <v>3</v>
      </c>
      <c r="N951">
        <v>1</v>
      </c>
      <c r="O951">
        <v>9</v>
      </c>
      <c r="P951">
        <v>0</v>
      </c>
      <c r="Q951">
        <v>1</v>
      </c>
    </row>
    <row r="952" spans="1:17" x14ac:dyDescent="0.25">
      <c r="A952">
        <v>951</v>
      </c>
      <c r="B952">
        <v>57224439036</v>
      </c>
      <c r="C952" s="1" t="s">
        <v>967</v>
      </c>
      <c r="D952">
        <v>0</v>
      </c>
      <c r="E952">
        <v>0</v>
      </c>
      <c r="F952">
        <v>0</v>
      </c>
      <c r="G952">
        <v>1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1</v>
      </c>
      <c r="N952">
        <v>0</v>
      </c>
      <c r="O952">
        <v>0</v>
      </c>
      <c r="P952">
        <v>0</v>
      </c>
      <c r="Q952">
        <v>0</v>
      </c>
    </row>
    <row r="953" spans="1:17" hidden="1" x14ac:dyDescent="0.25">
      <c r="A953">
        <v>952</v>
      </c>
      <c r="B953">
        <v>57224559012</v>
      </c>
      <c r="C953" s="1" t="s">
        <v>968</v>
      </c>
      <c r="D953">
        <v>2</v>
      </c>
      <c r="E953">
        <v>0</v>
      </c>
      <c r="F953">
        <v>0</v>
      </c>
      <c r="G953">
        <v>1</v>
      </c>
      <c r="H953">
        <v>0</v>
      </c>
      <c r="I953">
        <v>1</v>
      </c>
      <c r="J953">
        <v>2</v>
      </c>
      <c r="K953">
        <v>1</v>
      </c>
      <c r="L953">
        <v>2</v>
      </c>
      <c r="M953">
        <v>5</v>
      </c>
      <c r="N953">
        <v>1</v>
      </c>
      <c r="O953">
        <v>3</v>
      </c>
      <c r="P953">
        <v>1</v>
      </c>
      <c r="Q953">
        <v>0</v>
      </c>
    </row>
    <row r="954" spans="1:17" hidden="1" x14ac:dyDescent="0.25">
      <c r="A954">
        <v>953</v>
      </c>
      <c r="B954">
        <v>57224679119</v>
      </c>
      <c r="C954" s="1" t="s">
        <v>969</v>
      </c>
      <c r="D954">
        <v>0</v>
      </c>
      <c r="E954">
        <v>0</v>
      </c>
      <c r="F954">
        <v>0</v>
      </c>
      <c r="G954">
        <v>1</v>
      </c>
      <c r="H954">
        <v>1</v>
      </c>
      <c r="I954">
        <v>1</v>
      </c>
      <c r="J954">
        <v>1</v>
      </c>
      <c r="K954">
        <v>1</v>
      </c>
      <c r="L954">
        <v>1</v>
      </c>
      <c r="M954">
        <v>2</v>
      </c>
      <c r="N954">
        <v>2</v>
      </c>
      <c r="O954">
        <v>2</v>
      </c>
      <c r="P954">
        <v>0</v>
      </c>
      <c r="Q954">
        <v>0</v>
      </c>
    </row>
    <row r="955" spans="1:17" hidden="1" x14ac:dyDescent="0.25">
      <c r="A955">
        <v>954</v>
      </c>
      <c r="B955">
        <v>57224688931</v>
      </c>
      <c r="C955" s="1" t="s">
        <v>970</v>
      </c>
      <c r="D955">
        <v>0</v>
      </c>
      <c r="E955">
        <v>0</v>
      </c>
      <c r="F955">
        <v>0</v>
      </c>
      <c r="G955">
        <v>3</v>
      </c>
      <c r="H955">
        <v>1</v>
      </c>
      <c r="I955">
        <v>1</v>
      </c>
      <c r="J955">
        <v>0</v>
      </c>
      <c r="K955">
        <v>0</v>
      </c>
      <c r="L955">
        <v>5</v>
      </c>
      <c r="M955">
        <v>3</v>
      </c>
      <c r="N955">
        <v>1</v>
      </c>
      <c r="O955">
        <v>6</v>
      </c>
      <c r="P955">
        <v>0</v>
      </c>
      <c r="Q955">
        <v>0</v>
      </c>
    </row>
    <row r="956" spans="1:17" hidden="1" x14ac:dyDescent="0.25">
      <c r="A956">
        <v>955</v>
      </c>
      <c r="B956">
        <v>57224722818</v>
      </c>
      <c r="C956" s="1" t="s">
        <v>971</v>
      </c>
      <c r="D956">
        <v>0</v>
      </c>
      <c r="E956">
        <v>0</v>
      </c>
      <c r="F956">
        <v>0</v>
      </c>
      <c r="G956">
        <v>2</v>
      </c>
      <c r="H956">
        <v>1</v>
      </c>
      <c r="I956">
        <v>2</v>
      </c>
      <c r="J956">
        <v>3</v>
      </c>
      <c r="K956">
        <v>1</v>
      </c>
      <c r="L956">
        <v>22</v>
      </c>
      <c r="M956">
        <v>5</v>
      </c>
      <c r="N956">
        <v>2</v>
      </c>
      <c r="O956">
        <v>24</v>
      </c>
      <c r="P956">
        <v>0</v>
      </c>
      <c r="Q956">
        <v>0</v>
      </c>
    </row>
    <row r="957" spans="1:17" x14ac:dyDescent="0.25">
      <c r="A957">
        <v>956</v>
      </c>
      <c r="B957">
        <v>57224725914</v>
      </c>
      <c r="C957" s="1" t="s">
        <v>972</v>
      </c>
      <c r="D957">
        <v>0</v>
      </c>
      <c r="E957">
        <v>0</v>
      </c>
      <c r="F957">
        <v>0</v>
      </c>
      <c r="G957">
        <v>1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1</v>
      </c>
      <c r="N957">
        <v>0</v>
      </c>
      <c r="O957">
        <v>0</v>
      </c>
      <c r="P957">
        <v>0</v>
      </c>
      <c r="Q957">
        <v>0</v>
      </c>
    </row>
    <row r="958" spans="1:17" x14ac:dyDescent="0.25">
      <c r="A958">
        <v>957</v>
      </c>
      <c r="B958">
        <v>57224726142</v>
      </c>
      <c r="C958" s="1" t="s">
        <v>973</v>
      </c>
      <c r="D958">
        <v>0</v>
      </c>
      <c r="E958">
        <v>0</v>
      </c>
      <c r="F958">
        <v>0</v>
      </c>
      <c r="G958">
        <v>1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1</v>
      </c>
      <c r="N958">
        <v>0</v>
      </c>
      <c r="O958">
        <v>0</v>
      </c>
      <c r="P958">
        <v>0</v>
      </c>
      <c r="Q958">
        <v>0</v>
      </c>
    </row>
    <row r="959" spans="1:17" x14ac:dyDescent="0.25">
      <c r="A959">
        <v>958</v>
      </c>
      <c r="B959">
        <v>57224727955</v>
      </c>
      <c r="C959" s="1" t="s">
        <v>974</v>
      </c>
      <c r="D959">
        <v>0</v>
      </c>
      <c r="E959">
        <v>0</v>
      </c>
      <c r="F959">
        <v>0</v>
      </c>
      <c r="G959">
        <v>1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1</v>
      </c>
      <c r="N959">
        <v>0</v>
      </c>
      <c r="O959">
        <v>0</v>
      </c>
      <c r="P959">
        <v>0</v>
      </c>
      <c r="Q959">
        <v>1</v>
      </c>
    </row>
    <row r="960" spans="1:17" x14ac:dyDescent="0.25">
      <c r="A960">
        <v>959</v>
      </c>
      <c r="B960">
        <v>57224728379</v>
      </c>
      <c r="C960" s="1" t="s">
        <v>975</v>
      </c>
      <c r="D960">
        <v>0</v>
      </c>
      <c r="E960">
        <v>0</v>
      </c>
      <c r="F960">
        <v>0</v>
      </c>
      <c r="G960">
        <v>1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1</v>
      </c>
      <c r="N960">
        <v>0</v>
      </c>
      <c r="O960">
        <v>0</v>
      </c>
      <c r="P960">
        <v>0</v>
      </c>
      <c r="Q960">
        <v>0</v>
      </c>
    </row>
    <row r="961" spans="1:17" x14ac:dyDescent="0.25">
      <c r="A961">
        <v>960</v>
      </c>
      <c r="B961">
        <v>57224728875</v>
      </c>
      <c r="C961" s="1" t="s">
        <v>976</v>
      </c>
      <c r="D961">
        <v>0</v>
      </c>
      <c r="E961">
        <v>0</v>
      </c>
      <c r="F961">
        <v>0</v>
      </c>
      <c r="G961">
        <v>2</v>
      </c>
      <c r="H961">
        <v>0</v>
      </c>
      <c r="I961">
        <v>1</v>
      </c>
      <c r="J961">
        <v>0</v>
      </c>
      <c r="K961">
        <v>0</v>
      </c>
      <c r="L961">
        <v>0</v>
      </c>
      <c r="M961">
        <v>2</v>
      </c>
      <c r="N961">
        <v>0</v>
      </c>
      <c r="O961">
        <v>1</v>
      </c>
      <c r="P961">
        <v>0</v>
      </c>
      <c r="Q961">
        <v>0</v>
      </c>
    </row>
    <row r="962" spans="1:17" x14ac:dyDescent="0.25">
      <c r="A962">
        <v>961</v>
      </c>
      <c r="B962">
        <v>57224730127</v>
      </c>
      <c r="C962" s="1" t="s">
        <v>977</v>
      </c>
      <c r="D962">
        <v>0</v>
      </c>
      <c r="E962">
        <v>0</v>
      </c>
      <c r="F962">
        <v>0</v>
      </c>
      <c r="G962">
        <v>1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1</v>
      </c>
      <c r="N962">
        <v>0</v>
      </c>
      <c r="O962">
        <v>0</v>
      </c>
      <c r="P962">
        <v>0</v>
      </c>
      <c r="Q962">
        <v>0</v>
      </c>
    </row>
    <row r="963" spans="1:17" hidden="1" x14ac:dyDescent="0.25">
      <c r="A963">
        <v>962</v>
      </c>
      <c r="B963">
        <v>57224731115</v>
      </c>
      <c r="C963" s="1" t="s">
        <v>978</v>
      </c>
      <c r="D963">
        <v>0</v>
      </c>
      <c r="E963">
        <v>0</v>
      </c>
      <c r="F963">
        <v>0</v>
      </c>
      <c r="G963">
        <v>1</v>
      </c>
      <c r="H963">
        <v>0</v>
      </c>
      <c r="I963">
        <v>0</v>
      </c>
      <c r="J963">
        <v>1</v>
      </c>
      <c r="K963">
        <v>1</v>
      </c>
      <c r="L963">
        <v>1</v>
      </c>
      <c r="M963">
        <v>2</v>
      </c>
      <c r="N963">
        <v>1</v>
      </c>
      <c r="O963">
        <v>1</v>
      </c>
      <c r="P963">
        <v>0</v>
      </c>
      <c r="Q963">
        <v>0</v>
      </c>
    </row>
    <row r="964" spans="1:17" hidden="1" x14ac:dyDescent="0.25">
      <c r="A964">
        <v>963</v>
      </c>
      <c r="B964">
        <v>57224731277</v>
      </c>
      <c r="C964" s="1" t="s">
        <v>979</v>
      </c>
      <c r="D964">
        <v>0</v>
      </c>
      <c r="E964">
        <v>0</v>
      </c>
      <c r="F964">
        <v>0</v>
      </c>
      <c r="G964">
        <v>1</v>
      </c>
      <c r="H964">
        <v>0</v>
      </c>
      <c r="I964">
        <v>1</v>
      </c>
      <c r="J964">
        <v>0</v>
      </c>
      <c r="K964">
        <v>0</v>
      </c>
      <c r="L964">
        <v>2</v>
      </c>
      <c r="M964">
        <v>1</v>
      </c>
      <c r="N964">
        <v>0</v>
      </c>
      <c r="O964">
        <v>3</v>
      </c>
      <c r="P964">
        <v>0</v>
      </c>
      <c r="Q964">
        <v>0</v>
      </c>
    </row>
    <row r="965" spans="1:17" x14ac:dyDescent="0.25">
      <c r="A965">
        <v>964</v>
      </c>
      <c r="B965">
        <v>57224731523</v>
      </c>
      <c r="C965" s="1" t="s">
        <v>980</v>
      </c>
      <c r="D965">
        <v>0</v>
      </c>
      <c r="E965">
        <v>0</v>
      </c>
      <c r="F965">
        <v>0</v>
      </c>
      <c r="G965">
        <v>1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1</v>
      </c>
      <c r="N965">
        <v>0</v>
      </c>
      <c r="O965">
        <v>0</v>
      </c>
      <c r="P965">
        <v>0</v>
      </c>
      <c r="Q965">
        <v>0</v>
      </c>
    </row>
    <row r="966" spans="1:17" x14ac:dyDescent="0.25">
      <c r="A966">
        <v>965</v>
      </c>
      <c r="B966">
        <v>57224732760</v>
      </c>
      <c r="C966" s="1" t="s">
        <v>981</v>
      </c>
      <c r="D966">
        <v>0</v>
      </c>
      <c r="E966">
        <v>0</v>
      </c>
      <c r="F966">
        <v>0</v>
      </c>
      <c r="G966">
        <v>1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1</v>
      </c>
      <c r="N966">
        <v>0</v>
      </c>
      <c r="O966">
        <v>0</v>
      </c>
      <c r="P966">
        <v>0</v>
      </c>
      <c r="Q966">
        <v>0</v>
      </c>
    </row>
    <row r="967" spans="1:17" x14ac:dyDescent="0.25">
      <c r="A967">
        <v>966</v>
      </c>
      <c r="B967">
        <v>57224733058</v>
      </c>
      <c r="C967" s="1" t="s">
        <v>982</v>
      </c>
      <c r="D967">
        <v>0</v>
      </c>
      <c r="E967">
        <v>0</v>
      </c>
      <c r="F967">
        <v>0</v>
      </c>
      <c r="G967">
        <v>2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2</v>
      </c>
      <c r="N967">
        <v>0</v>
      </c>
      <c r="O967">
        <v>0</v>
      </c>
      <c r="P967">
        <v>2</v>
      </c>
      <c r="Q967">
        <v>0</v>
      </c>
    </row>
    <row r="968" spans="1:17" hidden="1" x14ac:dyDescent="0.25">
      <c r="A968">
        <v>967</v>
      </c>
      <c r="B968">
        <v>57224733658</v>
      </c>
      <c r="C968" s="1" t="s">
        <v>983</v>
      </c>
      <c r="D968">
        <v>0</v>
      </c>
      <c r="E968">
        <v>0</v>
      </c>
      <c r="F968">
        <v>0</v>
      </c>
      <c r="G968">
        <v>1</v>
      </c>
      <c r="H968">
        <v>0</v>
      </c>
      <c r="I968">
        <v>0</v>
      </c>
      <c r="J968">
        <v>0</v>
      </c>
      <c r="K968">
        <v>0</v>
      </c>
      <c r="L968">
        <v>3</v>
      </c>
      <c r="M968">
        <v>1</v>
      </c>
      <c r="N968">
        <v>0</v>
      </c>
      <c r="O968">
        <v>3</v>
      </c>
      <c r="P968">
        <v>0</v>
      </c>
      <c r="Q968">
        <v>0</v>
      </c>
    </row>
    <row r="969" spans="1:17" x14ac:dyDescent="0.25">
      <c r="A969">
        <v>968</v>
      </c>
      <c r="B969">
        <v>57224734921</v>
      </c>
      <c r="C969" s="1" t="s">
        <v>984</v>
      </c>
      <c r="D969">
        <v>0</v>
      </c>
      <c r="E969">
        <v>0</v>
      </c>
      <c r="F969">
        <v>0</v>
      </c>
      <c r="G969">
        <v>1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1</v>
      </c>
      <c r="N969">
        <v>0</v>
      </c>
      <c r="O969">
        <v>0</v>
      </c>
      <c r="P969">
        <v>0</v>
      </c>
      <c r="Q969">
        <v>1</v>
      </c>
    </row>
    <row r="970" spans="1:17" hidden="1" x14ac:dyDescent="0.25">
      <c r="A970">
        <v>969</v>
      </c>
      <c r="B970">
        <v>57224734948</v>
      </c>
      <c r="C970" s="1" t="s">
        <v>985</v>
      </c>
      <c r="D970">
        <v>0</v>
      </c>
      <c r="E970">
        <v>0</v>
      </c>
      <c r="F970">
        <v>0</v>
      </c>
      <c r="G970">
        <v>2</v>
      </c>
      <c r="H970">
        <v>1</v>
      </c>
      <c r="I970">
        <v>0</v>
      </c>
      <c r="J970">
        <v>0</v>
      </c>
      <c r="K970">
        <v>0</v>
      </c>
      <c r="L970">
        <v>2</v>
      </c>
      <c r="M970">
        <v>2</v>
      </c>
      <c r="N970">
        <v>1</v>
      </c>
      <c r="O970">
        <v>2</v>
      </c>
      <c r="P970">
        <v>0</v>
      </c>
      <c r="Q970">
        <v>0</v>
      </c>
    </row>
    <row r="971" spans="1:17" x14ac:dyDescent="0.25">
      <c r="A971">
        <v>970</v>
      </c>
      <c r="B971">
        <v>57224736540</v>
      </c>
      <c r="C971" s="1" t="s">
        <v>986</v>
      </c>
      <c r="D971">
        <v>0</v>
      </c>
      <c r="E971">
        <v>0</v>
      </c>
      <c r="F971">
        <v>0</v>
      </c>
      <c r="G971">
        <v>1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1</v>
      </c>
      <c r="N971">
        <v>0</v>
      </c>
      <c r="O971">
        <v>0</v>
      </c>
      <c r="P971">
        <v>0</v>
      </c>
      <c r="Q971">
        <v>0</v>
      </c>
    </row>
    <row r="972" spans="1:17" x14ac:dyDescent="0.25">
      <c r="A972">
        <v>971</v>
      </c>
      <c r="B972">
        <v>57224737186</v>
      </c>
      <c r="C972" s="1" t="s">
        <v>987</v>
      </c>
      <c r="D972">
        <v>0</v>
      </c>
      <c r="E972">
        <v>0</v>
      </c>
      <c r="F972">
        <v>0</v>
      </c>
      <c r="G972">
        <v>2</v>
      </c>
      <c r="H972">
        <v>0</v>
      </c>
      <c r="I972">
        <v>1</v>
      </c>
      <c r="J972">
        <v>0</v>
      </c>
      <c r="K972">
        <v>0</v>
      </c>
      <c r="L972">
        <v>0</v>
      </c>
      <c r="M972">
        <v>2</v>
      </c>
      <c r="N972">
        <v>0</v>
      </c>
      <c r="O972">
        <v>1</v>
      </c>
      <c r="P972">
        <v>2</v>
      </c>
      <c r="Q972">
        <v>0</v>
      </c>
    </row>
    <row r="973" spans="1:17" hidden="1" x14ac:dyDescent="0.25">
      <c r="A973">
        <v>972</v>
      </c>
      <c r="B973">
        <v>57224737664</v>
      </c>
      <c r="C973" s="1" t="s">
        <v>988</v>
      </c>
      <c r="D973">
        <v>0</v>
      </c>
      <c r="E973">
        <v>0</v>
      </c>
      <c r="F973">
        <v>0</v>
      </c>
      <c r="G973">
        <v>1</v>
      </c>
      <c r="H973">
        <v>0</v>
      </c>
      <c r="I973">
        <v>0</v>
      </c>
      <c r="J973">
        <v>1</v>
      </c>
      <c r="K973">
        <v>0</v>
      </c>
      <c r="L973">
        <v>7</v>
      </c>
      <c r="M973">
        <v>2</v>
      </c>
      <c r="N973">
        <v>0</v>
      </c>
      <c r="O973">
        <v>7</v>
      </c>
      <c r="P973">
        <v>0</v>
      </c>
      <c r="Q973">
        <v>0</v>
      </c>
    </row>
    <row r="974" spans="1:17" x14ac:dyDescent="0.25">
      <c r="A974">
        <v>973</v>
      </c>
      <c r="B974">
        <v>57224738687</v>
      </c>
      <c r="C974" s="1" t="s">
        <v>989</v>
      </c>
      <c r="D974">
        <v>0</v>
      </c>
      <c r="E974">
        <v>0</v>
      </c>
      <c r="F974">
        <v>0</v>
      </c>
      <c r="G974">
        <v>1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1</v>
      </c>
      <c r="N974">
        <v>0</v>
      </c>
      <c r="O974">
        <v>0</v>
      </c>
      <c r="P974">
        <v>0</v>
      </c>
      <c r="Q974">
        <v>0</v>
      </c>
    </row>
    <row r="975" spans="1:17" hidden="1" x14ac:dyDescent="0.25">
      <c r="A975">
        <v>974</v>
      </c>
      <c r="B975">
        <v>57224739908</v>
      </c>
      <c r="C975" s="1" t="s">
        <v>990</v>
      </c>
      <c r="D975">
        <v>0</v>
      </c>
      <c r="E975">
        <v>0</v>
      </c>
      <c r="F975">
        <v>0</v>
      </c>
      <c r="G975">
        <v>1</v>
      </c>
      <c r="H975">
        <v>0</v>
      </c>
      <c r="I975">
        <v>0</v>
      </c>
      <c r="J975">
        <v>0</v>
      </c>
      <c r="K975">
        <v>0</v>
      </c>
      <c r="L975">
        <v>3</v>
      </c>
      <c r="M975">
        <v>1</v>
      </c>
      <c r="N975">
        <v>0</v>
      </c>
      <c r="O975">
        <v>3</v>
      </c>
      <c r="P975">
        <v>0</v>
      </c>
      <c r="Q975">
        <v>0</v>
      </c>
    </row>
    <row r="976" spans="1:17" x14ac:dyDescent="0.25">
      <c r="A976">
        <v>975</v>
      </c>
      <c r="B976">
        <v>57224739972</v>
      </c>
      <c r="C976" s="1" t="s">
        <v>991</v>
      </c>
      <c r="D976">
        <v>0</v>
      </c>
      <c r="E976">
        <v>0</v>
      </c>
      <c r="F976">
        <v>0</v>
      </c>
      <c r="G976">
        <v>1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1</v>
      </c>
      <c r="N976">
        <v>0</v>
      </c>
      <c r="O976">
        <v>0</v>
      </c>
      <c r="P976">
        <v>0</v>
      </c>
      <c r="Q976">
        <v>0</v>
      </c>
    </row>
    <row r="977" spans="1:17" x14ac:dyDescent="0.25">
      <c r="A977">
        <v>976</v>
      </c>
      <c r="B977">
        <v>57224740105</v>
      </c>
      <c r="C977" s="1" t="s">
        <v>992</v>
      </c>
      <c r="D977">
        <v>0</v>
      </c>
      <c r="E977">
        <v>0</v>
      </c>
      <c r="F977">
        <v>0</v>
      </c>
      <c r="G977">
        <v>1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1</v>
      </c>
      <c r="N977">
        <v>0</v>
      </c>
      <c r="O977">
        <v>0</v>
      </c>
      <c r="P977">
        <v>0</v>
      </c>
      <c r="Q977">
        <v>0</v>
      </c>
    </row>
    <row r="978" spans="1:17" x14ac:dyDescent="0.25">
      <c r="A978">
        <v>977</v>
      </c>
      <c r="B978">
        <v>57224740176</v>
      </c>
      <c r="C978" s="1" t="s">
        <v>993</v>
      </c>
      <c r="D978">
        <v>0</v>
      </c>
      <c r="E978">
        <v>0</v>
      </c>
      <c r="F978">
        <v>0</v>
      </c>
      <c r="G978">
        <v>1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1</v>
      </c>
      <c r="N978">
        <v>0</v>
      </c>
      <c r="O978">
        <v>0</v>
      </c>
      <c r="P978">
        <v>0</v>
      </c>
      <c r="Q978">
        <v>0</v>
      </c>
    </row>
    <row r="979" spans="1:17" x14ac:dyDescent="0.25">
      <c r="A979">
        <v>978</v>
      </c>
      <c r="B979">
        <v>57224740223</v>
      </c>
      <c r="C979" s="1" t="s">
        <v>994</v>
      </c>
      <c r="D979">
        <v>0</v>
      </c>
      <c r="E979">
        <v>0</v>
      </c>
      <c r="F979">
        <v>0</v>
      </c>
      <c r="G979">
        <v>1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1</v>
      </c>
      <c r="N979">
        <v>0</v>
      </c>
      <c r="O979">
        <v>0</v>
      </c>
      <c r="P979">
        <v>0</v>
      </c>
      <c r="Q979">
        <v>0</v>
      </c>
    </row>
    <row r="980" spans="1:17" hidden="1" x14ac:dyDescent="0.25">
      <c r="A980">
        <v>979</v>
      </c>
      <c r="B980">
        <v>57224741212</v>
      </c>
      <c r="C980" s="1" t="s">
        <v>995</v>
      </c>
      <c r="D980">
        <v>0</v>
      </c>
      <c r="E980">
        <v>0</v>
      </c>
      <c r="F980">
        <v>0</v>
      </c>
      <c r="G980">
        <v>3</v>
      </c>
      <c r="H980">
        <v>1</v>
      </c>
      <c r="I980">
        <v>0</v>
      </c>
      <c r="J980">
        <v>1</v>
      </c>
      <c r="K980">
        <v>1</v>
      </c>
      <c r="L980">
        <v>2</v>
      </c>
      <c r="M980">
        <v>4</v>
      </c>
      <c r="N980">
        <v>2</v>
      </c>
      <c r="O980">
        <v>2</v>
      </c>
      <c r="P980">
        <v>1</v>
      </c>
      <c r="Q980">
        <v>0</v>
      </c>
    </row>
    <row r="981" spans="1:17" hidden="1" x14ac:dyDescent="0.25">
      <c r="A981">
        <v>980</v>
      </c>
      <c r="B981">
        <v>57224741798</v>
      </c>
      <c r="C981" s="1" t="s">
        <v>996</v>
      </c>
      <c r="D981">
        <v>0</v>
      </c>
      <c r="E981">
        <v>0</v>
      </c>
      <c r="F981">
        <v>0</v>
      </c>
      <c r="G981">
        <v>1</v>
      </c>
      <c r="H981">
        <v>0</v>
      </c>
      <c r="I981">
        <v>0</v>
      </c>
      <c r="J981">
        <v>1</v>
      </c>
      <c r="K981">
        <v>1</v>
      </c>
      <c r="L981">
        <v>1</v>
      </c>
      <c r="M981">
        <v>2</v>
      </c>
      <c r="N981">
        <v>1</v>
      </c>
      <c r="O981">
        <v>1</v>
      </c>
      <c r="P981">
        <v>0</v>
      </c>
      <c r="Q981">
        <v>0</v>
      </c>
    </row>
    <row r="982" spans="1:17" x14ac:dyDescent="0.25">
      <c r="A982">
        <v>981</v>
      </c>
      <c r="B982">
        <v>57224742702</v>
      </c>
      <c r="C982" s="1" t="s">
        <v>997</v>
      </c>
      <c r="D982">
        <v>0</v>
      </c>
      <c r="E982">
        <v>0</v>
      </c>
      <c r="F982">
        <v>0</v>
      </c>
      <c r="G982">
        <v>2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2</v>
      </c>
      <c r="N982">
        <v>0</v>
      </c>
      <c r="O982">
        <v>0</v>
      </c>
      <c r="P982">
        <v>0</v>
      </c>
      <c r="Q982">
        <v>0</v>
      </c>
    </row>
    <row r="983" spans="1:17" hidden="1" x14ac:dyDescent="0.25">
      <c r="A983">
        <v>982</v>
      </c>
      <c r="B983">
        <v>57224743727</v>
      </c>
      <c r="C983" s="1" t="s">
        <v>998</v>
      </c>
      <c r="D983">
        <v>0</v>
      </c>
      <c r="E983">
        <v>0</v>
      </c>
      <c r="F983">
        <v>0</v>
      </c>
      <c r="G983">
        <v>1</v>
      </c>
      <c r="H983">
        <v>0</v>
      </c>
      <c r="I983">
        <v>0</v>
      </c>
      <c r="J983">
        <v>0</v>
      </c>
      <c r="K983">
        <v>0</v>
      </c>
      <c r="L983">
        <v>2</v>
      </c>
      <c r="M983">
        <v>1</v>
      </c>
      <c r="N983">
        <v>0</v>
      </c>
      <c r="O983">
        <v>2</v>
      </c>
      <c r="P983">
        <v>0</v>
      </c>
      <c r="Q983">
        <v>0</v>
      </c>
    </row>
    <row r="984" spans="1:17" x14ac:dyDescent="0.25">
      <c r="A984">
        <v>983</v>
      </c>
      <c r="B984">
        <v>57224743789</v>
      </c>
      <c r="C984" s="1" t="s">
        <v>999</v>
      </c>
      <c r="D984">
        <v>0</v>
      </c>
      <c r="E984">
        <v>0</v>
      </c>
      <c r="F984">
        <v>0</v>
      </c>
      <c r="G984">
        <v>1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1</v>
      </c>
      <c r="N984">
        <v>0</v>
      </c>
      <c r="O984">
        <v>0</v>
      </c>
      <c r="P984">
        <v>0</v>
      </c>
      <c r="Q984">
        <v>0</v>
      </c>
    </row>
    <row r="985" spans="1:17" hidden="1" x14ac:dyDescent="0.25">
      <c r="A985">
        <v>984</v>
      </c>
      <c r="B985">
        <v>57224893153</v>
      </c>
      <c r="C985" s="1" t="s">
        <v>1000</v>
      </c>
      <c r="D985">
        <v>0</v>
      </c>
      <c r="E985">
        <v>0</v>
      </c>
      <c r="F985">
        <v>0</v>
      </c>
      <c r="G985">
        <v>1</v>
      </c>
      <c r="H985">
        <v>1</v>
      </c>
      <c r="I985">
        <v>0</v>
      </c>
      <c r="J985">
        <v>1</v>
      </c>
      <c r="K985">
        <v>1</v>
      </c>
      <c r="L985">
        <v>7</v>
      </c>
      <c r="M985">
        <v>2</v>
      </c>
      <c r="N985">
        <v>2</v>
      </c>
      <c r="O985">
        <v>7</v>
      </c>
      <c r="P985">
        <v>0</v>
      </c>
      <c r="Q985">
        <v>0</v>
      </c>
    </row>
    <row r="986" spans="1:17" hidden="1" x14ac:dyDescent="0.25">
      <c r="A986">
        <v>985</v>
      </c>
      <c r="B986">
        <v>57224900071</v>
      </c>
      <c r="C986" s="1" t="s">
        <v>1001</v>
      </c>
      <c r="D986">
        <v>0</v>
      </c>
      <c r="E986">
        <v>0</v>
      </c>
      <c r="F986">
        <v>0</v>
      </c>
      <c r="G986">
        <v>2</v>
      </c>
      <c r="H986">
        <v>1</v>
      </c>
      <c r="I986">
        <v>0</v>
      </c>
      <c r="J986">
        <v>1</v>
      </c>
      <c r="K986">
        <v>1</v>
      </c>
      <c r="L986">
        <v>11</v>
      </c>
      <c r="M986">
        <v>3</v>
      </c>
      <c r="N986">
        <v>2</v>
      </c>
      <c r="O986">
        <v>11</v>
      </c>
      <c r="P986">
        <v>0</v>
      </c>
      <c r="Q986">
        <v>0</v>
      </c>
    </row>
    <row r="987" spans="1:17" hidden="1" x14ac:dyDescent="0.25">
      <c r="A987">
        <v>986</v>
      </c>
      <c r="B987">
        <v>57224927007</v>
      </c>
      <c r="C987" s="1" t="s">
        <v>1002</v>
      </c>
      <c r="D987">
        <v>0</v>
      </c>
      <c r="E987">
        <v>0</v>
      </c>
      <c r="F987">
        <v>0</v>
      </c>
      <c r="G987">
        <v>1</v>
      </c>
      <c r="H987">
        <v>1</v>
      </c>
      <c r="I987">
        <v>2</v>
      </c>
      <c r="J987">
        <v>0</v>
      </c>
      <c r="K987">
        <v>0</v>
      </c>
      <c r="L987">
        <v>2</v>
      </c>
      <c r="M987">
        <v>1</v>
      </c>
      <c r="N987">
        <v>1</v>
      </c>
      <c r="O987">
        <v>4</v>
      </c>
      <c r="P987">
        <v>1</v>
      </c>
      <c r="Q987">
        <v>0</v>
      </c>
    </row>
    <row r="988" spans="1:17" hidden="1" x14ac:dyDescent="0.25">
      <c r="A988">
        <v>987</v>
      </c>
      <c r="B988">
        <v>57225034805</v>
      </c>
      <c r="C988" s="1" t="s">
        <v>1003</v>
      </c>
      <c r="D988">
        <v>0</v>
      </c>
      <c r="E988">
        <v>0</v>
      </c>
      <c r="F988">
        <v>0</v>
      </c>
      <c r="G988">
        <v>1</v>
      </c>
      <c r="H988">
        <v>1</v>
      </c>
      <c r="I988">
        <v>0</v>
      </c>
      <c r="J988">
        <v>2</v>
      </c>
      <c r="K988">
        <v>2</v>
      </c>
      <c r="L988">
        <v>8</v>
      </c>
      <c r="M988">
        <v>3</v>
      </c>
      <c r="N988">
        <v>3</v>
      </c>
      <c r="O988">
        <v>8</v>
      </c>
      <c r="P988">
        <v>0</v>
      </c>
      <c r="Q988">
        <v>0</v>
      </c>
    </row>
    <row r="989" spans="1:17" x14ac:dyDescent="0.25">
      <c r="A989">
        <v>988</v>
      </c>
      <c r="B989">
        <v>57225104569</v>
      </c>
      <c r="C989" s="1" t="s">
        <v>1004</v>
      </c>
      <c r="D989">
        <v>0</v>
      </c>
      <c r="E989">
        <v>0</v>
      </c>
      <c r="F989">
        <v>0</v>
      </c>
      <c r="G989">
        <v>1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1</v>
      </c>
      <c r="N989">
        <v>0</v>
      </c>
      <c r="O989">
        <v>0</v>
      </c>
      <c r="P989">
        <v>0</v>
      </c>
      <c r="Q989">
        <v>0</v>
      </c>
    </row>
    <row r="990" spans="1:17" hidden="1" x14ac:dyDescent="0.25">
      <c r="A990">
        <v>989</v>
      </c>
      <c r="B990">
        <v>57225199248</v>
      </c>
      <c r="C990" s="1" t="s">
        <v>1005</v>
      </c>
      <c r="D990">
        <v>0</v>
      </c>
      <c r="E990">
        <v>0</v>
      </c>
      <c r="F990">
        <v>0</v>
      </c>
      <c r="G990">
        <v>2</v>
      </c>
      <c r="H990">
        <v>1</v>
      </c>
      <c r="I990">
        <v>0</v>
      </c>
      <c r="J990">
        <v>1</v>
      </c>
      <c r="K990">
        <v>1</v>
      </c>
      <c r="L990">
        <v>6</v>
      </c>
      <c r="M990">
        <v>3</v>
      </c>
      <c r="N990">
        <v>2</v>
      </c>
      <c r="O990">
        <v>6</v>
      </c>
      <c r="P990">
        <v>0</v>
      </c>
      <c r="Q990">
        <v>0</v>
      </c>
    </row>
    <row r="991" spans="1:17" hidden="1" x14ac:dyDescent="0.25">
      <c r="A991">
        <v>990</v>
      </c>
      <c r="B991">
        <v>57225397718</v>
      </c>
      <c r="C991" s="1" t="s">
        <v>1006</v>
      </c>
      <c r="D991">
        <v>1</v>
      </c>
      <c r="E991">
        <v>0</v>
      </c>
      <c r="F991">
        <v>0</v>
      </c>
      <c r="G991">
        <v>2</v>
      </c>
      <c r="H991">
        <v>0</v>
      </c>
      <c r="I991">
        <v>1</v>
      </c>
      <c r="J991">
        <v>0</v>
      </c>
      <c r="K991">
        <v>0</v>
      </c>
      <c r="L991">
        <v>1</v>
      </c>
      <c r="M991">
        <v>3</v>
      </c>
      <c r="N991">
        <v>0</v>
      </c>
      <c r="O991">
        <v>2</v>
      </c>
      <c r="P991">
        <v>0</v>
      </c>
      <c r="Q991">
        <v>0</v>
      </c>
    </row>
    <row r="992" spans="1:17" hidden="1" x14ac:dyDescent="0.25">
      <c r="A992">
        <v>991</v>
      </c>
      <c r="B992">
        <v>57225435200</v>
      </c>
      <c r="C992" s="1" t="s">
        <v>1007</v>
      </c>
      <c r="D992">
        <v>1</v>
      </c>
      <c r="E992">
        <v>0</v>
      </c>
      <c r="F992">
        <v>0</v>
      </c>
      <c r="G992">
        <v>4</v>
      </c>
      <c r="H992">
        <v>1</v>
      </c>
      <c r="I992">
        <v>1</v>
      </c>
      <c r="J992">
        <v>0</v>
      </c>
      <c r="K992">
        <v>0</v>
      </c>
      <c r="L992">
        <v>1</v>
      </c>
      <c r="M992">
        <v>5</v>
      </c>
      <c r="N992">
        <v>1</v>
      </c>
      <c r="O992">
        <v>2</v>
      </c>
      <c r="P992">
        <v>0</v>
      </c>
      <c r="Q992">
        <v>0</v>
      </c>
    </row>
    <row r="993" spans="1:17" hidden="1" x14ac:dyDescent="0.25">
      <c r="A993">
        <v>992</v>
      </c>
      <c r="B993">
        <v>57225734847</v>
      </c>
      <c r="C993" s="1" t="s">
        <v>1008</v>
      </c>
      <c r="D993">
        <v>1</v>
      </c>
      <c r="E993">
        <v>0</v>
      </c>
      <c r="F993">
        <v>0</v>
      </c>
      <c r="G993">
        <v>0</v>
      </c>
      <c r="H993">
        <v>0</v>
      </c>
      <c r="I993">
        <v>3</v>
      </c>
      <c r="J993">
        <v>1</v>
      </c>
      <c r="K993">
        <v>1</v>
      </c>
      <c r="L993">
        <v>3</v>
      </c>
      <c r="M993">
        <v>2</v>
      </c>
      <c r="N993">
        <v>1</v>
      </c>
      <c r="O993">
        <v>6</v>
      </c>
      <c r="P993">
        <v>0</v>
      </c>
      <c r="Q993">
        <v>0</v>
      </c>
    </row>
    <row r="994" spans="1:17" hidden="1" x14ac:dyDescent="0.25">
      <c r="A994">
        <v>993</v>
      </c>
      <c r="B994">
        <v>57226135254</v>
      </c>
      <c r="C994" s="1" t="s">
        <v>1009</v>
      </c>
      <c r="D994">
        <v>0</v>
      </c>
      <c r="E994">
        <v>0</v>
      </c>
      <c r="F994">
        <v>0</v>
      </c>
      <c r="G994">
        <v>2</v>
      </c>
      <c r="H994">
        <v>1</v>
      </c>
      <c r="I994">
        <v>0</v>
      </c>
      <c r="J994">
        <v>2</v>
      </c>
      <c r="K994">
        <v>1</v>
      </c>
      <c r="L994">
        <v>4</v>
      </c>
      <c r="M994">
        <v>4</v>
      </c>
      <c r="N994">
        <v>2</v>
      </c>
      <c r="O994">
        <v>4</v>
      </c>
      <c r="P994">
        <v>0</v>
      </c>
      <c r="Q994">
        <v>0</v>
      </c>
    </row>
    <row r="995" spans="1:17" x14ac:dyDescent="0.25">
      <c r="A995">
        <v>994</v>
      </c>
      <c r="B995">
        <v>57226289367</v>
      </c>
      <c r="C995" s="1" t="s">
        <v>1010</v>
      </c>
      <c r="D995">
        <v>0</v>
      </c>
      <c r="E995">
        <v>0</v>
      </c>
      <c r="F995">
        <v>0</v>
      </c>
      <c r="G995">
        <v>2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2</v>
      </c>
      <c r="N995">
        <v>0</v>
      </c>
      <c r="O995">
        <v>0</v>
      </c>
      <c r="P995">
        <v>0</v>
      </c>
      <c r="Q995">
        <v>0</v>
      </c>
    </row>
    <row r="996" spans="1:17" x14ac:dyDescent="0.25">
      <c r="A996">
        <v>995</v>
      </c>
      <c r="B996">
        <v>57226381115</v>
      </c>
      <c r="C996" s="1" t="s">
        <v>1011</v>
      </c>
      <c r="D996">
        <v>0</v>
      </c>
      <c r="E996">
        <v>0</v>
      </c>
      <c r="F996">
        <v>0</v>
      </c>
      <c r="G996">
        <v>1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1</v>
      </c>
      <c r="N996">
        <v>0</v>
      </c>
      <c r="O996">
        <v>0</v>
      </c>
      <c r="P996">
        <v>0</v>
      </c>
      <c r="Q996">
        <v>0</v>
      </c>
    </row>
    <row r="997" spans="1:17" hidden="1" x14ac:dyDescent="0.25">
      <c r="A997">
        <v>996</v>
      </c>
      <c r="B997">
        <v>57226382807</v>
      </c>
      <c r="C997" s="1" t="s">
        <v>1012</v>
      </c>
      <c r="D997">
        <v>0</v>
      </c>
      <c r="E997">
        <v>0</v>
      </c>
      <c r="F997">
        <v>0</v>
      </c>
      <c r="G997">
        <v>1</v>
      </c>
      <c r="H997">
        <v>1</v>
      </c>
      <c r="I997">
        <v>1</v>
      </c>
      <c r="J997">
        <v>1</v>
      </c>
      <c r="K997">
        <v>0</v>
      </c>
      <c r="L997">
        <v>9</v>
      </c>
      <c r="M997">
        <v>2</v>
      </c>
      <c r="N997">
        <v>1</v>
      </c>
      <c r="O997">
        <v>10</v>
      </c>
      <c r="P997">
        <v>0</v>
      </c>
      <c r="Q997">
        <v>0</v>
      </c>
    </row>
    <row r="998" spans="1:17" hidden="1" x14ac:dyDescent="0.25">
      <c r="A998">
        <v>997</v>
      </c>
      <c r="B998">
        <v>57226446964</v>
      </c>
      <c r="C998" s="1" t="s">
        <v>1013</v>
      </c>
      <c r="D998">
        <v>0</v>
      </c>
      <c r="E998">
        <v>0</v>
      </c>
      <c r="F998">
        <v>0</v>
      </c>
      <c r="G998">
        <v>1</v>
      </c>
      <c r="H998">
        <v>1</v>
      </c>
      <c r="I998">
        <v>0</v>
      </c>
      <c r="J998">
        <v>1</v>
      </c>
      <c r="K998">
        <v>1</v>
      </c>
      <c r="L998">
        <v>2</v>
      </c>
      <c r="M998">
        <v>2</v>
      </c>
      <c r="N998">
        <v>2</v>
      </c>
      <c r="O998">
        <v>2</v>
      </c>
      <c r="P998">
        <v>0</v>
      </c>
      <c r="Q998">
        <v>0</v>
      </c>
    </row>
    <row r="999" spans="1:17" hidden="1" x14ac:dyDescent="0.25">
      <c r="A999">
        <v>998</v>
      </c>
      <c r="B999">
        <v>57226525037</v>
      </c>
      <c r="C999" s="1" t="s">
        <v>1014</v>
      </c>
      <c r="D999">
        <v>0</v>
      </c>
      <c r="E999">
        <v>0</v>
      </c>
      <c r="F999">
        <v>0</v>
      </c>
      <c r="G999">
        <v>1</v>
      </c>
      <c r="H999">
        <v>0</v>
      </c>
      <c r="I999">
        <v>0</v>
      </c>
      <c r="J999">
        <v>0</v>
      </c>
      <c r="K999">
        <v>0</v>
      </c>
      <c r="L999">
        <v>2</v>
      </c>
      <c r="M999">
        <v>1</v>
      </c>
      <c r="N999">
        <v>0</v>
      </c>
      <c r="O999">
        <v>2</v>
      </c>
      <c r="P999">
        <v>0</v>
      </c>
      <c r="Q999">
        <v>0</v>
      </c>
    </row>
    <row r="1000" spans="1:17" hidden="1" x14ac:dyDescent="0.25">
      <c r="A1000">
        <v>999</v>
      </c>
      <c r="B1000">
        <v>57226553886</v>
      </c>
      <c r="C1000" s="1" t="s">
        <v>1015</v>
      </c>
      <c r="D1000">
        <v>0</v>
      </c>
      <c r="E1000">
        <v>0</v>
      </c>
      <c r="F1000">
        <v>0</v>
      </c>
      <c r="G1000">
        <v>2</v>
      </c>
      <c r="H1000">
        <v>1</v>
      </c>
      <c r="I1000">
        <v>0</v>
      </c>
      <c r="J1000">
        <v>1</v>
      </c>
      <c r="K1000">
        <v>1</v>
      </c>
      <c r="L1000">
        <v>1</v>
      </c>
      <c r="M1000">
        <v>3</v>
      </c>
      <c r="N1000">
        <v>2</v>
      </c>
      <c r="O1000">
        <v>1</v>
      </c>
      <c r="P1000">
        <v>0</v>
      </c>
      <c r="Q1000">
        <v>0</v>
      </c>
    </row>
    <row r="1001" spans="1:17" hidden="1" x14ac:dyDescent="0.25">
      <c r="A1001">
        <v>1000</v>
      </c>
      <c r="B1001">
        <v>57226571524</v>
      </c>
      <c r="C1001" s="1" t="s">
        <v>1016</v>
      </c>
      <c r="D1001">
        <v>1</v>
      </c>
      <c r="E1001">
        <v>0</v>
      </c>
      <c r="F1001">
        <v>0</v>
      </c>
      <c r="G1001">
        <v>2</v>
      </c>
      <c r="H1001">
        <v>1</v>
      </c>
      <c r="I1001">
        <v>1</v>
      </c>
      <c r="J1001">
        <v>1</v>
      </c>
      <c r="K1001">
        <v>1</v>
      </c>
      <c r="L1001">
        <v>10</v>
      </c>
      <c r="M1001">
        <v>4</v>
      </c>
      <c r="N1001">
        <v>2</v>
      </c>
      <c r="O1001">
        <v>11</v>
      </c>
      <c r="P1001">
        <v>0</v>
      </c>
      <c r="Q1001">
        <v>0</v>
      </c>
    </row>
    <row r="1002" spans="1:17" hidden="1" x14ac:dyDescent="0.25">
      <c r="A1002">
        <v>1001</v>
      </c>
      <c r="B1002">
        <v>57226641944</v>
      </c>
      <c r="C1002" s="1" t="s">
        <v>1017</v>
      </c>
      <c r="D1002">
        <v>0</v>
      </c>
      <c r="E1002">
        <v>0</v>
      </c>
      <c r="F1002">
        <v>0</v>
      </c>
      <c r="G1002">
        <v>1</v>
      </c>
      <c r="H1002">
        <v>0</v>
      </c>
      <c r="I1002">
        <v>0</v>
      </c>
      <c r="J1002">
        <v>2</v>
      </c>
      <c r="K1002">
        <v>1</v>
      </c>
      <c r="L1002">
        <v>2</v>
      </c>
      <c r="M1002">
        <v>3</v>
      </c>
      <c r="N1002">
        <v>1</v>
      </c>
      <c r="O1002">
        <v>2</v>
      </c>
      <c r="P1002">
        <v>0</v>
      </c>
      <c r="Q1002">
        <v>0</v>
      </c>
    </row>
    <row r="1003" spans="1:17" hidden="1" x14ac:dyDescent="0.25">
      <c r="A1003">
        <v>1002</v>
      </c>
      <c r="B1003">
        <v>57226711798</v>
      </c>
      <c r="C1003" s="1" t="s">
        <v>1018</v>
      </c>
      <c r="D1003">
        <v>0</v>
      </c>
      <c r="E1003">
        <v>0</v>
      </c>
      <c r="F1003">
        <v>0</v>
      </c>
      <c r="G1003">
        <v>1</v>
      </c>
      <c r="H1003">
        <v>1</v>
      </c>
      <c r="I1003">
        <v>0</v>
      </c>
      <c r="J1003">
        <v>0</v>
      </c>
      <c r="K1003">
        <v>0</v>
      </c>
      <c r="L1003">
        <v>33</v>
      </c>
      <c r="M1003">
        <v>1</v>
      </c>
      <c r="N1003">
        <v>1</v>
      </c>
      <c r="O1003">
        <v>33</v>
      </c>
      <c r="P1003">
        <v>0</v>
      </c>
      <c r="Q1003">
        <v>0</v>
      </c>
    </row>
    <row r="1004" spans="1:17" hidden="1" x14ac:dyDescent="0.25">
      <c r="A1004">
        <v>1003</v>
      </c>
      <c r="B1004">
        <v>57226712914</v>
      </c>
      <c r="C1004" s="1" t="s">
        <v>1019</v>
      </c>
      <c r="D1004">
        <v>0</v>
      </c>
      <c r="E1004">
        <v>0</v>
      </c>
      <c r="F1004">
        <v>0</v>
      </c>
      <c r="G1004">
        <v>1</v>
      </c>
      <c r="H1004">
        <v>1</v>
      </c>
      <c r="I1004">
        <v>0</v>
      </c>
      <c r="J1004">
        <v>0</v>
      </c>
      <c r="K1004">
        <v>0</v>
      </c>
      <c r="L1004">
        <v>33</v>
      </c>
      <c r="M1004">
        <v>1</v>
      </c>
      <c r="N1004">
        <v>1</v>
      </c>
      <c r="O1004">
        <v>33</v>
      </c>
      <c r="P1004">
        <v>0</v>
      </c>
      <c r="Q1004">
        <v>0</v>
      </c>
    </row>
    <row r="1005" spans="1:17" hidden="1" x14ac:dyDescent="0.25">
      <c r="A1005">
        <v>1004</v>
      </c>
      <c r="B1005">
        <v>57226715689</v>
      </c>
      <c r="C1005" s="1" t="s">
        <v>1020</v>
      </c>
      <c r="D1005">
        <v>0</v>
      </c>
      <c r="E1005">
        <v>0</v>
      </c>
      <c r="F1005">
        <v>0</v>
      </c>
      <c r="G1005">
        <v>1</v>
      </c>
      <c r="H1005">
        <v>1</v>
      </c>
      <c r="I1005">
        <v>0</v>
      </c>
      <c r="J1005">
        <v>0</v>
      </c>
      <c r="K1005">
        <v>0</v>
      </c>
      <c r="L1005">
        <v>33</v>
      </c>
      <c r="M1005">
        <v>1</v>
      </c>
      <c r="N1005">
        <v>1</v>
      </c>
      <c r="O1005">
        <v>33</v>
      </c>
      <c r="P1005">
        <v>0</v>
      </c>
      <c r="Q1005">
        <v>0</v>
      </c>
    </row>
    <row r="1006" spans="1:17" x14ac:dyDescent="0.25">
      <c r="A1006">
        <v>1005</v>
      </c>
      <c r="B1006">
        <v>57226764877</v>
      </c>
      <c r="C1006" s="1" t="s">
        <v>1021</v>
      </c>
      <c r="D1006">
        <v>0</v>
      </c>
      <c r="E1006">
        <v>0</v>
      </c>
      <c r="F1006">
        <v>0</v>
      </c>
      <c r="G1006">
        <v>1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1</v>
      </c>
      <c r="N1006">
        <v>0</v>
      </c>
      <c r="O1006">
        <v>0</v>
      </c>
      <c r="P1006">
        <v>0</v>
      </c>
      <c r="Q1006">
        <v>0</v>
      </c>
    </row>
    <row r="1007" spans="1:17" hidden="1" x14ac:dyDescent="0.25">
      <c r="A1007">
        <v>1006</v>
      </c>
      <c r="B1007">
        <v>57226768735</v>
      </c>
      <c r="C1007" s="1" t="s">
        <v>1022</v>
      </c>
      <c r="D1007">
        <v>0</v>
      </c>
      <c r="E1007">
        <v>0</v>
      </c>
      <c r="F1007">
        <v>0</v>
      </c>
      <c r="G1007">
        <v>1</v>
      </c>
      <c r="H1007">
        <v>1</v>
      </c>
      <c r="I1007">
        <v>0</v>
      </c>
      <c r="J1007">
        <v>0</v>
      </c>
      <c r="K1007">
        <v>0</v>
      </c>
      <c r="L1007">
        <v>1</v>
      </c>
      <c r="M1007">
        <v>1</v>
      </c>
      <c r="N1007">
        <v>1</v>
      </c>
      <c r="O1007">
        <v>1</v>
      </c>
      <c r="P1007">
        <v>0</v>
      </c>
      <c r="Q1007">
        <v>0</v>
      </c>
    </row>
    <row r="1008" spans="1:17" hidden="1" x14ac:dyDescent="0.25">
      <c r="A1008">
        <v>1007</v>
      </c>
      <c r="B1008">
        <v>57226889664</v>
      </c>
      <c r="C1008" s="1" t="s">
        <v>1023</v>
      </c>
      <c r="D1008">
        <v>0</v>
      </c>
      <c r="E1008">
        <v>0</v>
      </c>
      <c r="F1008">
        <v>0</v>
      </c>
      <c r="G1008">
        <v>1</v>
      </c>
      <c r="H1008">
        <v>1</v>
      </c>
      <c r="I1008">
        <v>2</v>
      </c>
      <c r="J1008">
        <v>0</v>
      </c>
      <c r="K1008">
        <v>0</v>
      </c>
      <c r="L1008">
        <v>2</v>
      </c>
      <c r="M1008">
        <v>1</v>
      </c>
      <c r="N1008">
        <v>1</v>
      </c>
      <c r="O1008">
        <v>4</v>
      </c>
      <c r="P1008">
        <v>0</v>
      </c>
      <c r="Q1008">
        <v>0</v>
      </c>
    </row>
    <row r="1009" spans="1:17" x14ac:dyDescent="0.25">
      <c r="A1009">
        <v>1008</v>
      </c>
      <c r="B1009">
        <v>57244833400</v>
      </c>
      <c r="C1009" s="1" t="s">
        <v>1024</v>
      </c>
      <c r="D1009">
        <v>0</v>
      </c>
      <c r="E1009">
        <v>0</v>
      </c>
      <c r="F1009">
        <v>0</v>
      </c>
      <c r="G1009">
        <v>2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2</v>
      </c>
      <c r="N1009">
        <v>0</v>
      </c>
      <c r="O1009">
        <v>0</v>
      </c>
      <c r="P1009">
        <v>0</v>
      </c>
      <c r="Q1009">
        <v>0</v>
      </c>
    </row>
    <row r="1010" spans="1:17" x14ac:dyDescent="0.25">
      <c r="A1010">
        <v>1009</v>
      </c>
      <c r="B1010">
        <v>57244833500</v>
      </c>
      <c r="C1010" s="1" t="s">
        <v>1025</v>
      </c>
      <c r="D1010">
        <v>0</v>
      </c>
      <c r="E1010">
        <v>0</v>
      </c>
      <c r="F1010">
        <v>0</v>
      </c>
      <c r="G1010">
        <v>2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2</v>
      </c>
      <c r="N1010">
        <v>0</v>
      </c>
      <c r="O1010">
        <v>0</v>
      </c>
      <c r="P1010">
        <v>0</v>
      </c>
      <c r="Q1010">
        <v>0</v>
      </c>
    </row>
    <row r="1011" spans="1:17" x14ac:dyDescent="0.25">
      <c r="A1011">
        <v>1010</v>
      </c>
      <c r="B1011">
        <v>57245109800</v>
      </c>
      <c r="C1011" s="1" t="s">
        <v>1026</v>
      </c>
      <c r="D1011">
        <v>0</v>
      </c>
      <c r="E1011">
        <v>0</v>
      </c>
      <c r="F1011">
        <v>0</v>
      </c>
      <c r="G1011">
        <v>2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2</v>
      </c>
      <c r="N1011">
        <v>0</v>
      </c>
      <c r="O1011">
        <v>0</v>
      </c>
      <c r="P1011">
        <v>0</v>
      </c>
      <c r="Q1011">
        <v>0</v>
      </c>
    </row>
    <row r="1012" spans="1:17" x14ac:dyDescent="0.25">
      <c r="A1012">
        <v>1011</v>
      </c>
      <c r="B1012">
        <v>57245382100</v>
      </c>
      <c r="C1012" s="1" t="s">
        <v>1027</v>
      </c>
      <c r="D1012">
        <v>0</v>
      </c>
      <c r="E1012">
        <v>0</v>
      </c>
      <c r="F1012">
        <v>0</v>
      </c>
      <c r="G1012">
        <v>2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2</v>
      </c>
      <c r="N1012">
        <v>0</v>
      </c>
      <c r="O1012">
        <v>0</v>
      </c>
      <c r="P1012">
        <v>0</v>
      </c>
      <c r="Q1012">
        <v>0</v>
      </c>
    </row>
    <row r="1013" spans="1:17" hidden="1" x14ac:dyDescent="0.25">
      <c r="A1013">
        <v>1012</v>
      </c>
      <c r="B1013">
        <v>57245625900</v>
      </c>
      <c r="C1013" s="1" t="s">
        <v>1028</v>
      </c>
      <c r="D1013">
        <v>2</v>
      </c>
      <c r="E1013">
        <v>0</v>
      </c>
      <c r="F1013">
        <v>0</v>
      </c>
      <c r="G1013">
        <v>3</v>
      </c>
      <c r="H1013">
        <v>1</v>
      </c>
      <c r="I1013">
        <v>2</v>
      </c>
      <c r="J1013">
        <v>2</v>
      </c>
      <c r="K1013">
        <v>1</v>
      </c>
      <c r="L1013">
        <v>4</v>
      </c>
      <c r="M1013">
        <v>7</v>
      </c>
      <c r="N1013">
        <v>2</v>
      </c>
      <c r="O1013">
        <v>6</v>
      </c>
      <c r="P1013">
        <v>0</v>
      </c>
      <c r="Q1013">
        <v>0</v>
      </c>
    </row>
    <row r="1014" spans="1:17" hidden="1" x14ac:dyDescent="0.25">
      <c r="A1014">
        <v>1013</v>
      </c>
      <c r="B1014">
        <v>57245718300</v>
      </c>
      <c r="C1014" s="1" t="s">
        <v>1029</v>
      </c>
      <c r="D1014">
        <v>0</v>
      </c>
      <c r="E1014">
        <v>0</v>
      </c>
      <c r="F1014">
        <v>0</v>
      </c>
      <c r="G1014">
        <v>1</v>
      </c>
      <c r="H1014">
        <v>0</v>
      </c>
      <c r="I1014">
        <v>0</v>
      </c>
      <c r="J1014">
        <v>0</v>
      </c>
      <c r="K1014">
        <v>0</v>
      </c>
      <c r="L1014">
        <v>1</v>
      </c>
      <c r="M1014">
        <v>1</v>
      </c>
      <c r="N1014">
        <v>0</v>
      </c>
      <c r="O1014">
        <v>1</v>
      </c>
      <c r="P1014">
        <v>0</v>
      </c>
      <c r="Q1014">
        <v>0</v>
      </c>
    </row>
    <row r="1015" spans="1:17" x14ac:dyDescent="0.25">
      <c r="A1015">
        <v>1014</v>
      </c>
      <c r="B1015">
        <v>57245718600</v>
      </c>
      <c r="C1015" s="1" t="s">
        <v>1030</v>
      </c>
      <c r="D1015">
        <v>0</v>
      </c>
      <c r="E1015">
        <v>0</v>
      </c>
      <c r="F1015">
        <v>0</v>
      </c>
      <c r="G1015">
        <v>1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1</v>
      </c>
      <c r="N1015">
        <v>0</v>
      </c>
      <c r="O1015">
        <v>0</v>
      </c>
      <c r="P1015">
        <v>0</v>
      </c>
      <c r="Q1015">
        <v>0</v>
      </c>
    </row>
    <row r="1016" spans="1:17" hidden="1" x14ac:dyDescent="0.25">
      <c r="A1016">
        <v>1015</v>
      </c>
      <c r="B1016">
        <v>57250295000</v>
      </c>
      <c r="C1016" s="1" t="s">
        <v>1031</v>
      </c>
      <c r="D1016">
        <v>0</v>
      </c>
      <c r="E1016">
        <v>0</v>
      </c>
      <c r="F1016">
        <v>0</v>
      </c>
      <c r="G1016">
        <v>1</v>
      </c>
      <c r="H1016">
        <v>1</v>
      </c>
      <c r="I1016">
        <v>0</v>
      </c>
      <c r="J1016">
        <v>0</v>
      </c>
      <c r="K1016">
        <v>0</v>
      </c>
      <c r="L1016">
        <v>4</v>
      </c>
      <c r="M1016">
        <v>1</v>
      </c>
      <c r="N1016">
        <v>1</v>
      </c>
      <c r="O1016">
        <v>4</v>
      </c>
      <c r="P1016">
        <v>0</v>
      </c>
      <c r="Q1016">
        <v>0</v>
      </c>
    </row>
    <row r="1017" spans="1:17" hidden="1" x14ac:dyDescent="0.25">
      <c r="A1017">
        <v>1016</v>
      </c>
      <c r="B1017">
        <v>57252852000</v>
      </c>
      <c r="C1017" s="1" t="s">
        <v>1032</v>
      </c>
      <c r="D1017">
        <v>0</v>
      </c>
      <c r="E1017">
        <v>0</v>
      </c>
      <c r="F1017">
        <v>0</v>
      </c>
      <c r="G1017">
        <v>1</v>
      </c>
      <c r="H1017">
        <v>1</v>
      </c>
      <c r="I1017">
        <v>0</v>
      </c>
      <c r="J1017">
        <v>1</v>
      </c>
      <c r="K1017">
        <v>0</v>
      </c>
      <c r="L1017">
        <v>1</v>
      </c>
      <c r="M1017">
        <v>2</v>
      </c>
      <c r="N1017">
        <v>1</v>
      </c>
      <c r="O1017">
        <v>1</v>
      </c>
      <c r="P1017">
        <v>0</v>
      </c>
      <c r="Q1017">
        <v>0</v>
      </c>
    </row>
    <row r="1018" spans="1:17" hidden="1" x14ac:dyDescent="0.25">
      <c r="A1018">
        <v>1017</v>
      </c>
      <c r="B1018">
        <v>57253227600</v>
      </c>
      <c r="C1018" s="1" t="s">
        <v>1033</v>
      </c>
      <c r="D1018">
        <v>0</v>
      </c>
      <c r="E1018">
        <v>0</v>
      </c>
      <c r="F1018">
        <v>0</v>
      </c>
      <c r="G1018">
        <v>4</v>
      </c>
      <c r="H1018">
        <v>1</v>
      </c>
      <c r="I1018">
        <v>1</v>
      </c>
      <c r="J1018">
        <v>2</v>
      </c>
      <c r="K1018">
        <v>2</v>
      </c>
      <c r="L1018">
        <v>6</v>
      </c>
      <c r="M1018">
        <v>6</v>
      </c>
      <c r="N1018">
        <v>3</v>
      </c>
      <c r="O1018">
        <v>7</v>
      </c>
      <c r="P1018">
        <v>0</v>
      </c>
      <c r="Q1018">
        <v>0</v>
      </c>
    </row>
    <row r="1019" spans="1:17" hidden="1" x14ac:dyDescent="0.25">
      <c r="A1019">
        <v>1018</v>
      </c>
      <c r="B1019">
        <v>57271605600</v>
      </c>
      <c r="C1019" s="1" t="s">
        <v>1034</v>
      </c>
      <c r="D1019">
        <v>0</v>
      </c>
      <c r="E1019">
        <v>0</v>
      </c>
      <c r="F1019">
        <v>0</v>
      </c>
      <c r="G1019">
        <v>1</v>
      </c>
      <c r="H1019">
        <v>1</v>
      </c>
      <c r="I1019">
        <v>0</v>
      </c>
      <c r="J1019">
        <v>1</v>
      </c>
      <c r="K1019">
        <v>1</v>
      </c>
      <c r="L1019">
        <v>9</v>
      </c>
      <c r="M1019">
        <v>2</v>
      </c>
      <c r="N1019">
        <v>2</v>
      </c>
      <c r="O1019">
        <v>9</v>
      </c>
      <c r="P1019">
        <v>0</v>
      </c>
      <c r="Q1019">
        <v>0</v>
      </c>
    </row>
    <row r="1020" spans="1:17" x14ac:dyDescent="0.25">
      <c r="A1020">
        <v>1019</v>
      </c>
      <c r="B1020">
        <v>57273452700</v>
      </c>
      <c r="C1020" s="1" t="s">
        <v>1035</v>
      </c>
      <c r="D1020">
        <v>0</v>
      </c>
      <c r="E1020">
        <v>0</v>
      </c>
      <c r="F1020">
        <v>0</v>
      </c>
      <c r="G1020">
        <v>1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1</v>
      </c>
      <c r="N1020">
        <v>0</v>
      </c>
      <c r="O1020">
        <v>0</v>
      </c>
      <c r="P1020">
        <v>0</v>
      </c>
      <c r="Q1020">
        <v>0</v>
      </c>
    </row>
    <row r="1021" spans="1:17" hidden="1" x14ac:dyDescent="0.25">
      <c r="A1021">
        <v>1020</v>
      </c>
      <c r="B1021">
        <v>57279219200</v>
      </c>
      <c r="C1021" s="1" t="s">
        <v>1036</v>
      </c>
      <c r="D1021">
        <v>0</v>
      </c>
      <c r="E1021">
        <v>0</v>
      </c>
      <c r="F1021">
        <v>0</v>
      </c>
      <c r="G1021">
        <v>1</v>
      </c>
      <c r="H1021">
        <v>1</v>
      </c>
      <c r="I1021">
        <v>0</v>
      </c>
      <c r="J1021">
        <v>0</v>
      </c>
      <c r="K1021">
        <v>0</v>
      </c>
      <c r="L1021">
        <v>1</v>
      </c>
      <c r="M1021">
        <v>1</v>
      </c>
      <c r="N1021">
        <v>1</v>
      </c>
      <c r="O1021">
        <v>1</v>
      </c>
      <c r="P1021">
        <v>0</v>
      </c>
      <c r="Q1021">
        <v>0</v>
      </c>
    </row>
    <row r="1022" spans="1:17" x14ac:dyDescent="0.25">
      <c r="A1022">
        <v>1021</v>
      </c>
      <c r="B1022">
        <v>57284724900</v>
      </c>
      <c r="C1022" s="1" t="s">
        <v>1037</v>
      </c>
      <c r="D1022">
        <v>0</v>
      </c>
      <c r="E1022">
        <v>0</v>
      </c>
      <c r="F1022">
        <v>0</v>
      </c>
      <c r="G1022">
        <v>1</v>
      </c>
      <c r="H1022">
        <v>0</v>
      </c>
      <c r="I1022">
        <v>1</v>
      </c>
      <c r="J1022">
        <v>0</v>
      </c>
      <c r="K1022">
        <v>0</v>
      </c>
      <c r="L1022">
        <v>0</v>
      </c>
      <c r="M1022">
        <v>1</v>
      </c>
      <c r="N1022">
        <v>0</v>
      </c>
      <c r="O1022">
        <v>1</v>
      </c>
      <c r="P1022">
        <v>0</v>
      </c>
      <c r="Q1022">
        <v>0</v>
      </c>
    </row>
    <row r="1023" spans="1:17" hidden="1" x14ac:dyDescent="0.25">
      <c r="A1023">
        <v>1022</v>
      </c>
      <c r="B1023">
        <v>57288968600</v>
      </c>
      <c r="C1023" s="1" t="s">
        <v>1038</v>
      </c>
      <c r="D1023">
        <v>0</v>
      </c>
      <c r="E1023">
        <v>0</v>
      </c>
      <c r="F1023">
        <v>0</v>
      </c>
      <c r="G1023">
        <v>1</v>
      </c>
      <c r="H1023">
        <v>0</v>
      </c>
      <c r="I1023">
        <v>0</v>
      </c>
      <c r="J1023">
        <v>1</v>
      </c>
      <c r="K1023">
        <v>1</v>
      </c>
      <c r="L1023">
        <v>1</v>
      </c>
      <c r="M1023">
        <v>2</v>
      </c>
      <c r="N1023">
        <v>1</v>
      </c>
      <c r="O1023">
        <v>1</v>
      </c>
      <c r="P1023">
        <v>0</v>
      </c>
      <c r="Q1023">
        <v>0</v>
      </c>
    </row>
    <row r="1024" spans="1:17" hidden="1" x14ac:dyDescent="0.25">
      <c r="A1024">
        <v>1023</v>
      </c>
      <c r="B1024">
        <v>57289077700</v>
      </c>
      <c r="C1024" s="1" t="s">
        <v>1039</v>
      </c>
      <c r="D1024">
        <v>0</v>
      </c>
      <c r="E1024">
        <v>0</v>
      </c>
      <c r="F1024">
        <v>0</v>
      </c>
      <c r="G1024">
        <v>1</v>
      </c>
      <c r="H1024">
        <v>1</v>
      </c>
      <c r="I1024">
        <v>1</v>
      </c>
      <c r="J1024">
        <v>0</v>
      </c>
      <c r="K1024">
        <v>0</v>
      </c>
      <c r="L1024">
        <v>1</v>
      </c>
      <c r="M1024">
        <v>1</v>
      </c>
      <c r="N1024">
        <v>1</v>
      </c>
      <c r="O1024">
        <v>2</v>
      </c>
      <c r="P1024">
        <v>0</v>
      </c>
      <c r="Q1024">
        <v>0</v>
      </c>
    </row>
    <row r="1025" spans="1:17" x14ac:dyDescent="0.25">
      <c r="A1025">
        <v>1024</v>
      </c>
      <c r="B1025">
        <v>57289133200</v>
      </c>
      <c r="C1025" s="1" t="s">
        <v>1040</v>
      </c>
      <c r="D1025">
        <v>0</v>
      </c>
      <c r="E1025">
        <v>0</v>
      </c>
      <c r="F1025">
        <v>0</v>
      </c>
      <c r="G1025">
        <v>2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2</v>
      </c>
      <c r="N1025">
        <v>0</v>
      </c>
      <c r="O1025">
        <v>0</v>
      </c>
      <c r="P1025">
        <v>0</v>
      </c>
      <c r="Q1025">
        <v>0</v>
      </c>
    </row>
    <row r="1026" spans="1:17" hidden="1" x14ac:dyDescent="0.25">
      <c r="A1026">
        <v>1025</v>
      </c>
      <c r="B1026">
        <v>57289506200</v>
      </c>
      <c r="C1026" s="1" t="s">
        <v>1041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1</v>
      </c>
      <c r="K1026">
        <v>0</v>
      </c>
      <c r="L1026">
        <v>1</v>
      </c>
      <c r="M1026">
        <v>1</v>
      </c>
      <c r="N1026">
        <v>0</v>
      </c>
      <c r="O1026">
        <v>1</v>
      </c>
      <c r="P1026">
        <v>0</v>
      </c>
      <c r="Q1026">
        <v>0</v>
      </c>
    </row>
    <row r="1027" spans="1:17" hidden="1" x14ac:dyDescent="0.25">
      <c r="A1027">
        <v>1026</v>
      </c>
      <c r="B1027">
        <v>57301571400</v>
      </c>
      <c r="C1027" s="1" t="s">
        <v>1042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4</v>
      </c>
      <c r="K1027">
        <v>1</v>
      </c>
      <c r="L1027">
        <v>3</v>
      </c>
      <c r="M1027">
        <v>4</v>
      </c>
      <c r="N1027">
        <v>1</v>
      </c>
      <c r="O1027">
        <v>3</v>
      </c>
      <c r="P1027">
        <v>0</v>
      </c>
      <c r="Q1027">
        <v>0</v>
      </c>
    </row>
    <row r="1028" spans="1:17" hidden="1" x14ac:dyDescent="0.25">
      <c r="A1028">
        <v>1027</v>
      </c>
      <c r="B1028">
        <v>57311408300</v>
      </c>
      <c r="C1028" s="1" t="s">
        <v>1043</v>
      </c>
      <c r="D1028">
        <v>0</v>
      </c>
      <c r="E1028">
        <v>0</v>
      </c>
      <c r="F1028">
        <v>0</v>
      </c>
      <c r="G1028">
        <v>1</v>
      </c>
      <c r="H1028">
        <v>0</v>
      </c>
      <c r="I1028">
        <v>0</v>
      </c>
      <c r="J1028">
        <v>1</v>
      </c>
      <c r="K1028">
        <v>1</v>
      </c>
      <c r="L1028">
        <v>2</v>
      </c>
      <c r="M1028">
        <v>2</v>
      </c>
      <c r="N1028">
        <v>1</v>
      </c>
      <c r="O1028">
        <v>2</v>
      </c>
      <c r="P1028">
        <v>0</v>
      </c>
      <c r="Q1028">
        <v>0</v>
      </c>
    </row>
    <row r="1029" spans="1:17" x14ac:dyDescent="0.25">
      <c r="A1029">
        <v>1028</v>
      </c>
      <c r="B1029">
        <v>57314498700</v>
      </c>
      <c r="C1029" s="1" t="s">
        <v>1044</v>
      </c>
      <c r="D1029">
        <v>0</v>
      </c>
      <c r="E1029">
        <v>0</v>
      </c>
      <c r="F1029">
        <v>0</v>
      </c>
      <c r="G1029">
        <v>1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1</v>
      </c>
      <c r="N1029">
        <v>0</v>
      </c>
      <c r="O1029">
        <v>0</v>
      </c>
      <c r="P1029">
        <v>0</v>
      </c>
      <c r="Q1029">
        <v>0</v>
      </c>
    </row>
    <row r="1030" spans="1:17" x14ac:dyDescent="0.25">
      <c r="A1030">
        <v>1029</v>
      </c>
      <c r="B1030">
        <v>57314705000</v>
      </c>
      <c r="C1030" s="1" t="s">
        <v>1045</v>
      </c>
      <c r="D1030">
        <v>0</v>
      </c>
      <c r="E1030">
        <v>0</v>
      </c>
      <c r="F1030">
        <v>0</v>
      </c>
      <c r="G1030">
        <v>2</v>
      </c>
      <c r="H1030">
        <v>0</v>
      </c>
      <c r="I1030">
        <v>0</v>
      </c>
      <c r="J1030">
        <v>1</v>
      </c>
      <c r="K1030">
        <v>0</v>
      </c>
      <c r="L1030">
        <v>0</v>
      </c>
      <c r="M1030">
        <v>3</v>
      </c>
      <c r="N1030">
        <v>0</v>
      </c>
      <c r="O1030">
        <v>0</v>
      </c>
      <c r="P1030">
        <v>0</v>
      </c>
      <c r="Q1030">
        <v>0</v>
      </c>
    </row>
    <row r="1031" spans="1:17" hidden="1" x14ac:dyDescent="0.25">
      <c r="A1031">
        <v>1030</v>
      </c>
      <c r="B1031">
        <v>57314922500</v>
      </c>
      <c r="C1031" s="1" t="s">
        <v>1046</v>
      </c>
      <c r="D1031">
        <v>0</v>
      </c>
      <c r="E1031">
        <v>0</v>
      </c>
      <c r="F1031">
        <v>0</v>
      </c>
      <c r="G1031">
        <v>2</v>
      </c>
      <c r="H1031">
        <v>0</v>
      </c>
      <c r="I1031">
        <v>0</v>
      </c>
      <c r="J1031">
        <v>0</v>
      </c>
      <c r="K1031">
        <v>0</v>
      </c>
      <c r="L1031">
        <v>1</v>
      </c>
      <c r="M1031">
        <v>2</v>
      </c>
      <c r="N1031">
        <v>0</v>
      </c>
      <c r="O1031">
        <v>1</v>
      </c>
      <c r="P1031">
        <v>0</v>
      </c>
      <c r="Q1031">
        <v>0</v>
      </c>
    </row>
    <row r="1032" spans="1:17" hidden="1" x14ac:dyDescent="0.25">
      <c r="A1032">
        <v>1031</v>
      </c>
      <c r="B1032">
        <v>57315075800</v>
      </c>
      <c r="C1032" s="1" t="s">
        <v>1047</v>
      </c>
      <c r="D1032">
        <v>0</v>
      </c>
      <c r="E1032">
        <v>0</v>
      </c>
      <c r="F1032">
        <v>0</v>
      </c>
      <c r="G1032">
        <v>1</v>
      </c>
      <c r="H1032">
        <v>1</v>
      </c>
      <c r="I1032">
        <v>0</v>
      </c>
      <c r="J1032">
        <v>0</v>
      </c>
      <c r="K1032">
        <v>0</v>
      </c>
      <c r="L1032">
        <v>1</v>
      </c>
      <c r="M1032">
        <v>1</v>
      </c>
      <c r="N1032">
        <v>1</v>
      </c>
      <c r="O1032">
        <v>1</v>
      </c>
      <c r="P1032">
        <v>0</v>
      </c>
      <c r="Q1032">
        <v>0</v>
      </c>
    </row>
    <row r="1033" spans="1:17" x14ac:dyDescent="0.25">
      <c r="A1033">
        <v>1032</v>
      </c>
      <c r="B1033">
        <v>57315310800</v>
      </c>
      <c r="C1033" s="1" t="s">
        <v>1048</v>
      </c>
      <c r="D1033">
        <v>0</v>
      </c>
      <c r="E1033">
        <v>0</v>
      </c>
      <c r="F1033">
        <v>0</v>
      </c>
      <c r="G1033">
        <v>1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1</v>
      </c>
      <c r="N1033">
        <v>0</v>
      </c>
      <c r="O1033">
        <v>0</v>
      </c>
      <c r="P1033">
        <v>0</v>
      </c>
      <c r="Q1033">
        <v>0</v>
      </c>
    </row>
    <row r="1034" spans="1:17" x14ac:dyDescent="0.25">
      <c r="A1034">
        <v>1033</v>
      </c>
      <c r="B1034">
        <v>57315331000</v>
      </c>
      <c r="C1034" s="1" t="s">
        <v>1049</v>
      </c>
      <c r="D1034">
        <v>0</v>
      </c>
      <c r="E1034">
        <v>0</v>
      </c>
      <c r="F1034">
        <v>0</v>
      </c>
      <c r="G1034">
        <v>1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1</v>
      </c>
      <c r="N1034">
        <v>0</v>
      </c>
      <c r="O1034">
        <v>0</v>
      </c>
      <c r="P1034">
        <v>0</v>
      </c>
      <c r="Q1034">
        <v>0</v>
      </c>
    </row>
    <row r="1035" spans="1:17" x14ac:dyDescent="0.25">
      <c r="A1035">
        <v>1034</v>
      </c>
      <c r="B1035">
        <v>57315333500</v>
      </c>
      <c r="C1035" s="1" t="s">
        <v>1050</v>
      </c>
      <c r="D1035">
        <v>0</v>
      </c>
      <c r="E1035">
        <v>0</v>
      </c>
      <c r="F1035">
        <v>0</v>
      </c>
      <c r="G1035">
        <v>1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1</v>
      </c>
      <c r="N1035">
        <v>0</v>
      </c>
      <c r="O1035">
        <v>0</v>
      </c>
      <c r="P1035">
        <v>0</v>
      </c>
      <c r="Q1035">
        <v>0</v>
      </c>
    </row>
    <row r="1036" spans="1:17" x14ac:dyDescent="0.25">
      <c r="A1036">
        <v>1035</v>
      </c>
      <c r="B1036">
        <v>57315344200</v>
      </c>
      <c r="C1036" s="1" t="s">
        <v>1051</v>
      </c>
      <c r="D1036">
        <v>0</v>
      </c>
      <c r="E1036">
        <v>0</v>
      </c>
      <c r="F1036">
        <v>0</v>
      </c>
      <c r="G1036">
        <v>1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1</v>
      </c>
      <c r="N1036">
        <v>0</v>
      </c>
      <c r="O1036">
        <v>0</v>
      </c>
      <c r="P1036">
        <v>0</v>
      </c>
      <c r="Q1036">
        <v>0</v>
      </c>
    </row>
    <row r="1037" spans="1:17" x14ac:dyDescent="0.25">
      <c r="A1037">
        <v>1036</v>
      </c>
      <c r="B1037">
        <v>57315537600</v>
      </c>
      <c r="C1037" s="1" t="s">
        <v>1052</v>
      </c>
      <c r="D1037">
        <v>0</v>
      </c>
      <c r="E1037">
        <v>0</v>
      </c>
      <c r="F1037">
        <v>0</v>
      </c>
      <c r="G1037">
        <v>1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1</v>
      </c>
      <c r="N1037">
        <v>0</v>
      </c>
      <c r="O1037">
        <v>0</v>
      </c>
      <c r="P1037">
        <v>0</v>
      </c>
      <c r="Q1037">
        <v>0</v>
      </c>
    </row>
    <row r="1038" spans="1:17" hidden="1" x14ac:dyDescent="0.25">
      <c r="A1038">
        <v>1037</v>
      </c>
      <c r="B1038">
        <v>57315736400</v>
      </c>
      <c r="C1038" s="1" t="s">
        <v>1053</v>
      </c>
      <c r="D1038">
        <v>0</v>
      </c>
      <c r="E1038">
        <v>0</v>
      </c>
      <c r="F1038">
        <v>0</v>
      </c>
      <c r="G1038">
        <v>1</v>
      </c>
      <c r="H1038">
        <v>0</v>
      </c>
      <c r="I1038">
        <v>0</v>
      </c>
      <c r="J1038">
        <v>0</v>
      </c>
      <c r="K1038">
        <v>0</v>
      </c>
      <c r="L1038">
        <v>4</v>
      </c>
      <c r="M1038">
        <v>1</v>
      </c>
      <c r="N1038">
        <v>0</v>
      </c>
      <c r="O1038">
        <v>4</v>
      </c>
      <c r="P1038">
        <v>0</v>
      </c>
      <c r="Q1038">
        <v>0</v>
      </c>
    </row>
    <row r="1039" spans="1:17" hidden="1" x14ac:dyDescent="0.25">
      <c r="A1039">
        <v>1038</v>
      </c>
      <c r="B1039">
        <v>57316083300</v>
      </c>
      <c r="C1039" s="1" t="s">
        <v>1054</v>
      </c>
      <c r="D1039">
        <v>0</v>
      </c>
      <c r="E1039">
        <v>0</v>
      </c>
      <c r="F1039">
        <v>0</v>
      </c>
      <c r="G1039">
        <v>1</v>
      </c>
      <c r="H1039">
        <v>0</v>
      </c>
      <c r="I1039">
        <v>0</v>
      </c>
      <c r="J1039">
        <v>0</v>
      </c>
      <c r="K1039">
        <v>0</v>
      </c>
      <c r="L1039">
        <v>5</v>
      </c>
      <c r="M1039">
        <v>1</v>
      </c>
      <c r="N1039">
        <v>0</v>
      </c>
      <c r="O1039">
        <v>5</v>
      </c>
      <c r="P1039">
        <v>0</v>
      </c>
      <c r="Q1039">
        <v>0</v>
      </c>
    </row>
    <row r="1040" spans="1:17" x14ac:dyDescent="0.25">
      <c r="A1040">
        <v>1039</v>
      </c>
      <c r="B1040">
        <v>57317689900</v>
      </c>
      <c r="C1040" s="1" t="s">
        <v>1055</v>
      </c>
      <c r="D1040">
        <v>0</v>
      </c>
      <c r="E1040">
        <v>0</v>
      </c>
      <c r="F1040">
        <v>0</v>
      </c>
      <c r="G1040">
        <v>1</v>
      </c>
      <c r="H1040">
        <v>0</v>
      </c>
      <c r="I1040">
        <v>0</v>
      </c>
      <c r="J1040">
        <v>1</v>
      </c>
      <c r="K1040">
        <v>0</v>
      </c>
      <c r="L1040">
        <v>0</v>
      </c>
      <c r="M1040">
        <v>2</v>
      </c>
      <c r="N1040">
        <v>0</v>
      </c>
      <c r="O1040">
        <v>0</v>
      </c>
      <c r="P1040">
        <v>0</v>
      </c>
      <c r="Q1040">
        <v>2</v>
      </c>
    </row>
    <row r="1041" spans="1:17" hidden="1" x14ac:dyDescent="0.25">
      <c r="A1041">
        <v>1040</v>
      </c>
      <c r="B1041">
        <v>57324220400</v>
      </c>
      <c r="C1041" s="1" t="s">
        <v>1056</v>
      </c>
      <c r="D1041">
        <v>0</v>
      </c>
      <c r="E1041">
        <v>0</v>
      </c>
      <c r="F1041">
        <v>0</v>
      </c>
      <c r="G1041">
        <v>2</v>
      </c>
      <c r="H1041">
        <v>0</v>
      </c>
      <c r="I1041">
        <v>0</v>
      </c>
      <c r="J1041">
        <v>0</v>
      </c>
      <c r="K1041">
        <v>0</v>
      </c>
      <c r="L1041">
        <v>1</v>
      </c>
      <c r="M1041">
        <v>2</v>
      </c>
      <c r="N1041">
        <v>0</v>
      </c>
      <c r="O1041">
        <v>1</v>
      </c>
      <c r="P1041">
        <v>0</v>
      </c>
      <c r="Q1041">
        <v>0</v>
      </c>
    </row>
    <row r="1042" spans="1:17" hidden="1" x14ac:dyDescent="0.25">
      <c r="A1042">
        <v>1041</v>
      </c>
      <c r="B1042">
        <v>57324231800</v>
      </c>
      <c r="C1042" s="1" t="s">
        <v>1057</v>
      </c>
      <c r="D1042">
        <v>0</v>
      </c>
      <c r="E1042">
        <v>0</v>
      </c>
      <c r="F1042">
        <v>0</v>
      </c>
      <c r="G1042">
        <v>1</v>
      </c>
      <c r="H1042">
        <v>0</v>
      </c>
      <c r="I1042">
        <v>0</v>
      </c>
      <c r="J1042">
        <v>0</v>
      </c>
      <c r="K1042">
        <v>0</v>
      </c>
      <c r="L1042">
        <v>4</v>
      </c>
      <c r="M1042">
        <v>1</v>
      </c>
      <c r="N1042">
        <v>0</v>
      </c>
      <c r="O1042">
        <v>4</v>
      </c>
      <c r="P1042">
        <v>0</v>
      </c>
      <c r="Q1042">
        <v>0</v>
      </c>
    </row>
    <row r="1043" spans="1:17" hidden="1" x14ac:dyDescent="0.25">
      <c r="A1043">
        <v>1042</v>
      </c>
      <c r="B1043">
        <v>57324415200</v>
      </c>
      <c r="C1043" s="1" t="s">
        <v>1058</v>
      </c>
      <c r="D1043">
        <v>0</v>
      </c>
      <c r="E1043">
        <v>0</v>
      </c>
      <c r="F1043">
        <v>0</v>
      </c>
      <c r="G1043">
        <v>1</v>
      </c>
      <c r="H1043">
        <v>0</v>
      </c>
      <c r="I1043">
        <v>0</v>
      </c>
      <c r="J1043">
        <v>0</v>
      </c>
      <c r="K1043">
        <v>0</v>
      </c>
      <c r="L1043">
        <v>4</v>
      </c>
      <c r="M1043">
        <v>1</v>
      </c>
      <c r="N1043">
        <v>0</v>
      </c>
      <c r="O1043">
        <v>4</v>
      </c>
      <c r="P1043">
        <v>0</v>
      </c>
      <c r="Q1043">
        <v>0</v>
      </c>
    </row>
    <row r="1044" spans="1:17" hidden="1" x14ac:dyDescent="0.25">
      <c r="A1044">
        <v>1043</v>
      </c>
      <c r="B1044">
        <v>57324600300</v>
      </c>
      <c r="C1044" s="1" t="s">
        <v>1059</v>
      </c>
      <c r="D1044">
        <v>0</v>
      </c>
      <c r="E1044">
        <v>0</v>
      </c>
      <c r="F1044">
        <v>0</v>
      </c>
      <c r="G1044">
        <v>1</v>
      </c>
      <c r="H1044">
        <v>0</v>
      </c>
      <c r="I1044">
        <v>0</v>
      </c>
      <c r="J1044">
        <v>0</v>
      </c>
      <c r="K1044">
        <v>0</v>
      </c>
      <c r="L1044">
        <v>4</v>
      </c>
      <c r="M1044">
        <v>1</v>
      </c>
      <c r="N1044">
        <v>0</v>
      </c>
      <c r="O1044">
        <v>4</v>
      </c>
      <c r="P1044">
        <v>0</v>
      </c>
      <c r="Q1044">
        <v>0</v>
      </c>
    </row>
    <row r="1045" spans="1:17" hidden="1" x14ac:dyDescent="0.25">
      <c r="A1045">
        <v>1044</v>
      </c>
      <c r="B1045">
        <v>57325153200</v>
      </c>
      <c r="C1045" s="1" t="s">
        <v>1060</v>
      </c>
      <c r="D1045">
        <v>0</v>
      </c>
      <c r="E1045">
        <v>0</v>
      </c>
      <c r="F1045">
        <v>0</v>
      </c>
      <c r="G1045">
        <v>1</v>
      </c>
      <c r="H1045">
        <v>0</v>
      </c>
      <c r="I1045">
        <v>0</v>
      </c>
      <c r="J1045">
        <v>0</v>
      </c>
      <c r="K1045">
        <v>0</v>
      </c>
      <c r="L1045">
        <v>1</v>
      </c>
      <c r="M1045">
        <v>1</v>
      </c>
      <c r="N1045">
        <v>0</v>
      </c>
      <c r="O1045">
        <v>1</v>
      </c>
      <c r="P1045">
        <v>0</v>
      </c>
      <c r="Q1045">
        <v>0</v>
      </c>
    </row>
    <row r="1046" spans="1:17" x14ac:dyDescent="0.25">
      <c r="A1046">
        <v>1045</v>
      </c>
      <c r="B1046">
        <v>57327041400</v>
      </c>
      <c r="C1046" s="1" t="s">
        <v>1061</v>
      </c>
      <c r="D1046">
        <v>0</v>
      </c>
      <c r="E1046">
        <v>0</v>
      </c>
      <c r="F1046">
        <v>0</v>
      </c>
      <c r="G1046">
        <v>1</v>
      </c>
      <c r="H1046">
        <v>0</v>
      </c>
      <c r="I1046">
        <v>0</v>
      </c>
      <c r="J1046">
        <v>1</v>
      </c>
      <c r="K1046">
        <v>0</v>
      </c>
      <c r="L1046">
        <v>0</v>
      </c>
      <c r="M1046">
        <v>2</v>
      </c>
      <c r="N1046">
        <v>0</v>
      </c>
      <c r="O1046">
        <v>0</v>
      </c>
      <c r="P1046">
        <v>0</v>
      </c>
      <c r="Q1046">
        <v>0</v>
      </c>
    </row>
    <row r="1047" spans="1:17" hidden="1" x14ac:dyDescent="0.25">
      <c r="A1047">
        <v>1046</v>
      </c>
      <c r="B1047">
        <v>57328186500</v>
      </c>
      <c r="C1047" s="1" t="s">
        <v>1062</v>
      </c>
      <c r="D1047">
        <v>0</v>
      </c>
      <c r="E1047">
        <v>0</v>
      </c>
      <c r="F1047">
        <v>0</v>
      </c>
      <c r="G1047">
        <v>1</v>
      </c>
      <c r="H1047">
        <v>1</v>
      </c>
      <c r="I1047">
        <v>0</v>
      </c>
      <c r="J1047">
        <v>4</v>
      </c>
      <c r="K1047">
        <v>1</v>
      </c>
      <c r="L1047">
        <v>4</v>
      </c>
      <c r="M1047">
        <v>5</v>
      </c>
      <c r="N1047">
        <v>2</v>
      </c>
      <c r="O1047">
        <v>4</v>
      </c>
      <c r="P1047">
        <v>0</v>
      </c>
      <c r="Q1047">
        <v>0</v>
      </c>
    </row>
    <row r="1048" spans="1:17" hidden="1" x14ac:dyDescent="0.25">
      <c r="A1048">
        <v>1047</v>
      </c>
      <c r="B1048">
        <v>57336449300</v>
      </c>
      <c r="C1048" s="1" t="s">
        <v>1063</v>
      </c>
      <c r="D1048">
        <v>1</v>
      </c>
      <c r="E1048">
        <v>0</v>
      </c>
      <c r="F1048">
        <v>0</v>
      </c>
      <c r="G1048">
        <v>2</v>
      </c>
      <c r="H1048">
        <v>1</v>
      </c>
      <c r="I1048">
        <v>2</v>
      </c>
      <c r="J1048">
        <v>1</v>
      </c>
      <c r="K1048">
        <v>1</v>
      </c>
      <c r="L1048">
        <v>18</v>
      </c>
      <c r="M1048">
        <v>4</v>
      </c>
      <c r="N1048">
        <v>2</v>
      </c>
      <c r="O1048">
        <v>20</v>
      </c>
      <c r="P1048">
        <v>0</v>
      </c>
      <c r="Q1048">
        <v>0</v>
      </c>
    </row>
    <row r="1049" spans="1:17" hidden="1" x14ac:dyDescent="0.25">
      <c r="A1049">
        <v>1048</v>
      </c>
      <c r="B1049">
        <v>57336655600</v>
      </c>
      <c r="C1049" s="1" t="s">
        <v>1064</v>
      </c>
      <c r="D1049">
        <v>0</v>
      </c>
      <c r="E1049">
        <v>0</v>
      </c>
      <c r="F1049">
        <v>0</v>
      </c>
      <c r="G1049">
        <v>1</v>
      </c>
      <c r="H1049">
        <v>1</v>
      </c>
      <c r="I1049">
        <v>0</v>
      </c>
      <c r="J1049">
        <v>0</v>
      </c>
      <c r="K1049">
        <v>0</v>
      </c>
      <c r="L1049">
        <v>2</v>
      </c>
      <c r="M1049">
        <v>1</v>
      </c>
      <c r="N1049">
        <v>1</v>
      </c>
      <c r="O1049">
        <v>2</v>
      </c>
      <c r="P1049">
        <v>0</v>
      </c>
      <c r="Q1049">
        <v>0</v>
      </c>
    </row>
    <row r="1050" spans="1:17" x14ac:dyDescent="0.25">
      <c r="A1050">
        <v>1049</v>
      </c>
      <c r="B1050">
        <v>57336758300</v>
      </c>
      <c r="C1050" s="1" t="s">
        <v>1065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1</v>
      </c>
      <c r="K1050">
        <v>0</v>
      </c>
      <c r="L1050">
        <v>0</v>
      </c>
      <c r="M1050">
        <v>1</v>
      </c>
      <c r="N1050">
        <v>0</v>
      </c>
      <c r="O1050">
        <v>0</v>
      </c>
      <c r="P1050">
        <v>0</v>
      </c>
      <c r="Q1050">
        <v>0</v>
      </c>
    </row>
    <row r="1051" spans="1:17" x14ac:dyDescent="0.25">
      <c r="A1051">
        <v>1050</v>
      </c>
      <c r="B1051">
        <v>57336871900</v>
      </c>
      <c r="C1051" s="1" t="s">
        <v>1066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1</v>
      </c>
      <c r="K1051">
        <v>0</v>
      </c>
      <c r="L1051">
        <v>0</v>
      </c>
      <c r="M1051">
        <v>1</v>
      </c>
      <c r="N1051">
        <v>0</v>
      </c>
      <c r="O1051">
        <v>0</v>
      </c>
      <c r="P1051">
        <v>0</v>
      </c>
      <c r="Q1051">
        <v>0</v>
      </c>
    </row>
    <row r="1052" spans="1:17" x14ac:dyDescent="0.25">
      <c r="A1052">
        <v>1051</v>
      </c>
      <c r="B1052">
        <v>57337151000</v>
      </c>
      <c r="C1052" s="1" t="s">
        <v>1067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2</v>
      </c>
      <c r="K1052">
        <v>0</v>
      </c>
      <c r="L1052">
        <v>0</v>
      </c>
      <c r="M1052">
        <v>2</v>
      </c>
      <c r="N1052">
        <v>0</v>
      </c>
      <c r="O1052">
        <v>0</v>
      </c>
      <c r="P1052">
        <v>0</v>
      </c>
      <c r="Q1052">
        <v>0</v>
      </c>
    </row>
    <row r="1053" spans="1:17" x14ac:dyDescent="0.25">
      <c r="A1053">
        <v>1052</v>
      </c>
      <c r="B1053">
        <v>57339417000</v>
      </c>
      <c r="C1053" s="1" t="s">
        <v>1068</v>
      </c>
      <c r="D1053">
        <v>0</v>
      </c>
      <c r="E1053">
        <v>0</v>
      </c>
      <c r="F1053">
        <v>0</v>
      </c>
      <c r="G1053">
        <v>1</v>
      </c>
      <c r="H1053">
        <v>1</v>
      </c>
      <c r="I1053">
        <v>0</v>
      </c>
      <c r="J1053">
        <v>0</v>
      </c>
      <c r="K1053">
        <v>0</v>
      </c>
      <c r="L1053">
        <v>0</v>
      </c>
      <c r="M1053">
        <v>1</v>
      </c>
      <c r="N1053">
        <v>1</v>
      </c>
      <c r="O1053">
        <v>0</v>
      </c>
      <c r="P1053">
        <v>0</v>
      </c>
      <c r="Q1053">
        <v>0</v>
      </c>
    </row>
    <row r="1054" spans="1:17" hidden="1" x14ac:dyDescent="0.25">
      <c r="A1054">
        <v>1053</v>
      </c>
      <c r="B1054">
        <v>57339607100</v>
      </c>
      <c r="C1054" s="1" t="s">
        <v>1069</v>
      </c>
      <c r="D1054">
        <v>0</v>
      </c>
      <c r="E1054">
        <v>0</v>
      </c>
      <c r="F1054">
        <v>0</v>
      </c>
      <c r="G1054">
        <v>1</v>
      </c>
      <c r="H1054">
        <v>1</v>
      </c>
      <c r="I1054">
        <v>0</v>
      </c>
      <c r="J1054">
        <v>1</v>
      </c>
      <c r="K1054">
        <v>1</v>
      </c>
      <c r="L1054">
        <v>5</v>
      </c>
      <c r="M1054">
        <v>2</v>
      </c>
      <c r="N1054">
        <v>2</v>
      </c>
      <c r="O1054">
        <v>5</v>
      </c>
      <c r="P1054">
        <v>0</v>
      </c>
      <c r="Q1054">
        <v>0</v>
      </c>
    </row>
    <row r="1055" spans="1:17" x14ac:dyDescent="0.25">
      <c r="A1055">
        <v>1054</v>
      </c>
      <c r="B1055">
        <v>57339791700</v>
      </c>
      <c r="C1055" s="1" t="s">
        <v>1070</v>
      </c>
      <c r="D1055">
        <v>0</v>
      </c>
      <c r="E1055">
        <v>0</v>
      </c>
      <c r="F1055">
        <v>0</v>
      </c>
      <c r="G1055">
        <v>1</v>
      </c>
      <c r="H1055">
        <v>1</v>
      </c>
      <c r="I1055">
        <v>0</v>
      </c>
      <c r="J1055">
        <v>0</v>
      </c>
      <c r="K1055">
        <v>0</v>
      </c>
      <c r="L1055">
        <v>0</v>
      </c>
      <c r="M1055">
        <v>1</v>
      </c>
      <c r="N1055">
        <v>1</v>
      </c>
      <c r="O1055">
        <v>0</v>
      </c>
      <c r="P1055">
        <v>0</v>
      </c>
      <c r="Q1055">
        <v>0</v>
      </c>
    </row>
    <row r="1056" spans="1:17" x14ac:dyDescent="0.25">
      <c r="A1056">
        <v>1055</v>
      </c>
      <c r="B1056">
        <v>57339989900</v>
      </c>
      <c r="C1056" s="1" t="s">
        <v>1071</v>
      </c>
      <c r="D1056">
        <v>1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1</v>
      </c>
      <c r="N1056">
        <v>0</v>
      </c>
      <c r="O1056">
        <v>0</v>
      </c>
      <c r="P1056">
        <v>0</v>
      </c>
      <c r="Q1056">
        <v>0</v>
      </c>
    </row>
    <row r="1057" spans="1:17" x14ac:dyDescent="0.25">
      <c r="A1057">
        <v>1056</v>
      </c>
      <c r="B1057">
        <v>57340590200</v>
      </c>
      <c r="C1057" s="1" t="s">
        <v>1072</v>
      </c>
      <c r="D1057">
        <v>0</v>
      </c>
      <c r="E1057">
        <v>0</v>
      </c>
      <c r="F1057">
        <v>0</v>
      </c>
      <c r="G1057">
        <v>1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1</v>
      </c>
      <c r="N1057">
        <v>0</v>
      </c>
      <c r="O1057">
        <v>0</v>
      </c>
      <c r="P1057">
        <v>0</v>
      </c>
      <c r="Q1057">
        <v>0</v>
      </c>
    </row>
    <row r="1058" spans="1:17" hidden="1" x14ac:dyDescent="0.25">
      <c r="A1058">
        <v>1057</v>
      </c>
      <c r="B1058">
        <v>57345703400</v>
      </c>
      <c r="C1058" s="1" t="s">
        <v>1073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1</v>
      </c>
      <c r="K1058">
        <v>0</v>
      </c>
      <c r="L1058">
        <v>1</v>
      </c>
      <c r="M1058">
        <v>1</v>
      </c>
      <c r="N1058">
        <v>0</v>
      </c>
      <c r="O1058">
        <v>1</v>
      </c>
      <c r="P1058">
        <v>0</v>
      </c>
      <c r="Q1058">
        <v>0</v>
      </c>
    </row>
    <row r="1059" spans="1:17" hidden="1" x14ac:dyDescent="0.25">
      <c r="A1059">
        <v>1058</v>
      </c>
      <c r="B1059">
        <v>57347024100</v>
      </c>
      <c r="C1059" s="1" t="s">
        <v>1074</v>
      </c>
      <c r="D1059">
        <v>0</v>
      </c>
      <c r="E1059">
        <v>0</v>
      </c>
      <c r="F1059">
        <v>0</v>
      </c>
      <c r="G1059">
        <v>1</v>
      </c>
      <c r="H1059">
        <v>1</v>
      </c>
      <c r="I1059">
        <v>1</v>
      </c>
      <c r="J1059">
        <v>1</v>
      </c>
      <c r="K1059">
        <v>0</v>
      </c>
      <c r="L1059">
        <v>29</v>
      </c>
      <c r="M1059">
        <v>2</v>
      </c>
      <c r="N1059">
        <v>1</v>
      </c>
      <c r="O1059">
        <v>30</v>
      </c>
      <c r="P1059">
        <v>2</v>
      </c>
      <c r="Q1059">
        <v>0</v>
      </c>
    </row>
    <row r="1060" spans="1:17" hidden="1" x14ac:dyDescent="0.25">
      <c r="A1060">
        <v>1059</v>
      </c>
      <c r="B1060">
        <v>57349886700</v>
      </c>
      <c r="C1060" s="1" t="s">
        <v>1075</v>
      </c>
      <c r="D1060">
        <v>0</v>
      </c>
      <c r="E1060">
        <v>0</v>
      </c>
      <c r="F1060">
        <v>0</v>
      </c>
      <c r="G1060">
        <v>1</v>
      </c>
      <c r="H1060">
        <v>0</v>
      </c>
      <c r="I1060">
        <v>0</v>
      </c>
      <c r="J1060">
        <v>1</v>
      </c>
      <c r="K1060">
        <v>0</v>
      </c>
      <c r="L1060">
        <v>1</v>
      </c>
      <c r="M1060">
        <v>2</v>
      </c>
      <c r="N1060">
        <v>0</v>
      </c>
      <c r="O1060">
        <v>1</v>
      </c>
      <c r="P1060">
        <v>0</v>
      </c>
      <c r="Q1060">
        <v>0</v>
      </c>
    </row>
    <row r="1061" spans="1:17" hidden="1" x14ac:dyDescent="0.25">
      <c r="A1061">
        <v>1060</v>
      </c>
      <c r="B1061">
        <v>57351406900</v>
      </c>
      <c r="C1061" s="1" t="s">
        <v>1076</v>
      </c>
      <c r="D1061">
        <v>0</v>
      </c>
      <c r="E1061">
        <v>0</v>
      </c>
      <c r="F1061">
        <v>0</v>
      </c>
      <c r="G1061">
        <v>1</v>
      </c>
      <c r="H1061">
        <v>0</v>
      </c>
      <c r="I1061">
        <v>0</v>
      </c>
      <c r="J1061">
        <v>0</v>
      </c>
      <c r="K1061">
        <v>0</v>
      </c>
      <c r="L1061">
        <v>2</v>
      </c>
      <c r="M1061">
        <v>1</v>
      </c>
      <c r="N1061">
        <v>0</v>
      </c>
      <c r="O1061">
        <v>2</v>
      </c>
      <c r="P1061">
        <v>0</v>
      </c>
      <c r="Q1061">
        <v>0</v>
      </c>
    </row>
    <row r="1062" spans="1:17" x14ac:dyDescent="0.25">
      <c r="A1062">
        <v>1061</v>
      </c>
      <c r="B1062">
        <v>57352138400</v>
      </c>
      <c r="C1062" s="1" t="s">
        <v>1077</v>
      </c>
      <c r="D1062">
        <v>0</v>
      </c>
      <c r="E1062">
        <v>0</v>
      </c>
      <c r="F1062">
        <v>0</v>
      </c>
      <c r="G1062">
        <v>1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1</v>
      </c>
      <c r="N1062">
        <v>0</v>
      </c>
      <c r="O1062">
        <v>0</v>
      </c>
      <c r="P1062">
        <v>0</v>
      </c>
      <c r="Q1062">
        <v>0</v>
      </c>
    </row>
    <row r="1063" spans="1:17" hidden="1" x14ac:dyDescent="0.25">
      <c r="A1063">
        <v>1062</v>
      </c>
      <c r="B1063">
        <v>57353860500</v>
      </c>
      <c r="C1063" s="1" t="s">
        <v>1078</v>
      </c>
      <c r="D1063">
        <v>1</v>
      </c>
      <c r="E1063">
        <v>0</v>
      </c>
      <c r="F1063">
        <v>0</v>
      </c>
      <c r="G1063">
        <v>1</v>
      </c>
      <c r="H1063">
        <v>0</v>
      </c>
      <c r="I1063">
        <v>0</v>
      </c>
      <c r="J1063">
        <v>0</v>
      </c>
      <c r="K1063">
        <v>0</v>
      </c>
      <c r="L1063">
        <v>1</v>
      </c>
      <c r="M1063">
        <v>2</v>
      </c>
      <c r="N1063">
        <v>0</v>
      </c>
      <c r="O1063">
        <v>1</v>
      </c>
      <c r="P1063">
        <v>0</v>
      </c>
      <c r="Q1063">
        <v>0</v>
      </c>
    </row>
    <row r="1064" spans="1:17" hidden="1" x14ac:dyDescent="0.25">
      <c r="A1064">
        <v>1063</v>
      </c>
      <c r="B1064">
        <v>57354491200</v>
      </c>
      <c r="C1064" s="1" t="s">
        <v>1079</v>
      </c>
      <c r="D1064">
        <v>0</v>
      </c>
      <c r="E1064">
        <v>0</v>
      </c>
      <c r="F1064">
        <v>0</v>
      </c>
      <c r="G1064">
        <v>1</v>
      </c>
      <c r="H1064">
        <v>0</v>
      </c>
      <c r="I1064">
        <v>0</v>
      </c>
      <c r="J1064">
        <v>3</v>
      </c>
      <c r="K1064">
        <v>2</v>
      </c>
      <c r="L1064">
        <v>7</v>
      </c>
      <c r="M1064">
        <v>4</v>
      </c>
      <c r="N1064">
        <v>2</v>
      </c>
      <c r="O1064">
        <v>7</v>
      </c>
      <c r="P1064">
        <v>0</v>
      </c>
      <c r="Q1064">
        <v>0</v>
      </c>
    </row>
    <row r="1065" spans="1:17" hidden="1" x14ac:dyDescent="0.25">
      <c r="A1065">
        <v>1064</v>
      </c>
      <c r="B1065">
        <v>57355951700</v>
      </c>
      <c r="C1065" s="1" t="s">
        <v>1080</v>
      </c>
      <c r="D1065">
        <v>0</v>
      </c>
      <c r="E1065">
        <v>0</v>
      </c>
      <c r="F1065">
        <v>0</v>
      </c>
      <c r="G1065">
        <v>3</v>
      </c>
      <c r="H1065">
        <v>2</v>
      </c>
      <c r="I1065">
        <v>0</v>
      </c>
      <c r="J1065">
        <v>0</v>
      </c>
      <c r="K1065">
        <v>0</v>
      </c>
      <c r="L1065">
        <v>1</v>
      </c>
      <c r="M1065">
        <v>3</v>
      </c>
      <c r="N1065">
        <v>2</v>
      </c>
      <c r="O1065">
        <v>1</v>
      </c>
      <c r="P1065">
        <v>0</v>
      </c>
      <c r="Q1065">
        <v>0</v>
      </c>
    </row>
    <row r="1066" spans="1:17" hidden="1" x14ac:dyDescent="0.25">
      <c r="A1066">
        <v>1065</v>
      </c>
      <c r="B1066">
        <v>57356064800</v>
      </c>
      <c r="C1066" s="1" t="s">
        <v>1081</v>
      </c>
      <c r="D1066">
        <v>0</v>
      </c>
      <c r="E1066">
        <v>0</v>
      </c>
      <c r="F1066">
        <v>0</v>
      </c>
      <c r="G1066">
        <v>1</v>
      </c>
      <c r="H1066">
        <v>1</v>
      </c>
      <c r="I1066">
        <v>1</v>
      </c>
      <c r="J1066">
        <v>1</v>
      </c>
      <c r="K1066">
        <v>1</v>
      </c>
      <c r="L1066">
        <v>6</v>
      </c>
      <c r="M1066">
        <v>2</v>
      </c>
      <c r="N1066">
        <v>2</v>
      </c>
      <c r="O1066">
        <v>7</v>
      </c>
      <c r="P1066">
        <v>2</v>
      </c>
      <c r="Q1066">
        <v>0</v>
      </c>
    </row>
    <row r="1067" spans="1:17" hidden="1" x14ac:dyDescent="0.25">
      <c r="A1067">
        <v>1066</v>
      </c>
      <c r="B1067">
        <v>57360175000</v>
      </c>
      <c r="C1067" s="1" t="s">
        <v>1082</v>
      </c>
      <c r="D1067">
        <v>0</v>
      </c>
      <c r="E1067">
        <v>0</v>
      </c>
      <c r="F1067">
        <v>0</v>
      </c>
      <c r="G1067">
        <v>1</v>
      </c>
      <c r="H1067">
        <v>0</v>
      </c>
      <c r="I1067">
        <v>0</v>
      </c>
      <c r="J1067">
        <v>0</v>
      </c>
      <c r="K1067">
        <v>0</v>
      </c>
      <c r="L1067">
        <v>1</v>
      </c>
      <c r="M1067">
        <v>1</v>
      </c>
      <c r="N1067">
        <v>0</v>
      </c>
      <c r="O1067">
        <v>1</v>
      </c>
      <c r="P1067">
        <v>0</v>
      </c>
      <c r="Q1067">
        <v>0</v>
      </c>
    </row>
    <row r="1068" spans="1:17" hidden="1" x14ac:dyDescent="0.25">
      <c r="A1068">
        <v>1067</v>
      </c>
      <c r="B1068">
        <v>57360458400</v>
      </c>
      <c r="C1068" s="1" t="s">
        <v>1083</v>
      </c>
      <c r="D1068">
        <v>0</v>
      </c>
      <c r="E1068">
        <v>0</v>
      </c>
      <c r="F1068">
        <v>0</v>
      </c>
      <c r="G1068">
        <v>1</v>
      </c>
      <c r="H1068">
        <v>0</v>
      </c>
      <c r="I1068">
        <v>0</v>
      </c>
      <c r="J1068">
        <v>2</v>
      </c>
      <c r="K1068">
        <v>1</v>
      </c>
      <c r="L1068">
        <v>2</v>
      </c>
      <c r="M1068">
        <v>3</v>
      </c>
      <c r="N1068">
        <v>1</v>
      </c>
      <c r="O1068">
        <v>2</v>
      </c>
      <c r="P1068">
        <v>0</v>
      </c>
      <c r="Q1068">
        <v>0</v>
      </c>
    </row>
    <row r="1069" spans="1:17" hidden="1" x14ac:dyDescent="0.25">
      <c r="A1069">
        <v>1068</v>
      </c>
      <c r="B1069">
        <v>57360606600</v>
      </c>
      <c r="C1069" s="1" t="s">
        <v>1084</v>
      </c>
      <c r="D1069">
        <v>0</v>
      </c>
      <c r="E1069">
        <v>0</v>
      </c>
      <c r="F1069">
        <v>0</v>
      </c>
      <c r="G1069">
        <v>2</v>
      </c>
      <c r="H1069">
        <v>0</v>
      </c>
      <c r="I1069">
        <v>0</v>
      </c>
      <c r="J1069">
        <v>0</v>
      </c>
      <c r="K1069">
        <v>0</v>
      </c>
      <c r="L1069">
        <v>4</v>
      </c>
      <c r="M1069">
        <v>2</v>
      </c>
      <c r="N1069">
        <v>0</v>
      </c>
      <c r="O1069">
        <v>4</v>
      </c>
      <c r="P1069">
        <v>0</v>
      </c>
      <c r="Q1069">
        <v>0</v>
      </c>
    </row>
    <row r="1070" spans="1:17" hidden="1" x14ac:dyDescent="0.25">
      <c r="A1070">
        <v>1069</v>
      </c>
      <c r="B1070">
        <v>57365353500</v>
      </c>
      <c r="C1070" s="1" t="s">
        <v>1085</v>
      </c>
      <c r="D1070">
        <v>0</v>
      </c>
      <c r="E1070">
        <v>0</v>
      </c>
      <c r="F1070">
        <v>0</v>
      </c>
      <c r="G1070">
        <v>1</v>
      </c>
      <c r="H1070">
        <v>1</v>
      </c>
      <c r="I1070">
        <v>0</v>
      </c>
      <c r="J1070">
        <v>1</v>
      </c>
      <c r="K1070">
        <v>1</v>
      </c>
      <c r="L1070">
        <v>1</v>
      </c>
      <c r="M1070">
        <v>2</v>
      </c>
      <c r="N1070">
        <v>2</v>
      </c>
      <c r="O1070">
        <v>1</v>
      </c>
      <c r="P1070">
        <v>0</v>
      </c>
      <c r="Q1070">
        <v>0</v>
      </c>
    </row>
    <row r="1071" spans="1:17" hidden="1" x14ac:dyDescent="0.25">
      <c r="A1071">
        <v>1070</v>
      </c>
      <c r="B1071">
        <v>57366705000</v>
      </c>
      <c r="C1071" s="1" t="s">
        <v>1086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1</v>
      </c>
      <c r="K1071">
        <v>1</v>
      </c>
      <c r="L1071">
        <v>2</v>
      </c>
      <c r="M1071">
        <v>1</v>
      </c>
      <c r="N1071">
        <v>1</v>
      </c>
      <c r="O1071">
        <v>2</v>
      </c>
      <c r="P1071">
        <v>1</v>
      </c>
      <c r="Q1071">
        <v>0</v>
      </c>
    </row>
    <row r="1072" spans="1:17" x14ac:dyDescent="0.25">
      <c r="A1072">
        <v>1071</v>
      </c>
      <c r="B1072">
        <v>57370704900</v>
      </c>
      <c r="C1072" s="1" t="s">
        <v>1087</v>
      </c>
      <c r="D1072">
        <v>0</v>
      </c>
      <c r="E1072">
        <v>0</v>
      </c>
      <c r="F1072">
        <v>0</v>
      </c>
      <c r="G1072">
        <v>1</v>
      </c>
      <c r="H1072">
        <v>1</v>
      </c>
      <c r="I1072">
        <v>0</v>
      </c>
      <c r="J1072">
        <v>0</v>
      </c>
      <c r="K1072">
        <v>0</v>
      </c>
      <c r="L1072">
        <v>0</v>
      </c>
      <c r="M1072">
        <v>1</v>
      </c>
      <c r="N1072">
        <v>1</v>
      </c>
      <c r="O1072">
        <v>0</v>
      </c>
      <c r="P1072">
        <v>0</v>
      </c>
      <c r="Q1072">
        <v>0</v>
      </c>
    </row>
    <row r="1073" spans="1:17" hidden="1" x14ac:dyDescent="0.25">
      <c r="A1073">
        <v>1072</v>
      </c>
      <c r="B1073">
        <v>57371042700</v>
      </c>
      <c r="C1073" s="1" t="s">
        <v>1088</v>
      </c>
      <c r="D1073">
        <v>0</v>
      </c>
      <c r="E1073">
        <v>0</v>
      </c>
      <c r="F1073">
        <v>0</v>
      </c>
      <c r="G1073">
        <v>1</v>
      </c>
      <c r="H1073">
        <v>1</v>
      </c>
      <c r="I1073">
        <v>0</v>
      </c>
      <c r="J1073">
        <v>0</v>
      </c>
      <c r="K1073">
        <v>0</v>
      </c>
      <c r="L1073">
        <v>1</v>
      </c>
      <c r="M1073">
        <v>1</v>
      </c>
      <c r="N1073">
        <v>1</v>
      </c>
      <c r="O1073">
        <v>1</v>
      </c>
      <c r="P1073">
        <v>0</v>
      </c>
      <c r="Q1073">
        <v>0</v>
      </c>
    </row>
    <row r="1074" spans="1:17" hidden="1" x14ac:dyDescent="0.25">
      <c r="A1074">
        <v>1073</v>
      </c>
      <c r="B1074">
        <v>57383440600</v>
      </c>
      <c r="C1074" s="1" t="s">
        <v>1089</v>
      </c>
      <c r="D1074">
        <v>0</v>
      </c>
      <c r="E1074">
        <v>0</v>
      </c>
      <c r="F1074">
        <v>0</v>
      </c>
      <c r="G1074">
        <v>1</v>
      </c>
      <c r="H1074">
        <v>1</v>
      </c>
      <c r="I1074">
        <v>0</v>
      </c>
      <c r="J1074">
        <v>1</v>
      </c>
      <c r="K1074">
        <v>1</v>
      </c>
      <c r="L1074">
        <v>2</v>
      </c>
      <c r="M1074">
        <v>2</v>
      </c>
      <c r="N1074">
        <v>2</v>
      </c>
      <c r="O1074">
        <v>2</v>
      </c>
      <c r="P1074">
        <v>0</v>
      </c>
      <c r="Q1074">
        <v>0</v>
      </c>
    </row>
    <row r="1075" spans="1:17" x14ac:dyDescent="0.25">
      <c r="A1075">
        <v>1074</v>
      </c>
      <c r="B1075">
        <v>57396506700</v>
      </c>
      <c r="C1075" s="1" t="s">
        <v>1090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1</v>
      </c>
      <c r="K1075">
        <v>0</v>
      </c>
      <c r="L1075">
        <v>0</v>
      </c>
      <c r="M1075">
        <v>1</v>
      </c>
      <c r="N1075">
        <v>0</v>
      </c>
      <c r="O1075">
        <v>0</v>
      </c>
      <c r="P1075">
        <v>0</v>
      </c>
      <c r="Q1075">
        <v>0</v>
      </c>
    </row>
    <row r="1076" spans="1:17" x14ac:dyDescent="0.25">
      <c r="A1076">
        <v>1075</v>
      </c>
      <c r="B1076">
        <v>57396615600</v>
      </c>
      <c r="C1076" s="1" t="s">
        <v>1091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1</v>
      </c>
      <c r="K1076">
        <v>0</v>
      </c>
      <c r="L1076">
        <v>0</v>
      </c>
      <c r="M1076">
        <v>1</v>
      </c>
      <c r="N1076">
        <v>0</v>
      </c>
      <c r="O1076">
        <v>0</v>
      </c>
      <c r="P1076">
        <v>0</v>
      </c>
      <c r="Q1076">
        <v>0</v>
      </c>
    </row>
    <row r="1077" spans="1:17" hidden="1" x14ac:dyDescent="0.25">
      <c r="A1077">
        <v>1076</v>
      </c>
      <c r="B1077">
        <v>57405885100</v>
      </c>
      <c r="C1077" s="1" t="s">
        <v>1092</v>
      </c>
      <c r="D1077">
        <v>1</v>
      </c>
      <c r="E1077">
        <v>0</v>
      </c>
      <c r="F1077">
        <v>0</v>
      </c>
      <c r="G1077">
        <v>1</v>
      </c>
      <c r="H1077">
        <v>0</v>
      </c>
      <c r="I1077">
        <v>2</v>
      </c>
      <c r="J1077">
        <v>1</v>
      </c>
      <c r="K1077">
        <v>0</v>
      </c>
      <c r="L1077">
        <v>4</v>
      </c>
      <c r="M1077">
        <v>3</v>
      </c>
      <c r="N1077">
        <v>0</v>
      </c>
      <c r="O1077">
        <v>6</v>
      </c>
      <c r="P1077">
        <v>0</v>
      </c>
      <c r="Q1077">
        <v>0</v>
      </c>
    </row>
    <row r="1078" spans="1:17" hidden="1" x14ac:dyDescent="0.25">
      <c r="A1078">
        <v>1077</v>
      </c>
      <c r="B1078">
        <v>57410341100</v>
      </c>
      <c r="C1078" s="1" t="s">
        <v>1093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1</v>
      </c>
      <c r="K1078">
        <v>1</v>
      </c>
      <c r="L1078">
        <v>2</v>
      </c>
      <c r="M1078">
        <v>1</v>
      </c>
      <c r="N1078">
        <v>1</v>
      </c>
      <c r="O1078">
        <v>2</v>
      </c>
      <c r="P1078">
        <v>0</v>
      </c>
      <c r="Q1078">
        <v>0</v>
      </c>
    </row>
    <row r="1079" spans="1:17" hidden="1" x14ac:dyDescent="0.25">
      <c r="A1079">
        <v>1078</v>
      </c>
      <c r="B1079">
        <v>57412278000</v>
      </c>
      <c r="C1079" s="1" t="s">
        <v>1094</v>
      </c>
      <c r="D1079">
        <v>0</v>
      </c>
      <c r="E1079">
        <v>0</v>
      </c>
      <c r="F1079">
        <v>0</v>
      </c>
      <c r="G1079">
        <v>1</v>
      </c>
      <c r="H1079">
        <v>1</v>
      </c>
      <c r="I1079">
        <v>0</v>
      </c>
      <c r="J1079">
        <v>1</v>
      </c>
      <c r="K1079">
        <v>1</v>
      </c>
      <c r="L1079">
        <v>1</v>
      </c>
      <c r="M1079">
        <v>2</v>
      </c>
      <c r="N1079">
        <v>2</v>
      </c>
      <c r="O1079">
        <v>1</v>
      </c>
      <c r="P1079">
        <v>0</v>
      </c>
      <c r="Q1079">
        <v>0</v>
      </c>
    </row>
    <row r="1080" spans="1:17" hidden="1" x14ac:dyDescent="0.25">
      <c r="A1080">
        <v>1079</v>
      </c>
      <c r="B1080">
        <v>57416686900</v>
      </c>
      <c r="C1080" s="1" t="s">
        <v>1095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2</v>
      </c>
      <c r="K1080">
        <v>1</v>
      </c>
      <c r="L1080">
        <v>8</v>
      </c>
      <c r="M1080">
        <v>2</v>
      </c>
      <c r="N1080">
        <v>1</v>
      </c>
      <c r="O1080">
        <v>8</v>
      </c>
      <c r="P1080">
        <v>1</v>
      </c>
      <c r="Q1080">
        <v>0</v>
      </c>
    </row>
    <row r="1081" spans="1:17" hidden="1" x14ac:dyDescent="0.25">
      <c r="A1081">
        <v>1080</v>
      </c>
      <c r="B1081">
        <v>57416748600</v>
      </c>
      <c r="C1081" s="1" t="s">
        <v>1096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3</v>
      </c>
      <c r="K1081">
        <v>1</v>
      </c>
      <c r="L1081">
        <v>12</v>
      </c>
      <c r="M1081">
        <v>3</v>
      </c>
      <c r="N1081">
        <v>1</v>
      </c>
      <c r="O1081">
        <v>12</v>
      </c>
      <c r="P1081">
        <v>1</v>
      </c>
      <c r="Q1081">
        <v>0</v>
      </c>
    </row>
    <row r="1082" spans="1:17" hidden="1" x14ac:dyDescent="0.25">
      <c r="A1082">
        <v>1081</v>
      </c>
      <c r="B1082">
        <v>57417068400</v>
      </c>
      <c r="C1082" s="1" t="s">
        <v>1097</v>
      </c>
      <c r="D1082">
        <v>2</v>
      </c>
      <c r="E1082">
        <v>0</v>
      </c>
      <c r="F1082">
        <v>3</v>
      </c>
      <c r="G1082">
        <v>4</v>
      </c>
      <c r="H1082">
        <v>2</v>
      </c>
      <c r="I1082">
        <v>13</v>
      </c>
      <c r="J1082">
        <v>3</v>
      </c>
      <c r="K1082">
        <v>2</v>
      </c>
      <c r="L1082">
        <v>30</v>
      </c>
      <c r="M1082">
        <v>9</v>
      </c>
      <c r="N1082">
        <v>4</v>
      </c>
      <c r="O1082">
        <v>46</v>
      </c>
      <c r="P1082">
        <v>1</v>
      </c>
      <c r="Q1082">
        <v>0</v>
      </c>
    </row>
    <row r="1083" spans="1:17" hidden="1" x14ac:dyDescent="0.25">
      <c r="A1083">
        <v>1082</v>
      </c>
      <c r="B1083">
        <v>57417698000</v>
      </c>
      <c r="C1083" s="1" t="s">
        <v>1098</v>
      </c>
      <c r="D1083">
        <v>0</v>
      </c>
      <c r="E1083">
        <v>0</v>
      </c>
      <c r="F1083">
        <v>0</v>
      </c>
      <c r="G1083">
        <v>2</v>
      </c>
      <c r="H1083">
        <v>1</v>
      </c>
      <c r="I1083">
        <v>0</v>
      </c>
      <c r="J1083">
        <v>0</v>
      </c>
      <c r="K1083">
        <v>0</v>
      </c>
      <c r="L1083">
        <v>3</v>
      </c>
      <c r="M1083">
        <v>2</v>
      </c>
      <c r="N1083">
        <v>1</v>
      </c>
      <c r="O1083">
        <v>3</v>
      </c>
      <c r="P1083">
        <v>0</v>
      </c>
      <c r="Q1083">
        <v>0</v>
      </c>
    </row>
    <row r="1084" spans="1:17" hidden="1" x14ac:dyDescent="0.25">
      <c r="A1084">
        <v>1083</v>
      </c>
      <c r="B1084">
        <v>57419289300</v>
      </c>
      <c r="C1084" s="1" t="s">
        <v>1099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1</v>
      </c>
      <c r="K1084">
        <v>1</v>
      </c>
      <c r="L1084">
        <v>30</v>
      </c>
      <c r="M1084">
        <v>1</v>
      </c>
      <c r="N1084">
        <v>1</v>
      </c>
      <c r="O1084">
        <v>30</v>
      </c>
      <c r="P1084">
        <v>0</v>
      </c>
      <c r="Q1084">
        <v>0</v>
      </c>
    </row>
    <row r="1085" spans="1:17" hidden="1" x14ac:dyDescent="0.25">
      <c r="A1085">
        <v>1084</v>
      </c>
      <c r="B1085">
        <v>57425271100</v>
      </c>
      <c r="C1085" s="1" t="s">
        <v>1100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1</v>
      </c>
      <c r="K1085">
        <v>1</v>
      </c>
      <c r="L1085">
        <v>13</v>
      </c>
      <c r="M1085">
        <v>1</v>
      </c>
      <c r="N1085">
        <v>1</v>
      </c>
      <c r="O1085">
        <v>13</v>
      </c>
      <c r="P1085">
        <v>0</v>
      </c>
      <c r="Q1085">
        <v>0</v>
      </c>
    </row>
    <row r="1086" spans="1:17" hidden="1" x14ac:dyDescent="0.25">
      <c r="A1086">
        <v>1085</v>
      </c>
      <c r="B1086">
        <v>57425854800</v>
      </c>
      <c r="C1086" s="1" t="s">
        <v>1101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1</v>
      </c>
      <c r="K1086">
        <v>1</v>
      </c>
      <c r="L1086">
        <v>13</v>
      </c>
      <c r="M1086">
        <v>1</v>
      </c>
      <c r="N1086">
        <v>1</v>
      </c>
      <c r="O1086">
        <v>13</v>
      </c>
      <c r="P1086">
        <v>0</v>
      </c>
      <c r="Q1086">
        <v>0</v>
      </c>
    </row>
    <row r="1087" spans="1:17" hidden="1" x14ac:dyDescent="0.25">
      <c r="A1087">
        <v>1086</v>
      </c>
      <c r="B1087">
        <v>57427991700</v>
      </c>
      <c r="C1087" s="1" t="s">
        <v>1102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1</v>
      </c>
      <c r="K1087">
        <v>1</v>
      </c>
      <c r="L1087">
        <v>2</v>
      </c>
      <c r="M1087">
        <v>1</v>
      </c>
      <c r="N1087">
        <v>1</v>
      </c>
      <c r="O1087">
        <v>2</v>
      </c>
      <c r="P1087">
        <v>0</v>
      </c>
      <c r="Q1087">
        <v>0</v>
      </c>
    </row>
    <row r="1088" spans="1:17" hidden="1" x14ac:dyDescent="0.25">
      <c r="A1088">
        <v>1087</v>
      </c>
      <c r="B1088">
        <v>57428065900</v>
      </c>
      <c r="C1088" s="1" t="s">
        <v>1103</v>
      </c>
      <c r="D1088">
        <v>0</v>
      </c>
      <c r="E1088">
        <v>0</v>
      </c>
      <c r="F1088">
        <v>0</v>
      </c>
      <c r="G1088">
        <v>1</v>
      </c>
      <c r="H1088">
        <v>1</v>
      </c>
      <c r="I1088">
        <v>0</v>
      </c>
      <c r="J1088">
        <v>0</v>
      </c>
      <c r="K1088">
        <v>0</v>
      </c>
      <c r="L1088">
        <v>1</v>
      </c>
      <c r="M1088">
        <v>1</v>
      </c>
      <c r="N1088">
        <v>1</v>
      </c>
      <c r="O1088">
        <v>1</v>
      </c>
      <c r="P1088">
        <v>0</v>
      </c>
      <c r="Q1088">
        <v>0</v>
      </c>
    </row>
    <row r="1089" spans="1:17" hidden="1" x14ac:dyDescent="0.25">
      <c r="A1089">
        <v>1088</v>
      </c>
      <c r="B1089">
        <v>57428865400</v>
      </c>
      <c r="C1089" s="1" t="s">
        <v>1104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1</v>
      </c>
      <c r="K1089">
        <v>1</v>
      </c>
      <c r="L1089">
        <v>2</v>
      </c>
      <c r="M1089">
        <v>1</v>
      </c>
      <c r="N1089">
        <v>1</v>
      </c>
      <c r="O1089">
        <v>2</v>
      </c>
      <c r="P1089">
        <v>0</v>
      </c>
      <c r="Q1089">
        <v>0</v>
      </c>
    </row>
    <row r="1090" spans="1:17" x14ac:dyDescent="0.25">
      <c r="A1090">
        <v>1089</v>
      </c>
      <c r="B1090">
        <v>57435064900</v>
      </c>
      <c r="C1090" s="1" t="s">
        <v>1105</v>
      </c>
      <c r="D1090">
        <v>0</v>
      </c>
      <c r="E1090">
        <v>0</v>
      </c>
      <c r="F1090">
        <v>0</v>
      </c>
      <c r="G1090">
        <v>1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1</v>
      </c>
      <c r="N1090">
        <v>0</v>
      </c>
      <c r="O1090">
        <v>0</v>
      </c>
      <c r="P1090">
        <v>0</v>
      </c>
      <c r="Q1090">
        <v>0</v>
      </c>
    </row>
    <row r="1091" spans="1:17" hidden="1" x14ac:dyDescent="0.25">
      <c r="A1091">
        <v>1090</v>
      </c>
      <c r="B1091">
        <v>57437095400</v>
      </c>
      <c r="C1091" s="1" t="s">
        <v>1106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1</v>
      </c>
      <c r="K1091">
        <v>1</v>
      </c>
      <c r="L1091">
        <v>4</v>
      </c>
      <c r="M1091">
        <v>1</v>
      </c>
      <c r="N1091">
        <v>1</v>
      </c>
      <c r="O1091">
        <v>4</v>
      </c>
      <c r="P1091">
        <v>0</v>
      </c>
      <c r="Q1091">
        <v>0</v>
      </c>
    </row>
    <row r="1092" spans="1:17" x14ac:dyDescent="0.25">
      <c r="A1092">
        <v>1091</v>
      </c>
      <c r="B1092">
        <v>57437666400</v>
      </c>
      <c r="C1092" s="1" t="s">
        <v>1107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1</v>
      </c>
      <c r="K1092">
        <v>1</v>
      </c>
      <c r="L1092">
        <v>0</v>
      </c>
      <c r="M1092">
        <v>1</v>
      </c>
      <c r="N1092">
        <v>1</v>
      </c>
      <c r="O1092">
        <v>0</v>
      </c>
      <c r="P1092">
        <v>0</v>
      </c>
      <c r="Q1092">
        <v>0</v>
      </c>
    </row>
    <row r="1093" spans="1:17" hidden="1" x14ac:dyDescent="0.25">
      <c r="A1093">
        <v>1092</v>
      </c>
      <c r="B1093">
        <v>57437804000</v>
      </c>
      <c r="C1093" s="1" t="s">
        <v>1108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1</v>
      </c>
      <c r="K1093">
        <v>1</v>
      </c>
      <c r="L1093">
        <v>4</v>
      </c>
      <c r="M1093">
        <v>1</v>
      </c>
      <c r="N1093">
        <v>1</v>
      </c>
      <c r="O1093">
        <v>4</v>
      </c>
      <c r="P1093">
        <v>0</v>
      </c>
      <c r="Q1093">
        <v>0</v>
      </c>
    </row>
    <row r="1094" spans="1:17" hidden="1" x14ac:dyDescent="0.25">
      <c r="A1094">
        <v>1093</v>
      </c>
      <c r="B1094">
        <v>57438785300</v>
      </c>
      <c r="C1094" s="1" t="s">
        <v>1109</v>
      </c>
      <c r="D1094">
        <v>1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2</v>
      </c>
      <c r="K1094">
        <v>1</v>
      </c>
      <c r="L1094">
        <v>4</v>
      </c>
      <c r="M1094">
        <v>3</v>
      </c>
      <c r="N1094">
        <v>1</v>
      </c>
      <c r="O1094">
        <v>4</v>
      </c>
      <c r="P1094">
        <v>1</v>
      </c>
      <c r="Q1094">
        <v>1</v>
      </c>
    </row>
    <row r="1095" spans="1:17" hidden="1" x14ac:dyDescent="0.25">
      <c r="A1095">
        <v>1094</v>
      </c>
      <c r="B1095">
        <v>57438812500</v>
      </c>
      <c r="C1095" s="1" t="s">
        <v>1110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4</v>
      </c>
      <c r="K1095">
        <v>2</v>
      </c>
      <c r="L1095">
        <v>11</v>
      </c>
      <c r="M1095">
        <v>4</v>
      </c>
      <c r="N1095">
        <v>2</v>
      </c>
      <c r="O1095">
        <v>11</v>
      </c>
      <c r="P1095">
        <v>0</v>
      </c>
      <c r="Q1095">
        <v>1</v>
      </c>
    </row>
    <row r="1096" spans="1:17" x14ac:dyDescent="0.25">
      <c r="A1096">
        <v>1095</v>
      </c>
      <c r="B1096">
        <v>57441164000</v>
      </c>
      <c r="C1096" s="1" t="s">
        <v>1111</v>
      </c>
      <c r="D1096">
        <v>0</v>
      </c>
      <c r="E1096">
        <v>0</v>
      </c>
      <c r="F1096">
        <v>0</v>
      </c>
      <c r="G1096">
        <v>1</v>
      </c>
      <c r="H1096">
        <v>0</v>
      </c>
      <c r="I1096">
        <v>0</v>
      </c>
      <c r="J1096">
        <v>1</v>
      </c>
      <c r="K1096">
        <v>0</v>
      </c>
      <c r="L1096">
        <v>0</v>
      </c>
      <c r="M1096">
        <v>2</v>
      </c>
      <c r="N1096">
        <v>0</v>
      </c>
      <c r="O1096">
        <v>0</v>
      </c>
      <c r="P1096">
        <v>0</v>
      </c>
      <c r="Q1096">
        <v>0</v>
      </c>
    </row>
    <row r="1097" spans="1:17" hidden="1" x14ac:dyDescent="0.25">
      <c r="A1097">
        <v>1096</v>
      </c>
      <c r="B1097">
        <v>57441498000</v>
      </c>
      <c r="C1097" s="1" t="s">
        <v>1112</v>
      </c>
      <c r="D1097">
        <v>0</v>
      </c>
      <c r="E1097">
        <v>0</v>
      </c>
      <c r="F1097">
        <v>0</v>
      </c>
      <c r="G1097">
        <v>1</v>
      </c>
      <c r="H1097">
        <v>0</v>
      </c>
      <c r="I1097">
        <v>0</v>
      </c>
      <c r="J1097">
        <v>0</v>
      </c>
      <c r="K1097">
        <v>0</v>
      </c>
      <c r="L1097">
        <v>1</v>
      </c>
      <c r="M1097">
        <v>1</v>
      </c>
      <c r="N1097">
        <v>0</v>
      </c>
      <c r="O1097">
        <v>1</v>
      </c>
      <c r="P1097">
        <v>1</v>
      </c>
      <c r="Q1097">
        <v>0</v>
      </c>
    </row>
    <row r="1098" spans="1:17" hidden="1" x14ac:dyDescent="0.25">
      <c r="A1098">
        <v>1097</v>
      </c>
      <c r="B1098">
        <v>57443721500</v>
      </c>
      <c r="C1098" s="1" t="s">
        <v>1113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1</v>
      </c>
      <c r="K1098">
        <v>1</v>
      </c>
      <c r="L1098">
        <v>1</v>
      </c>
      <c r="M1098">
        <v>1</v>
      </c>
      <c r="N1098">
        <v>1</v>
      </c>
      <c r="O1098">
        <v>1</v>
      </c>
      <c r="P1098">
        <v>0</v>
      </c>
      <c r="Q1098">
        <v>0</v>
      </c>
    </row>
    <row r="1099" spans="1:17" x14ac:dyDescent="0.25">
      <c r="A1099">
        <v>1098</v>
      </c>
      <c r="B1099">
        <v>57449590900</v>
      </c>
      <c r="C1099" s="1" t="s">
        <v>1114</v>
      </c>
      <c r="D1099">
        <v>0</v>
      </c>
      <c r="E1099">
        <v>0</v>
      </c>
      <c r="F1099">
        <v>0</v>
      </c>
      <c r="G1099">
        <v>1</v>
      </c>
      <c r="H1099">
        <v>1</v>
      </c>
      <c r="I1099">
        <v>0</v>
      </c>
      <c r="J1099">
        <v>0</v>
      </c>
      <c r="K1099">
        <v>0</v>
      </c>
      <c r="L1099">
        <v>0</v>
      </c>
      <c r="M1099">
        <v>1</v>
      </c>
      <c r="N1099">
        <v>1</v>
      </c>
      <c r="O1099">
        <v>0</v>
      </c>
      <c r="P1099">
        <v>0</v>
      </c>
      <c r="Q1099">
        <v>0</v>
      </c>
    </row>
    <row r="1100" spans="1:17" x14ac:dyDescent="0.25">
      <c r="A1100">
        <v>1099</v>
      </c>
      <c r="B1100">
        <v>57455279400</v>
      </c>
      <c r="C1100" s="1" t="s">
        <v>1115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1</v>
      </c>
      <c r="K1100">
        <v>0</v>
      </c>
      <c r="L1100">
        <v>0</v>
      </c>
      <c r="M1100">
        <v>1</v>
      </c>
      <c r="N1100">
        <v>0</v>
      </c>
      <c r="O1100">
        <v>0</v>
      </c>
      <c r="P1100">
        <v>0</v>
      </c>
      <c r="Q1100">
        <v>0</v>
      </c>
    </row>
    <row r="1101" spans="1:17" x14ac:dyDescent="0.25">
      <c r="A1101">
        <v>1100</v>
      </c>
      <c r="B1101">
        <v>57456062200</v>
      </c>
      <c r="C1101" s="1" t="s">
        <v>1116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1</v>
      </c>
      <c r="K1101">
        <v>0</v>
      </c>
      <c r="L1101">
        <v>0</v>
      </c>
      <c r="M1101">
        <v>1</v>
      </c>
      <c r="N1101">
        <v>0</v>
      </c>
      <c r="O1101">
        <v>0</v>
      </c>
      <c r="P1101">
        <v>0</v>
      </c>
      <c r="Q1101">
        <v>0</v>
      </c>
    </row>
    <row r="1102" spans="1:17" hidden="1" x14ac:dyDescent="0.25">
      <c r="A1102">
        <v>1101</v>
      </c>
      <c r="B1102">
        <v>57467963200</v>
      </c>
      <c r="C1102" s="1" t="s">
        <v>1117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1</v>
      </c>
      <c r="K1102">
        <v>0</v>
      </c>
      <c r="L1102">
        <v>1</v>
      </c>
      <c r="M1102">
        <v>1</v>
      </c>
      <c r="N1102">
        <v>0</v>
      </c>
      <c r="O1102">
        <v>1</v>
      </c>
      <c r="P1102">
        <v>0</v>
      </c>
      <c r="Q1102">
        <v>0</v>
      </c>
    </row>
    <row r="1103" spans="1:17" hidden="1" x14ac:dyDescent="0.25">
      <c r="A1103">
        <v>1102</v>
      </c>
      <c r="B1103">
        <v>57468889600</v>
      </c>
      <c r="C1103" s="1" t="s">
        <v>1118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2</v>
      </c>
      <c r="K1103">
        <v>1</v>
      </c>
      <c r="L1103">
        <v>1</v>
      </c>
      <c r="M1103">
        <v>2</v>
      </c>
      <c r="N1103">
        <v>1</v>
      </c>
      <c r="O1103">
        <v>1</v>
      </c>
      <c r="P1103">
        <v>0</v>
      </c>
      <c r="Q1103">
        <v>0</v>
      </c>
    </row>
    <row r="1104" spans="1:17" x14ac:dyDescent="0.25">
      <c r="A1104">
        <v>1103</v>
      </c>
      <c r="B1104">
        <v>57470489600</v>
      </c>
      <c r="C1104" s="1" t="s">
        <v>1119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1</v>
      </c>
      <c r="K1104">
        <v>1</v>
      </c>
      <c r="L1104">
        <v>0</v>
      </c>
      <c r="M1104">
        <v>1</v>
      </c>
      <c r="N1104">
        <v>1</v>
      </c>
      <c r="O1104">
        <v>0</v>
      </c>
      <c r="P1104">
        <v>0</v>
      </c>
      <c r="Q1104">
        <v>0</v>
      </c>
    </row>
    <row r="1105" spans="1:17" x14ac:dyDescent="0.25">
      <c r="A1105">
        <v>1104</v>
      </c>
      <c r="B1105">
        <v>57473870400</v>
      </c>
      <c r="C1105" s="1" t="s">
        <v>1120</v>
      </c>
      <c r="D1105">
        <v>1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1</v>
      </c>
      <c r="N1105">
        <v>0</v>
      </c>
      <c r="O1105">
        <v>0</v>
      </c>
      <c r="P1105">
        <v>0</v>
      </c>
      <c r="Q1105">
        <v>0</v>
      </c>
    </row>
    <row r="1106" spans="1:17" hidden="1" x14ac:dyDescent="0.25">
      <c r="A1106">
        <v>1105</v>
      </c>
      <c r="B1106">
        <v>57474567400</v>
      </c>
      <c r="C1106" s="1" t="s">
        <v>1121</v>
      </c>
      <c r="D1106">
        <v>0</v>
      </c>
      <c r="E1106">
        <v>0</v>
      </c>
      <c r="F1106">
        <v>0</v>
      </c>
      <c r="G1106">
        <v>1</v>
      </c>
      <c r="H1106">
        <v>0</v>
      </c>
      <c r="I1106">
        <v>1</v>
      </c>
      <c r="J1106">
        <v>0</v>
      </c>
      <c r="K1106">
        <v>0</v>
      </c>
      <c r="L1106">
        <v>1</v>
      </c>
      <c r="M1106">
        <v>1</v>
      </c>
      <c r="N1106">
        <v>0</v>
      </c>
      <c r="O1106">
        <v>2</v>
      </c>
      <c r="P1106">
        <v>0</v>
      </c>
      <c r="Q1106">
        <v>0</v>
      </c>
    </row>
    <row r="1107" spans="1:17" x14ac:dyDescent="0.25">
      <c r="A1107">
        <v>1106</v>
      </c>
      <c r="B1107">
        <v>57479996100</v>
      </c>
      <c r="C1107" s="1" t="s">
        <v>1122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1</v>
      </c>
      <c r="K1107">
        <v>1</v>
      </c>
      <c r="L1107">
        <v>0</v>
      </c>
      <c r="M1107">
        <v>1</v>
      </c>
      <c r="N1107">
        <v>1</v>
      </c>
      <c r="O1107">
        <v>0</v>
      </c>
      <c r="P1107">
        <v>0</v>
      </c>
      <c r="Q1107">
        <v>0</v>
      </c>
    </row>
    <row r="1108" spans="1:17" hidden="1" x14ac:dyDescent="0.25">
      <c r="A1108">
        <v>1107</v>
      </c>
      <c r="B1108">
        <v>57480018100</v>
      </c>
      <c r="C1108" s="1" t="s">
        <v>1123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2</v>
      </c>
      <c r="K1108">
        <v>1</v>
      </c>
      <c r="L1108">
        <v>1</v>
      </c>
      <c r="M1108">
        <v>2</v>
      </c>
      <c r="N1108">
        <v>1</v>
      </c>
      <c r="O1108">
        <v>1</v>
      </c>
      <c r="P1108">
        <v>0</v>
      </c>
      <c r="Q1108">
        <v>0</v>
      </c>
    </row>
    <row r="1109" spans="1:17" hidden="1" x14ac:dyDescent="0.25">
      <c r="A1109">
        <v>1108</v>
      </c>
      <c r="B1109">
        <v>57503048800</v>
      </c>
      <c r="C1109" s="1" t="s">
        <v>1124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2</v>
      </c>
      <c r="K1109">
        <v>1</v>
      </c>
      <c r="L1109">
        <v>1</v>
      </c>
      <c r="M1109">
        <v>2</v>
      </c>
      <c r="N1109">
        <v>1</v>
      </c>
      <c r="O1109">
        <v>1</v>
      </c>
      <c r="P1109">
        <v>0</v>
      </c>
      <c r="Q1109">
        <v>0</v>
      </c>
    </row>
    <row r="1110" spans="1:17" x14ac:dyDescent="0.25">
      <c r="A1110">
        <v>1109</v>
      </c>
      <c r="B1110">
        <v>57545495600</v>
      </c>
      <c r="C1110" s="1" t="s">
        <v>1125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1</v>
      </c>
      <c r="K1110">
        <v>1</v>
      </c>
      <c r="L1110">
        <v>0</v>
      </c>
      <c r="M1110">
        <v>1</v>
      </c>
      <c r="N1110">
        <v>1</v>
      </c>
      <c r="O1110">
        <v>0</v>
      </c>
      <c r="P1110">
        <v>0</v>
      </c>
      <c r="Q1110">
        <v>0</v>
      </c>
    </row>
    <row r="1111" spans="1:17" x14ac:dyDescent="0.25">
      <c r="A1111">
        <v>1110</v>
      </c>
      <c r="B1111">
        <v>57547659300</v>
      </c>
      <c r="C1111" s="1" t="s">
        <v>1126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1</v>
      </c>
      <c r="K1111">
        <v>1</v>
      </c>
      <c r="L1111">
        <v>0</v>
      </c>
      <c r="M1111">
        <v>1</v>
      </c>
      <c r="N1111">
        <v>1</v>
      </c>
      <c r="O1111">
        <v>0</v>
      </c>
      <c r="P1111">
        <v>0</v>
      </c>
      <c r="Q1111">
        <v>0</v>
      </c>
    </row>
    <row r="1112" spans="1:17" hidden="1" x14ac:dyDescent="0.25">
      <c r="A1112">
        <v>1111</v>
      </c>
      <c r="B1112">
        <v>57550340900</v>
      </c>
      <c r="C1112" s="1" t="s">
        <v>1127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1</v>
      </c>
      <c r="K1112">
        <v>1</v>
      </c>
      <c r="L1112">
        <v>3</v>
      </c>
      <c r="M1112">
        <v>1</v>
      </c>
      <c r="N1112">
        <v>1</v>
      </c>
      <c r="O1112">
        <v>3</v>
      </c>
      <c r="P1112">
        <v>0</v>
      </c>
      <c r="Q1112">
        <v>0</v>
      </c>
    </row>
    <row r="1113" spans="1:17" hidden="1" x14ac:dyDescent="0.25">
      <c r="A1113">
        <v>1112</v>
      </c>
      <c r="B1113">
        <v>57554327500</v>
      </c>
      <c r="C1113" s="1" t="s">
        <v>1128</v>
      </c>
      <c r="D1113">
        <v>0</v>
      </c>
      <c r="E1113">
        <v>0</v>
      </c>
      <c r="F1113">
        <v>0</v>
      </c>
      <c r="G1113">
        <v>1</v>
      </c>
      <c r="H1113">
        <v>0</v>
      </c>
      <c r="I1113">
        <v>0</v>
      </c>
      <c r="J1113">
        <v>1</v>
      </c>
      <c r="K1113">
        <v>1</v>
      </c>
      <c r="L1113">
        <v>2</v>
      </c>
      <c r="M1113">
        <v>2</v>
      </c>
      <c r="N1113">
        <v>1</v>
      </c>
      <c r="O1113">
        <v>2</v>
      </c>
      <c r="P1113">
        <v>0</v>
      </c>
      <c r="Q1113">
        <v>0</v>
      </c>
    </row>
    <row r="1114" spans="1:17" hidden="1" x14ac:dyDescent="0.25">
      <c r="A1114">
        <v>1113</v>
      </c>
      <c r="B1114">
        <v>57555708100</v>
      </c>
      <c r="C1114" s="1" t="s">
        <v>1129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3</v>
      </c>
      <c r="K1114">
        <v>2</v>
      </c>
      <c r="L1114">
        <v>2</v>
      </c>
      <c r="M1114">
        <v>3</v>
      </c>
      <c r="N1114">
        <v>2</v>
      </c>
      <c r="O1114">
        <v>2</v>
      </c>
      <c r="P1114">
        <v>0</v>
      </c>
      <c r="Q1114">
        <v>0</v>
      </c>
    </row>
    <row r="1115" spans="1:17" hidden="1" x14ac:dyDescent="0.25">
      <c r="A1115">
        <v>1114</v>
      </c>
      <c r="B1115">
        <v>57555752300</v>
      </c>
      <c r="C1115" s="1" t="s">
        <v>1130</v>
      </c>
      <c r="D1115">
        <v>1</v>
      </c>
      <c r="E1115">
        <v>0</v>
      </c>
      <c r="F1115">
        <v>0</v>
      </c>
      <c r="G1115">
        <v>2</v>
      </c>
      <c r="H1115">
        <v>1</v>
      </c>
      <c r="I1115">
        <v>0</v>
      </c>
      <c r="J1115">
        <v>1</v>
      </c>
      <c r="K1115">
        <v>0</v>
      </c>
      <c r="L1115">
        <v>5</v>
      </c>
      <c r="M1115">
        <v>4</v>
      </c>
      <c r="N1115">
        <v>1</v>
      </c>
      <c r="O1115">
        <v>5</v>
      </c>
      <c r="P1115">
        <v>0</v>
      </c>
      <c r="Q1115">
        <v>0</v>
      </c>
    </row>
    <row r="1116" spans="1:17" hidden="1" x14ac:dyDescent="0.25">
      <c r="A1116">
        <v>1115</v>
      </c>
      <c r="B1116">
        <v>57557653300</v>
      </c>
      <c r="C1116" s="1" t="s">
        <v>1131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2</v>
      </c>
      <c r="K1116">
        <v>1</v>
      </c>
      <c r="L1116">
        <v>6</v>
      </c>
      <c r="M1116">
        <v>2</v>
      </c>
      <c r="N1116">
        <v>1</v>
      </c>
      <c r="O1116">
        <v>6</v>
      </c>
      <c r="P1116">
        <v>0</v>
      </c>
      <c r="Q1116">
        <v>1</v>
      </c>
    </row>
    <row r="1117" spans="1:17" hidden="1" x14ac:dyDescent="0.25">
      <c r="A1117">
        <v>1116</v>
      </c>
      <c r="B1117">
        <v>57566711800</v>
      </c>
      <c r="C1117" s="1" t="s">
        <v>1132</v>
      </c>
      <c r="D1117">
        <v>1</v>
      </c>
      <c r="E1117">
        <v>0</v>
      </c>
      <c r="F1117">
        <v>0</v>
      </c>
      <c r="G1117">
        <v>1</v>
      </c>
      <c r="H1117">
        <v>1</v>
      </c>
      <c r="I1117">
        <v>3</v>
      </c>
      <c r="J1117">
        <v>1</v>
      </c>
      <c r="K1117">
        <v>1</v>
      </c>
      <c r="L1117">
        <v>8</v>
      </c>
      <c r="M1117">
        <v>3</v>
      </c>
      <c r="N1117">
        <v>2</v>
      </c>
      <c r="O1117">
        <v>11</v>
      </c>
      <c r="P1117">
        <v>0</v>
      </c>
      <c r="Q1117">
        <v>0</v>
      </c>
    </row>
    <row r="1118" spans="1:17" hidden="1" x14ac:dyDescent="0.25">
      <c r="A1118">
        <v>1117</v>
      </c>
      <c r="B1118">
        <v>57573296300</v>
      </c>
      <c r="C1118" s="1" t="s">
        <v>1133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1</v>
      </c>
      <c r="K1118">
        <v>1</v>
      </c>
      <c r="L1118">
        <v>2</v>
      </c>
      <c r="M1118">
        <v>1</v>
      </c>
      <c r="N1118">
        <v>1</v>
      </c>
      <c r="O1118">
        <v>2</v>
      </c>
      <c r="P1118">
        <v>0</v>
      </c>
      <c r="Q1118">
        <v>0</v>
      </c>
    </row>
    <row r="1119" spans="1:17" x14ac:dyDescent="0.25">
      <c r="A1119">
        <v>1118</v>
      </c>
      <c r="B1119">
        <v>57614743600</v>
      </c>
      <c r="C1119" s="1" t="s">
        <v>1134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1</v>
      </c>
      <c r="K1119">
        <v>0</v>
      </c>
      <c r="L1119">
        <v>0</v>
      </c>
      <c r="M1119">
        <v>1</v>
      </c>
      <c r="N1119">
        <v>0</v>
      </c>
      <c r="O1119">
        <v>0</v>
      </c>
      <c r="P1119">
        <v>0</v>
      </c>
      <c r="Q1119">
        <v>0</v>
      </c>
    </row>
    <row r="1120" spans="1:17" x14ac:dyDescent="0.25">
      <c r="A1120">
        <v>1119</v>
      </c>
      <c r="B1120">
        <v>57615411200</v>
      </c>
      <c r="C1120" s="1" t="s">
        <v>1135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1</v>
      </c>
      <c r="K1120">
        <v>0</v>
      </c>
      <c r="L1120">
        <v>0</v>
      </c>
      <c r="M1120">
        <v>1</v>
      </c>
      <c r="N1120">
        <v>0</v>
      </c>
      <c r="O1120">
        <v>0</v>
      </c>
      <c r="P1120">
        <v>0</v>
      </c>
      <c r="Q1120">
        <v>0</v>
      </c>
    </row>
    <row r="1121" spans="1:17" hidden="1" x14ac:dyDescent="0.25">
      <c r="A1121">
        <v>1120</v>
      </c>
      <c r="B1121">
        <v>57626358500</v>
      </c>
      <c r="C1121" s="1" t="s">
        <v>1136</v>
      </c>
      <c r="D1121">
        <v>0</v>
      </c>
      <c r="E1121">
        <v>0</v>
      </c>
      <c r="F1121">
        <v>0</v>
      </c>
      <c r="G1121">
        <v>4</v>
      </c>
      <c r="H1121">
        <v>1</v>
      </c>
      <c r="I1121">
        <v>1</v>
      </c>
      <c r="J1121">
        <v>2</v>
      </c>
      <c r="K1121">
        <v>1</v>
      </c>
      <c r="L1121">
        <v>5</v>
      </c>
      <c r="M1121">
        <v>6</v>
      </c>
      <c r="N1121">
        <v>2</v>
      </c>
      <c r="O1121">
        <v>6</v>
      </c>
      <c r="P1121">
        <v>0</v>
      </c>
      <c r="Q1121">
        <v>0</v>
      </c>
    </row>
    <row r="1122" spans="1:17" hidden="1" x14ac:dyDescent="0.25">
      <c r="A1122">
        <v>1121</v>
      </c>
      <c r="B1122">
        <v>57652930900</v>
      </c>
      <c r="C1122" s="1" t="s">
        <v>1137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2</v>
      </c>
      <c r="K1122">
        <v>1</v>
      </c>
      <c r="L1122">
        <v>1</v>
      </c>
      <c r="M1122">
        <v>2</v>
      </c>
      <c r="N1122">
        <v>1</v>
      </c>
      <c r="O1122">
        <v>1</v>
      </c>
      <c r="P1122">
        <v>0</v>
      </c>
      <c r="Q1122">
        <v>0</v>
      </c>
    </row>
    <row r="1123" spans="1:17" x14ac:dyDescent="0.25">
      <c r="A1123">
        <v>1122</v>
      </c>
      <c r="B1123">
        <v>57667298600</v>
      </c>
      <c r="C1123" s="1" t="s">
        <v>1138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1</v>
      </c>
      <c r="K1123">
        <v>0</v>
      </c>
      <c r="L1123">
        <v>0</v>
      </c>
      <c r="M1123">
        <v>1</v>
      </c>
      <c r="N1123">
        <v>0</v>
      </c>
      <c r="O1123">
        <v>0</v>
      </c>
      <c r="P1123">
        <v>0</v>
      </c>
      <c r="Q1123">
        <v>0</v>
      </c>
    </row>
    <row r="1124" spans="1:17" hidden="1" x14ac:dyDescent="0.25">
      <c r="A1124">
        <v>1123</v>
      </c>
      <c r="B1124">
        <v>57667965000</v>
      </c>
      <c r="C1124" s="1" t="s">
        <v>1139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1</v>
      </c>
      <c r="K1124">
        <v>0</v>
      </c>
      <c r="L1124">
        <v>1</v>
      </c>
      <c r="M1124">
        <v>1</v>
      </c>
      <c r="N1124">
        <v>0</v>
      </c>
      <c r="O1124">
        <v>1</v>
      </c>
      <c r="P1124">
        <v>0</v>
      </c>
      <c r="Q1124">
        <v>0</v>
      </c>
    </row>
    <row r="1125" spans="1:17" x14ac:dyDescent="0.25">
      <c r="A1125">
        <v>1124</v>
      </c>
      <c r="B1125">
        <v>57667965500</v>
      </c>
      <c r="C1125" s="1" t="s">
        <v>1140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1</v>
      </c>
      <c r="K1125">
        <v>0</v>
      </c>
      <c r="L1125">
        <v>0</v>
      </c>
      <c r="M1125">
        <v>1</v>
      </c>
      <c r="N1125">
        <v>0</v>
      </c>
      <c r="O1125">
        <v>0</v>
      </c>
      <c r="P1125">
        <v>0</v>
      </c>
      <c r="Q1125">
        <v>0</v>
      </c>
    </row>
    <row r="1126" spans="1:17" x14ac:dyDescent="0.25">
      <c r="A1126">
        <v>1125</v>
      </c>
      <c r="B1126">
        <v>57668298600</v>
      </c>
      <c r="C1126" s="1" t="s">
        <v>1141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1</v>
      </c>
      <c r="K1126">
        <v>0</v>
      </c>
      <c r="L1126">
        <v>0</v>
      </c>
      <c r="M1126">
        <v>1</v>
      </c>
      <c r="N1126">
        <v>0</v>
      </c>
      <c r="O1126">
        <v>0</v>
      </c>
      <c r="P1126">
        <v>0</v>
      </c>
      <c r="Q1126">
        <v>0</v>
      </c>
    </row>
    <row r="1127" spans="1:17" hidden="1" x14ac:dyDescent="0.25">
      <c r="A1127">
        <v>1126</v>
      </c>
      <c r="B1127">
        <v>57668309500</v>
      </c>
      <c r="C1127" s="1" t="s">
        <v>1142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2</v>
      </c>
      <c r="K1127">
        <v>1</v>
      </c>
      <c r="L1127">
        <v>3</v>
      </c>
      <c r="M1127">
        <v>2</v>
      </c>
      <c r="N1127">
        <v>1</v>
      </c>
      <c r="O1127">
        <v>3</v>
      </c>
      <c r="P1127">
        <v>0</v>
      </c>
      <c r="Q1127">
        <v>0</v>
      </c>
    </row>
    <row r="1128" spans="1:17" x14ac:dyDescent="0.25">
      <c r="A1128">
        <v>1127</v>
      </c>
      <c r="B1128">
        <v>57668322000</v>
      </c>
      <c r="C1128" s="1" t="s">
        <v>1143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1</v>
      </c>
      <c r="K1128">
        <v>0</v>
      </c>
      <c r="L1128">
        <v>0</v>
      </c>
      <c r="M1128">
        <v>1</v>
      </c>
      <c r="N1128">
        <v>0</v>
      </c>
      <c r="O1128">
        <v>0</v>
      </c>
      <c r="P1128">
        <v>0</v>
      </c>
      <c r="Q1128">
        <v>0</v>
      </c>
    </row>
    <row r="1129" spans="1:17" x14ac:dyDescent="0.25">
      <c r="A1129">
        <v>1128</v>
      </c>
      <c r="B1129">
        <v>57668631200</v>
      </c>
      <c r="C1129" s="1" t="s">
        <v>1144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1</v>
      </c>
      <c r="K1129">
        <v>0</v>
      </c>
      <c r="L1129">
        <v>0</v>
      </c>
      <c r="M1129">
        <v>1</v>
      </c>
      <c r="N1129">
        <v>0</v>
      </c>
      <c r="O1129">
        <v>0</v>
      </c>
      <c r="P1129">
        <v>0</v>
      </c>
      <c r="Q1129">
        <v>0</v>
      </c>
    </row>
    <row r="1130" spans="1:17" x14ac:dyDescent="0.25">
      <c r="A1130">
        <v>1129</v>
      </c>
      <c r="B1130">
        <v>57669324000</v>
      </c>
      <c r="C1130" s="1" t="s">
        <v>1145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1</v>
      </c>
      <c r="K1130">
        <v>0</v>
      </c>
      <c r="L1130">
        <v>0</v>
      </c>
      <c r="M1130">
        <v>1</v>
      </c>
      <c r="N1130">
        <v>0</v>
      </c>
      <c r="O1130">
        <v>0</v>
      </c>
      <c r="P1130">
        <v>0</v>
      </c>
      <c r="Q1130">
        <v>0</v>
      </c>
    </row>
    <row r="1131" spans="1:17" x14ac:dyDescent="0.25">
      <c r="A1131">
        <v>1130</v>
      </c>
      <c r="B1131">
        <v>57669337900</v>
      </c>
      <c r="C1131" s="1" t="s">
        <v>1146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1</v>
      </c>
      <c r="K1131">
        <v>0</v>
      </c>
      <c r="L1131">
        <v>0</v>
      </c>
      <c r="M1131">
        <v>1</v>
      </c>
      <c r="N1131">
        <v>0</v>
      </c>
      <c r="O1131">
        <v>0</v>
      </c>
      <c r="P1131">
        <v>0</v>
      </c>
      <c r="Q1131">
        <v>0</v>
      </c>
    </row>
    <row r="1132" spans="1:17" x14ac:dyDescent="0.25">
      <c r="A1132">
        <v>1131</v>
      </c>
      <c r="B1132">
        <v>57674854600</v>
      </c>
      <c r="C1132" s="1" t="s">
        <v>1147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1</v>
      </c>
      <c r="K1132">
        <v>1</v>
      </c>
      <c r="L1132">
        <v>0</v>
      </c>
      <c r="M1132">
        <v>1</v>
      </c>
      <c r="N1132">
        <v>1</v>
      </c>
      <c r="O1132">
        <v>0</v>
      </c>
      <c r="P1132">
        <v>0</v>
      </c>
      <c r="Q1132">
        <v>0</v>
      </c>
    </row>
    <row r="1133" spans="1:17" hidden="1" x14ac:dyDescent="0.25">
      <c r="A1133">
        <v>1132</v>
      </c>
      <c r="B1133">
        <v>57695124900</v>
      </c>
      <c r="C1133" s="1" t="s">
        <v>1148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2</v>
      </c>
      <c r="K1133">
        <v>1</v>
      </c>
      <c r="L1133">
        <v>3</v>
      </c>
      <c r="M1133">
        <v>2</v>
      </c>
      <c r="N1133">
        <v>1</v>
      </c>
      <c r="O1133">
        <v>3</v>
      </c>
      <c r="P1133">
        <v>1</v>
      </c>
      <c r="Q1133">
        <v>0</v>
      </c>
    </row>
    <row r="1134" spans="1:17" x14ac:dyDescent="0.25">
      <c r="A1134">
        <v>1133</v>
      </c>
      <c r="B1134">
        <v>57701887600</v>
      </c>
      <c r="C1134" s="1" t="s">
        <v>1149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1</v>
      </c>
      <c r="K1134">
        <v>0</v>
      </c>
      <c r="L1134">
        <v>0</v>
      </c>
      <c r="M1134">
        <v>1</v>
      </c>
      <c r="N1134">
        <v>0</v>
      </c>
      <c r="O1134">
        <v>0</v>
      </c>
      <c r="P1134">
        <v>0</v>
      </c>
      <c r="Q1134">
        <v>0</v>
      </c>
    </row>
    <row r="1135" spans="1:17" hidden="1" x14ac:dyDescent="0.25">
      <c r="A1135">
        <v>1134</v>
      </c>
      <c r="B1135">
        <v>57712391600</v>
      </c>
      <c r="C1135" s="1" t="s">
        <v>1150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1</v>
      </c>
      <c r="K1135">
        <v>1</v>
      </c>
      <c r="L1135">
        <v>3</v>
      </c>
      <c r="M1135">
        <v>1</v>
      </c>
      <c r="N1135">
        <v>1</v>
      </c>
      <c r="O1135">
        <v>3</v>
      </c>
      <c r="P1135">
        <v>0</v>
      </c>
      <c r="Q1135">
        <v>0</v>
      </c>
    </row>
    <row r="1136" spans="1:17" hidden="1" x14ac:dyDescent="0.25">
      <c r="A1136">
        <v>1135</v>
      </c>
      <c r="B1136">
        <v>57718334300</v>
      </c>
      <c r="C1136" s="1" t="s">
        <v>1151</v>
      </c>
      <c r="D1136">
        <v>0</v>
      </c>
      <c r="E1136">
        <v>0</v>
      </c>
      <c r="F1136">
        <v>0</v>
      </c>
      <c r="G1136">
        <v>1</v>
      </c>
      <c r="H1136">
        <v>0</v>
      </c>
      <c r="I1136">
        <v>2</v>
      </c>
      <c r="J1136">
        <v>0</v>
      </c>
      <c r="K1136">
        <v>0</v>
      </c>
      <c r="L1136">
        <v>1</v>
      </c>
      <c r="M1136">
        <v>1</v>
      </c>
      <c r="N1136">
        <v>0</v>
      </c>
      <c r="O1136">
        <v>3</v>
      </c>
      <c r="P1136">
        <v>0</v>
      </c>
      <c r="Q1136">
        <v>0</v>
      </c>
    </row>
    <row r="1137" spans="1:17" x14ac:dyDescent="0.25">
      <c r="A1137">
        <v>1136</v>
      </c>
      <c r="B1137">
        <v>57726914900</v>
      </c>
      <c r="C1137" s="1" t="s">
        <v>1152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1</v>
      </c>
      <c r="K1137">
        <v>0</v>
      </c>
      <c r="L1137">
        <v>0</v>
      </c>
      <c r="M1137">
        <v>1</v>
      </c>
      <c r="N1137">
        <v>0</v>
      </c>
      <c r="O1137">
        <v>0</v>
      </c>
      <c r="P1137">
        <v>0</v>
      </c>
      <c r="Q1137">
        <v>0</v>
      </c>
    </row>
    <row r="1138" spans="1:17" x14ac:dyDescent="0.25">
      <c r="A1138">
        <v>1137</v>
      </c>
      <c r="B1138">
        <v>57731347800</v>
      </c>
      <c r="C1138" s="1" t="s">
        <v>1153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1</v>
      </c>
      <c r="K1138">
        <v>1</v>
      </c>
      <c r="L1138">
        <v>0</v>
      </c>
      <c r="M1138">
        <v>1</v>
      </c>
      <c r="N1138">
        <v>1</v>
      </c>
      <c r="O1138">
        <v>0</v>
      </c>
      <c r="P1138">
        <v>0</v>
      </c>
      <c r="Q1138">
        <v>0</v>
      </c>
    </row>
    <row r="1139" spans="1:17" x14ac:dyDescent="0.25">
      <c r="A1139">
        <v>1138</v>
      </c>
      <c r="B1139">
        <v>57732354600</v>
      </c>
      <c r="C1139" s="1" t="s">
        <v>1154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1</v>
      </c>
      <c r="K1139">
        <v>1</v>
      </c>
      <c r="L1139">
        <v>0</v>
      </c>
      <c r="M1139">
        <v>1</v>
      </c>
      <c r="N1139">
        <v>1</v>
      </c>
      <c r="O1139">
        <v>0</v>
      </c>
      <c r="P1139">
        <v>0</v>
      </c>
      <c r="Q1139">
        <v>0</v>
      </c>
    </row>
    <row r="1140" spans="1:17" x14ac:dyDescent="0.25">
      <c r="A1140">
        <v>1139</v>
      </c>
      <c r="B1140">
        <v>57733101500</v>
      </c>
      <c r="C1140" s="1" t="s">
        <v>1155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1</v>
      </c>
      <c r="K1140">
        <v>1</v>
      </c>
      <c r="L1140">
        <v>0</v>
      </c>
      <c r="M1140">
        <v>1</v>
      </c>
      <c r="N1140">
        <v>1</v>
      </c>
      <c r="O1140">
        <v>0</v>
      </c>
      <c r="P1140">
        <v>0</v>
      </c>
      <c r="Q1140">
        <v>0</v>
      </c>
    </row>
    <row r="1141" spans="1:17" hidden="1" x14ac:dyDescent="0.25">
      <c r="A1141">
        <v>1140</v>
      </c>
      <c r="B1141">
        <v>57733833500</v>
      </c>
      <c r="C1141" s="1" t="s">
        <v>1156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2</v>
      </c>
      <c r="K1141">
        <v>1</v>
      </c>
      <c r="L1141">
        <v>2</v>
      </c>
      <c r="M1141">
        <v>2</v>
      </c>
      <c r="N1141">
        <v>1</v>
      </c>
      <c r="O1141">
        <v>2</v>
      </c>
      <c r="P1141">
        <v>0</v>
      </c>
      <c r="Q1141">
        <v>0</v>
      </c>
    </row>
    <row r="1142" spans="1:17" hidden="1" x14ac:dyDescent="0.25">
      <c r="A1142">
        <v>1141</v>
      </c>
      <c r="B1142">
        <v>57734007100</v>
      </c>
      <c r="C1142" s="1" t="s">
        <v>1157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1</v>
      </c>
      <c r="K1142">
        <v>1</v>
      </c>
      <c r="L1142">
        <v>1</v>
      </c>
      <c r="M1142">
        <v>1</v>
      </c>
      <c r="N1142">
        <v>1</v>
      </c>
      <c r="O1142">
        <v>1</v>
      </c>
      <c r="P1142">
        <v>0</v>
      </c>
      <c r="Q1142">
        <v>0</v>
      </c>
    </row>
    <row r="1143" spans="1:17" x14ac:dyDescent="0.25">
      <c r="A1143">
        <v>1142</v>
      </c>
      <c r="B1143">
        <v>57739100900</v>
      </c>
      <c r="C1143" s="1" t="s">
        <v>1158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1</v>
      </c>
      <c r="K1143">
        <v>0</v>
      </c>
      <c r="L1143">
        <v>0</v>
      </c>
      <c r="M1143">
        <v>1</v>
      </c>
      <c r="N1143">
        <v>0</v>
      </c>
      <c r="O1143">
        <v>0</v>
      </c>
      <c r="P1143">
        <v>0</v>
      </c>
      <c r="Q1143">
        <v>0</v>
      </c>
    </row>
    <row r="1144" spans="1:17" x14ac:dyDescent="0.25">
      <c r="A1144">
        <v>1143</v>
      </c>
      <c r="B1144">
        <v>57739242800</v>
      </c>
      <c r="C1144" s="1" t="s">
        <v>1159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1</v>
      </c>
      <c r="K1144">
        <v>0</v>
      </c>
      <c r="L1144">
        <v>0</v>
      </c>
      <c r="M1144">
        <v>1</v>
      </c>
      <c r="N1144">
        <v>0</v>
      </c>
      <c r="O1144">
        <v>0</v>
      </c>
      <c r="P1144">
        <v>2</v>
      </c>
      <c r="Q1144">
        <v>0</v>
      </c>
    </row>
    <row r="1145" spans="1:17" hidden="1" x14ac:dyDescent="0.25">
      <c r="A1145">
        <v>1144</v>
      </c>
      <c r="B1145">
        <v>57745714800</v>
      </c>
      <c r="C1145" s="1" t="s">
        <v>1160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1</v>
      </c>
      <c r="K1145">
        <v>1</v>
      </c>
      <c r="L1145">
        <v>3</v>
      </c>
      <c r="M1145">
        <v>1</v>
      </c>
      <c r="N1145">
        <v>1</v>
      </c>
      <c r="O1145">
        <v>3</v>
      </c>
      <c r="P1145">
        <v>1</v>
      </c>
      <c r="Q1145">
        <v>0</v>
      </c>
    </row>
    <row r="1146" spans="1:17" hidden="1" x14ac:dyDescent="0.25">
      <c r="A1146">
        <v>1145</v>
      </c>
      <c r="B1146">
        <v>57749130500</v>
      </c>
      <c r="C1146" s="1" t="s">
        <v>1161</v>
      </c>
      <c r="D1146">
        <v>0</v>
      </c>
      <c r="E1146">
        <v>0</v>
      </c>
      <c r="F1146">
        <v>0</v>
      </c>
      <c r="G1146">
        <v>1</v>
      </c>
      <c r="H1146">
        <v>1</v>
      </c>
      <c r="I1146">
        <v>0</v>
      </c>
      <c r="J1146">
        <v>1</v>
      </c>
      <c r="K1146">
        <v>1</v>
      </c>
      <c r="L1146">
        <v>6</v>
      </c>
      <c r="M1146">
        <v>2</v>
      </c>
      <c r="N1146">
        <v>2</v>
      </c>
      <c r="O1146">
        <v>6</v>
      </c>
      <c r="P1146">
        <v>0</v>
      </c>
      <c r="Q1146">
        <v>0</v>
      </c>
    </row>
    <row r="1147" spans="1:17" x14ac:dyDescent="0.25">
      <c r="A1147">
        <v>1146</v>
      </c>
      <c r="B1147">
        <v>57759651600</v>
      </c>
      <c r="C1147" s="1" t="s">
        <v>1162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1</v>
      </c>
      <c r="K1147">
        <v>1</v>
      </c>
      <c r="L1147">
        <v>0</v>
      </c>
      <c r="M1147">
        <v>1</v>
      </c>
      <c r="N1147">
        <v>1</v>
      </c>
      <c r="O1147">
        <v>0</v>
      </c>
      <c r="P1147">
        <v>0</v>
      </c>
      <c r="Q1147">
        <v>0</v>
      </c>
    </row>
    <row r="1148" spans="1:17" x14ac:dyDescent="0.25">
      <c r="A1148">
        <v>1147</v>
      </c>
      <c r="B1148">
        <v>57760101400</v>
      </c>
      <c r="C1148" s="1" t="s">
        <v>1163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1</v>
      </c>
      <c r="K1148">
        <v>1</v>
      </c>
      <c r="L1148">
        <v>0</v>
      </c>
      <c r="M1148">
        <v>1</v>
      </c>
      <c r="N1148">
        <v>1</v>
      </c>
      <c r="O1148">
        <v>0</v>
      </c>
      <c r="P1148">
        <v>0</v>
      </c>
      <c r="Q1148">
        <v>0</v>
      </c>
    </row>
    <row r="1149" spans="1:17" hidden="1" x14ac:dyDescent="0.25">
      <c r="A1149">
        <v>1148</v>
      </c>
      <c r="B1149">
        <v>57760177300</v>
      </c>
      <c r="C1149" s="1" t="s">
        <v>1164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1</v>
      </c>
      <c r="K1149">
        <v>1</v>
      </c>
      <c r="L1149">
        <v>1</v>
      </c>
      <c r="M1149">
        <v>1</v>
      </c>
      <c r="N1149">
        <v>1</v>
      </c>
      <c r="O1149">
        <v>1</v>
      </c>
      <c r="P1149">
        <v>0</v>
      </c>
      <c r="Q1149">
        <v>0</v>
      </c>
    </row>
    <row r="1150" spans="1:17" x14ac:dyDescent="0.25">
      <c r="A1150">
        <v>1149</v>
      </c>
      <c r="B1150">
        <v>57760238800</v>
      </c>
      <c r="C1150" s="1" t="s">
        <v>1165</v>
      </c>
      <c r="D1150">
        <v>0</v>
      </c>
      <c r="E1150">
        <v>0</v>
      </c>
      <c r="F1150">
        <v>0</v>
      </c>
      <c r="G1150">
        <v>1</v>
      </c>
      <c r="H1150">
        <v>0</v>
      </c>
      <c r="I1150">
        <v>0</v>
      </c>
      <c r="J1150">
        <v>1</v>
      </c>
      <c r="K1150">
        <v>1</v>
      </c>
      <c r="L1150">
        <v>0</v>
      </c>
      <c r="M1150">
        <v>2</v>
      </c>
      <c r="N1150">
        <v>1</v>
      </c>
      <c r="O1150">
        <v>0</v>
      </c>
      <c r="P1150">
        <v>0</v>
      </c>
      <c r="Q1150">
        <v>4</v>
      </c>
    </row>
    <row r="1151" spans="1:17" hidden="1" x14ac:dyDescent="0.25">
      <c r="A1151">
        <v>1150</v>
      </c>
      <c r="B1151">
        <v>57765286800</v>
      </c>
      <c r="C1151" s="1" t="s">
        <v>1166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1</v>
      </c>
      <c r="K1151">
        <v>1</v>
      </c>
      <c r="L1151">
        <v>2</v>
      </c>
      <c r="M1151">
        <v>1</v>
      </c>
      <c r="N1151">
        <v>1</v>
      </c>
      <c r="O1151">
        <v>2</v>
      </c>
      <c r="P1151">
        <v>0</v>
      </c>
      <c r="Q1151">
        <v>0</v>
      </c>
    </row>
    <row r="1152" spans="1:17" hidden="1" x14ac:dyDescent="0.25">
      <c r="A1152">
        <v>1151</v>
      </c>
      <c r="B1152">
        <v>57765713900</v>
      </c>
      <c r="C1152" s="1" t="s">
        <v>1167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1</v>
      </c>
      <c r="K1152">
        <v>1</v>
      </c>
      <c r="L1152">
        <v>2</v>
      </c>
      <c r="M1152">
        <v>1</v>
      </c>
      <c r="N1152">
        <v>1</v>
      </c>
      <c r="O1152">
        <v>2</v>
      </c>
      <c r="P1152">
        <v>0</v>
      </c>
      <c r="Q1152">
        <v>0</v>
      </c>
    </row>
    <row r="1153" spans="1:17" x14ac:dyDescent="0.25">
      <c r="A1153">
        <v>1152</v>
      </c>
      <c r="B1153">
        <v>57765963800</v>
      </c>
      <c r="C1153" s="1" t="s">
        <v>1168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1</v>
      </c>
      <c r="K1153">
        <v>1</v>
      </c>
      <c r="L1153">
        <v>0</v>
      </c>
      <c r="M1153">
        <v>1</v>
      </c>
      <c r="N1153">
        <v>1</v>
      </c>
      <c r="O1153">
        <v>0</v>
      </c>
      <c r="P1153">
        <v>0</v>
      </c>
      <c r="Q1153">
        <v>0</v>
      </c>
    </row>
    <row r="1154" spans="1:17" x14ac:dyDescent="0.25">
      <c r="A1154">
        <v>1153</v>
      </c>
      <c r="B1154">
        <v>57766175800</v>
      </c>
      <c r="C1154" s="1" t="s">
        <v>1169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1</v>
      </c>
      <c r="K1154">
        <v>1</v>
      </c>
      <c r="L1154">
        <v>0</v>
      </c>
      <c r="M1154">
        <v>1</v>
      </c>
      <c r="N1154">
        <v>1</v>
      </c>
      <c r="O1154">
        <v>0</v>
      </c>
      <c r="P1154">
        <v>0</v>
      </c>
      <c r="Q1154">
        <v>0</v>
      </c>
    </row>
    <row r="1155" spans="1:17" hidden="1" x14ac:dyDescent="0.25">
      <c r="A1155">
        <v>1154</v>
      </c>
      <c r="B1155">
        <v>57776875400</v>
      </c>
      <c r="C1155" s="1" t="s">
        <v>1170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1</v>
      </c>
      <c r="K1155">
        <v>1</v>
      </c>
      <c r="L1155">
        <v>3</v>
      </c>
      <c r="M1155">
        <v>1</v>
      </c>
      <c r="N1155">
        <v>1</v>
      </c>
      <c r="O1155">
        <v>3</v>
      </c>
      <c r="P1155">
        <v>0</v>
      </c>
      <c r="Q1155">
        <v>0</v>
      </c>
    </row>
    <row r="1156" spans="1:17" x14ac:dyDescent="0.25">
      <c r="A1156">
        <v>1155</v>
      </c>
      <c r="B1156">
        <v>57779277400</v>
      </c>
      <c r="C1156" s="1" t="s">
        <v>1171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1</v>
      </c>
      <c r="K1156">
        <v>0</v>
      </c>
      <c r="L1156">
        <v>0</v>
      </c>
      <c r="M1156">
        <v>1</v>
      </c>
      <c r="N1156">
        <v>0</v>
      </c>
      <c r="O1156">
        <v>0</v>
      </c>
      <c r="P1156">
        <v>0</v>
      </c>
      <c r="Q1156">
        <v>0</v>
      </c>
    </row>
    <row r="1157" spans="1:17" x14ac:dyDescent="0.25">
      <c r="A1157">
        <v>1156</v>
      </c>
      <c r="B1157">
        <v>57779617400</v>
      </c>
      <c r="C1157" s="1" t="s">
        <v>1172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1</v>
      </c>
      <c r="K1157">
        <v>0</v>
      </c>
      <c r="L1157">
        <v>0</v>
      </c>
      <c r="M1157">
        <v>1</v>
      </c>
      <c r="N1157">
        <v>0</v>
      </c>
      <c r="O1157">
        <v>0</v>
      </c>
      <c r="P1157">
        <v>0</v>
      </c>
      <c r="Q1157">
        <v>0</v>
      </c>
    </row>
    <row r="1158" spans="1:17" x14ac:dyDescent="0.25">
      <c r="A1158">
        <v>1157</v>
      </c>
      <c r="B1158">
        <v>57788224300</v>
      </c>
      <c r="C1158" s="1" t="s">
        <v>1173</v>
      </c>
      <c r="D1158">
        <v>1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1</v>
      </c>
      <c r="N1158">
        <v>0</v>
      </c>
      <c r="O1158">
        <v>0</v>
      </c>
      <c r="P1158">
        <v>0</v>
      </c>
      <c r="Q1158">
        <v>0</v>
      </c>
    </row>
    <row r="1159" spans="1:17" x14ac:dyDescent="0.25">
      <c r="A1159">
        <v>1158</v>
      </c>
      <c r="B1159">
        <v>57789798500</v>
      </c>
      <c r="C1159" s="1" t="s">
        <v>1174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1</v>
      </c>
      <c r="K1159">
        <v>0</v>
      </c>
      <c r="L1159">
        <v>0</v>
      </c>
      <c r="M1159">
        <v>1</v>
      </c>
      <c r="N1159">
        <v>0</v>
      </c>
      <c r="O1159">
        <v>0</v>
      </c>
      <c r="P1159">
        <v>0</v>
      </c>
      <c r="Q1159">
        <v>0</v>
      </c>
    </row>
    <row r="1160" spans="1:17" hidden="1" x14ac:dyDescent="0.25">
      <c r="A1160">
        <v>1159</v>
      </c>
      <c r="B1160">
        <v>57790670900</v>
      </c>
      <c r="C1160" s="1" t="s">
        <v>1175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1</v>
      </c>
      <c r="K1160">
        <v>1</v>
      </c>
      <c r="L1160">
        <v>3</v>
      </c>
      <c r="M1160">
        <v>1</v>
      </c>
      <c r="N1160">
        <v>1</v>
      </c>
      <c r="O1160">
        <v>3</v>
      </c>
      <c r="P1160">
        <v>0</v>
      </c>
      <c r="Q1160">
        <v>0</v>
      </c>
    </row>
    <row r="1161" spans="1:17" hidden="1" x14ac:dyDescent="0.25">
      <c r="A1161">
        <v>1160</v>
      </c>
      <c r="B1161">
        <v>57791000300</v>
      </c>
      <c r="C1161" s="1" t="s">
        <v>1176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1</v>
      </c>
      <c r="K1161">
        <v>1</v>
      </c>
      <c r="L1161">
        <v>3</v>
      </c>
      <c r="M1161">
        <v>1</v>
      </c>
      <c r="N1161">
        <v>1</v>
      </c>
      <c r="O1161">
        <v>3</v>
      </c>
      <c r="P1161">
        <v>0</v>
      </c>
      <c r="Q1161">
        <v>0</v>
      </c>
    </row>
    <row r="1162" spans="1:17" x14ac:dyDescent="0.25">
      <c r="A1162">
        <v>1161</v>
      </c>
      <c r="B1162">
        <v>57803987300</v>
      </c>
      <c r="C1162" s="1" t="s">
        <v>1177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1</v>
      </c>
      <c r="K1162">
        <v>0</v>
      </c>
      <c r="L1162">
        <v>0</v>
      </c>
      <c r="M1162">
        <v>1</v>
      </c>
      <c r="N1162">
        <v>0</v>
      </c>
      <c r="O1162">
        <v>0</v>
      </c>
      <c r="P1162">
        <v>0</v>
      </c>
      <c r="Q1162">
        <v>0</v>
      </c>
    </row>
    <row r="1163" spans="1:17" x14ac:dyDescent="0.25">
      <c r="A1163">
        <v>1162</v>
      </c>
      <c r="B1163">
        <v>57811300900</v>
      </c>
      <c r="C1163" s="1" t="s">
        <v>1178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2</v>
      </c>
      <c r="K1163">
        <v>2</v>
      </c>
      <c r="L1163">
        <v>0</v>
      </c>
      <c r="M1163">
        <v>2</v>
      </c>
      <c r="N1163">
        <v>2</v>
      </c>
      <c r="O1163">
        <v>0</v>
      </c>
      <c r="P1163">
        <v>0</v>
      </c>
      <c r="Q1163">
        <v>0</v>
      </c>
    </row>
    <row r="1164" spans="1:17" hidden="1" x14ac:dyDescent="0.25">
      <c r="A1164">
        <v>1163</v>
      </c>
      <c r="B1164">
        <v>57811745000</v>
      </c>
      <c r="C1164" s="1" t="s">
        <v>1179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1</v>
      </c>
      <c r="K1164">
        <v>1</v>
      </c>
      <c r="L1164">
        <v>8</v>
      </c>
      <c r="M1164">
        <v>1</v>
      </c>
      <c r="N1164">
        <v>1</v>
      </c>
      <c r="O1164">
        <v>8</v>
      </c>
      <c r="P1164">
        <v>1</v>
      </c>
      <c r="Q1164">
        <v>0</v>
      </c>
    </row>
    <row r="1165" spans="1:17" x14ac:dyDescent="0.25">
      <c r="A1165">
        <v>1164</v>
      </c>
      <c r="B1165">
        <v>57820158000</v>
      </c>
      <c r="C1165" s="1" t="s">
        <v>1180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1</v>
      </c>
      <c r="K1165">
        <v>0</v>
      </c>
      <c r="L1165">
        <v>0</v>
      </c>
      <c r="M1165">
        <v>1</v>
      </c>
      <c r="N1165">
        <v>0</v>
      </c>
      <c r="O1165">
        <v>0</v>
      </c>
      <c r="P1165">
        <v>0</v>
      </c>
      <c r="Q1165">
        <v>0</v>
      </c>
    </row>
    <row r="1166" spans="1:17" hidden="1" x14ac:dyDescent="0.25">
      <c r="A1166">
        <v>1165</v>
      </c>
      <c r="B1166">
        <v>57828607800</v>
      </c>
      <c r="C1166" s="1" t="s">
        <v>1181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1</v>
      </c>
      <c r="K1166">
        <v>0</v>
      </c>
      <c r="L1166">
        <v>1</v>
      </c>
      <c r="M1166">
        <v>1</v>
      </c>
      <c r="N1166">
        <v>0</v>
      </c>
      <c r="O1166">
        <v>1</v>
      </c>
      <c r="P1166">
        <v>0</v>
      </c>
      <c r="Q1166">
        <v>0</v>
      </c>
    </row>
    <row r="1167" spans="1:17" hidden="1" x14ac:dyDescent="0.25">
      <c r="A1167">
        <v>1166</v>
      </c>
      <c r="B1167">
        <v>57828867200</v>
      </c>
      <c r="C1167" s="1" t="s">
        <v>1182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1</v>
      </c>
      <c r="K1167">
        <v>0</v>
      </c>
      <c r="L1167">
        <v>1</v>
      </c>
      <c r="M1167">
        <v>1</v>
      </c>
      <c r="N1167">
        <v>0</v>
      </c>
      <c r="O1167">
        <v>1</v>
      </c>
      <c r="P1167">
        <v>0</v>
      </c>
      <c r="Q1167">
        <v>0</v>
      </c>
    </row>
    <row r="1168" spans="1:17" x14ac:dyDescent="0.25">
      <c r="A1168">
        <v>1167</v>
      </c>
      <c r="B1168">
        <v>57828904300</v>
      </c>
      <c r="C1168" s="1" t="s">
        <v>1183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1</v>
      </c>
      <c r="K1168">
        <v>1</v>
      </c>
      <c r="L1168">
        <v>0</v>
      </c>
      <c r="M1168">
        <v>1</v>
      </c>
      <c r="N1168">
        <v>1</v>
      </c>
      <c r="O1168">
        <v>0</v>
      </c>
      <c r="P1168">
        <v>0</v>
      </c>
      <c r="Q1168">
        <v>0</v>
      </c>
    </row>
    <row r="1169" spans="1:17" hidden="1" x14ac:dyDescent="0.25">
      <c r="A1169">
        <v>1168</v>
      </c>
      <c r="B1169">
        <v>57830393800</v>
      </c>
      <c r="C1169" s="1" t="s">
        <v>1184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1</v>
      </c>
      <c r="K1169">
        <v>0</v>
      </c>
      <c r="L1169">
        <v>1</v>
      </c>
      <c r="M1169">
        <v>1</v>
      </c>
      <c r="N1169">
        <v>0</v>
      </c>
      <c r="O1169">
        <v>1</v>
      </c>
      <c r="P1169">
        <v>0</v>
      </c>
      <c r="Q1169">
        <v>0</v>
      </c>
    </row>
    <row r="1170" spans="1:17" x14ac:dyDescent="0.25">
      <c r="A1170">
        <v>1169</v>
      </c>
      <c r="B1170">
        <v>57831286400</v>
      </c>
      <c r="C1170" s="1" t="s">
        <v>1185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1</v>
      </c>
      <c r="K1170">
        <v>0</v>
      </c>
      <c r="L1170">
        <v>0</v>
      </c>
      <c r="M1170">
        <v>1</v>
      </c>
      <c r="N1170">
        <v>0</v>
      </c>
      <c r="O1170">
        <v>0</v>
      </c>
      <c r="P1170">
        <v>0</v>
      </c>
      <c r="Q1170">
        <v>1</v>
      </c>
    </row>
    <row r="1171" spans="1:17" x14ac:dyDescent="0.25">
      <c r="A1171">
        <v>1170</v>
      </c>
      <c r="B1171">
        <v>57846461800</v>
      </c>
      <c r="C1171" s="1" t="s">
        <v>1186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1</v>
      </c>
      <c r="K1171">
        <v>0</v>
      </c>
      <c r="L1171">
        <v>0</v>
      </c>
      <c r="M1171">
        <v>1</v>
      </c>
      <c r="N1171">
        <v>0</v>
      </c>
      <c r="O1171">
        <v>0</v>
      </c>
      <c r="P1171">
        <v>0</v>
      </c>
      <c r="Q1171">
        <v>0</v>
      </c>
    </row>
    <row r="1172" spans="1:17" x14ac:dyDescent="0.25">
      <c r="A1172">
        <v>1171</v>
      </c>
      <c r="B1172">
        <v>57847522100</v>
      </c>
      <c r="C1172" s="1" t="s">
        <v>1187</v>
      </c>
      <c r="D1172">
        <v>1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1</v>
      </c>
      <c r="N1172">
        <v>0</v>
      </c>
      <c r="O1172">
        <v>0</v>
      </c>
      <c r="P1172">
        <v>1</v>
      </c>
      <c r="Q1172">
        <v>0</v>
      </c>
    </row>
    <row r="1173" spans="1:17" x14ac:dyDescent="0.25">
      <c r="A1173">
        <v>1172</v>
      </c>
      <c r="B1173">
        <v>57854195600</v>
      </c>
      <c r="C1173" s="1" t="s">
        <v>1188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1</v>
      </c>
      <c r="K1173">
        <v>0</v>
      </c>
      <c r="L1173">
        <v>0</v>
      </c>
      <c r="M1173">
        <v>1</v>
      </c>
      <c r="N1173">
        <v>0</v>
      </c>
      <c r="O1173">
        <v>0</v>
      </c>
      <c r="P1173">
        <v>0</v>
      </c>
      <c r="Q1173">
        <v>0</v>
      </c>
    </row>
    <row r="1174" spans="1:17" x14ac:dyDescent="0.25">
      <c r="A1174">
        <v>1173</v>
      </c>
      <c r="B1174">
        <v>57854268800</v>
      </c>
      <c r="C1174" s="1" t="s">
        <v>1189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1</v>
      </c>
      <c r="K1174">
        <v>1</v>
      </c>
      <c r="L1174">
        <v>0</v>
      </c>
      <c r="M1174">
        <v>1</v>
      </c>
      <c r="N1174">
        <v>1</v>
      </c>
      <c r="O1174">
        <v>0</v>
      </c>
      <c r="P1174">
        <v>0</v>
      </c>
      <c r="Q1174">
        <v>0</v>
      </c>
    </row>
    <row r="1175" spans="1:17" hidden="1" x14ac:dyDescent="0.25">
      <c r="A1175">
        <v>1174</v>
      </c>
      <c r="B1175">
        <v>57854407500</v>
      </c>
      <c r="C1175" s="1" t="s">
        <v>1190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1</v>
      </c>
      <c r="K1175">
        <v>1</v>
      </c>
      <c r="L1175">
        <v>1</v>
      </c>
      <c r="M1175">
        <v>1</v>
      </c>
      <c r="N1175">
        <v>1</v>
      </c>
      <c r="O1175">
        <v>1</v>
      </c>
      <c r="P1175">
        <v>2</v>
      </c>
      <c r="Q1175">
        <v>2</v>
      </c>
    </row>
    <row r="1176" spans="1:17" hidden="1" x14ac:dyDescent="0.25">
      <c r="A1176">
        <v>1175</v>
      </c>
      <c r="B1176">
        <v>57864816600</v>
      </c>
      <c r="C1176" s="1" t="s">
        <v>1191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2</v>
      </c>
      <c r="K1176">
        <v>2</v>
      </c>
      <c r="L1176">
        <v>1</v>
      </c>
      <c r="M1176">
        <v>2</v>
      </c>
      <c r="N1176">
        <v>2</v>
      </c>
      <c r="O1176">
        <v>1</v>
      </c>
      <c r="P1176">
        <v>0</v>
      </c>
      <c r="Q1176">
        <v>0</v>
      </c>
    </row>
    <row r="1177" spans="1:17" hidden="1" x14ac:dyDescent="0.25">
      <c r="A1177">
        <v>1176</v>
      </c>
      <c r="B1177">
        <v>57865181400</v>
      </c>
      <c r="C1177" s="1" t="s">
        <v>1192</v>
      </c>
      <c r="D1177">
        <v>0</v>
      </c>
      <c r="E1177">
        <v>0</v>
      </c>
      <c r="F1177">
        <v>0</v>
      </c>
      <c r="G1177">
        <v>1</v>
      </c>
      <c r="H1177">
        <v>0</v>
      </c>
      <c r="I1177">
        <v>0</v>
      </c>
      <c r="J1177">
        <v>1</v>
      </c>
      <c r="K1177">
        <v>1</v>
      </c>
      <c r="L1177">
        <v>1</v>
      </c>
      <c r="M1177">
        <v>2</v>
      </c>
      <c r="N1177">
        <v>1</v>
      </c>
      <c r="O1177">
        <v>1</v>
      </c>
      <c r="P1177">
        <v>0</v>
      </c>
      <c r="Q1177">
        <v>0</v>
      </c>
    </row>
    <row r="1178" spans="1:17" hidden="1" x14ac:dyDescent="0.25">
      <c r="A1178">
        <v>1177</v>
      </c>
      <c r="B1178">
        <v>57865362900</v>
      </c>
      <c r="C1178" s="1" t="s">
        <v>1193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1</v>
      </c>
      <c r="K1178">
        <v>1</v>
      </c>
      <c r="L1178">
        <v>1</v>
      </c>
      <c r="M1178">
        <v>1</v>
      </c>
      <c r="N1178">
        <v>1</v>
      </c>
      <c r="O1178">
        <v>1</v>
      </c>
      <c r="P1178">
        <v>0</v>
      </c>
      <c r="Q1178">
        <v>0</v>
      </c>
    </row>
    <row r="1179" spans="1:17" x14ac:dyDescent="0.25">
      <c r="A1179">
        <v>1178</v>
      </c>
      <c r="B1179">
        <v>57865815800</v>
      </c>
      <c r="C1179" s="1" t="s">
        <v>1194</v>
      </c>
      <c r="D1179">
        <v>1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2</v>
      </c>
      <c r="K1179">
        <v>0</v>
      </c>
      <c r="L1179">
        <v>0</v>
      </c>
      <c r="M1179">
        <v>3</v>
      </c>
      <c r="N1179">
        <v>0</v>
      </c>
      <c r="O1179">
        <v>0</v>
      </c>
      <c r="P1179">
        <v>0</v>
      </c>
      <c r="Q1179">
        <v>0</v>
      </c>
    </row>
    <row r="1180" spans="1:17" x14ac:dyDescent="0.25">
      <c r="A1180">
        <v>1179</v>
      </c>
      <c r="B1180">
        <v>57865847300</v>
      </c>
      <c r="C1180" s="1" t="s">
        <v>1195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1</v>
      </c>
      <c r="K1180">
        <v>1</v>
      </c>
      <c r="L1180">
        <v>0</v>
      </c>
      <c r="M1180">
        <v>1</v>
      </c>
      <c r="N1180">
        <v>1</v>
      </c>
      <c r="O1180">
        <v>0</v>
      </c>
      <c r="P1180">
        <v>0</v>
      </c>
      <c r="Q1180">
        <v>0</v>
      </c>
    </row>
    <row r="1181" spans="1:17" x14ac:dyDescent="0.25">
      <c r="A1181">
        <v>1180</v>
      </c>
      <c r="B1181">
        <v>57866051000</v>
      </c>
      <c r="C1181" s="1" t="s">
        <v>1196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1</v>
      </c>
      <c r="K1181">
        <v>1</v>
      </c>
      <c r="L1181">
        <v>0</v>
      </c>
      <c r="M1181">
        <v>1</v>
      </c>
      <c r="N1181">
        <v>1</v>
      </c>
      <c r="O1181">
        <v>0</v>
      </c>
      <c r="P1181">
        <v>0</v>
      </c>
      <c r="Q1181">
        <v>0</v>
      </c>
    </row>
    <row r="1182" spans="1:17" hidden="1" x14ac:dyDescent="0.25">
      <c r="A1182">
        <v>1181</v>
      </c>
      <c r="B1182">
        <v>57866051200</v>
      </c>
      <c r="C1182" s="1" t="s">
        <v>1197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1</v>
      </c>
      <c r="K1182">
        <v>1</v>
      </c>
      <c r="L1182">
        <v>1</v>
      </c>
      <c r="M1182">
        <v>1</v>
      </c>
      <c r="N1182">
        <v>1</v>
      </c>
      <c r="O1182">
        <v>1</v>
      </c>
      <c r="P1182">
        <v>0</v>
      </c>
      <c r="Q1182">
        <v>0</v>
      </c>
    </row>
    <row r="1183" spans="1:17" x14ac:dyDescent="0.25">
      <c r="A1183">
        <v>1182</v>
      </c>
      <c r="B1183">
        <v>57866051300</v>
      </c>
      <c r="C1183" s="1" t="s">
        <v>1198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1</v>
      </c>
      <c r="K1183">
        <v>1</v>
      </c>
      <c r="L1183">
        <v>0</v>
      </c>
      <c r="M1183">
        <v>1</v>
      </c>
      <c r="N1183">
        <v>1</v>
      </c>
      <c r="O1183">
        <v>0</v>
      </c>
      <c r="P1183">
        <v>0</v>
      </c>
      <c r="Q1183">
        <v>0</v>
      </c>
    </row>
    <row r="1184" spans="1:17" x14ac:dyDescent="0.25">
      <c r="A1184">
        <v>1183</v>
      </c>
      <c r="B1184">
        <v>57866254500</v>
      </c>
      <c r="C1184" s="1" t="s">
        <v>1199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1</v>
      </c>
      <c r="K1184">
        <v>1</v>
      </c>
      <c r="L1184">
        <v>0</v>
      </c>
      <c r="M1184">
        <v>1</v>
      </c>
      <c r="N1184">
        <v>1</v>
      </c>
      <c r="O1184">
        <v>0</v>
      </c>
      <c r="P1184">
        <v>0</v>
      </c>
      <c r="Q1184">
        <v>0</v>
      </c>
    </row>
    <row r="1185" spans="1:17" hidden="1" x14ac:dyDescent="0.25">
      <c r="A1185">
        <v>1184</v>
      </c>
      <c r="B1185">
        <v>57866664700</v>
      </c>
      <c r="C1185" s="1" t="s">
        <v>1200</v>
      </c>
      <c r="D1185">
        <v>0</v>
      </c>
      <c r="E1185">
        <v>0</v>
      </c>
      <c r="F1185">
        <v>0</v>
      </c>
      <c r="G1185">
        <v>1</v>
      </c>
      <c r="H1185">
        <v>0</v>
      </c>
      <c r="I1185">
        <v>0</v>
      </c>
      <c r="J1185">
        <v>3</v>
      </c>
      <c r="K1185">
        <v>1</v>
      </c>
      <c r="L1185">
        <v>1</v>
      </c>
      <c r="M1185">
        <v>4</v>
      </c>
      <c r="N1185">
        <v>1</v>
      </c>
      <c r="O1185">
        <v>1</v>
      </c>
      <c r="P1185">
        <v>0</v>
      </c>
      <c r="Q1185">
        <v>0</v>
      </c>
    </row>
    <row r="1186" spans="1:17" x14ac:dyDescent="0.25">
      <c r="A1186">
        <v>1185</v>
      </c>
      <c r="B1186">
        <v>57866866900</v>
      </c>
      <c r="C1186" s="1" t="s">
        <v>1201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1</v>
      </c>
      <c r="K1186">
        <v>1</v>
      </c>
      <c r="L1186">
        <v>0</v>
      </c>
      <c r="M1186">
        <v>1</v>
      </c>
      <c r="N1186">
        <v>1</v>
      </c>
      <c r="O1186">
        <v>0</v>
      </c>
      <c r="P1186">
        <v>0</v>
      </c>
      <c r="Q1186">
        <v>0</v>
      </c>
    </row>
    <row r="1187" spans="1:17" x14ac:dyDescent="0.25">
      <c r="A1187">
        <v>1186</v>
      </c>
      <c r="B1187">
        <v>57873320500</v>
      </c>
      <c r="C1187" s="1" t="s">
        <v>1202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1</v>
      </c>
      <c r="K1187">
        <v>1</v>
      </c>
      <c r="L1187">
        <v>0</v>
      </c>
      <c r="M1187">
        <v>1</v>
      </c>
      <c r="N1187">
        <v>1</v>
      </c>
      <c r="O1187">
        <v>0</v>
      </c>
      <c r="P1187">
        <v>0</v>
      </c>
      <c r="Q1187">
        <v>0</v>
      </c>
    </row>
    <row r="1188" spans="1:17" x14ac:dyDescent="0.25">
      <c r="A1188">
        <v>1187</v>
      </c>
      <c r="B1188">
        <v>57873459100</v>
      </c>
      <c r="C1188" s="1" t="s">
        <v>1203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1</v>
      </c>
      <c r="K1188">
        <v>0</v>
      </c>
      <c r="L1188">
        <v>0</v>
      </c>
      <c r="M1188">
        <v>1</v>
      </c>
      <c r="N1188">
        <v>0</v>
      </c>
      <c r="O1188">
        <v>0</v>
      </c>
      <c r="P1188">
        <v>0</v>
      </c>
      <c r="Q1188">
        <v>0</v>
      </c>
    </row>
    <row r="1189" spans="1:17" hidden="1" x14ac:dyDescent="0.25">
      <c r="A1189">
        <v>1188</v>
      </c>
      <c r="B1189">
        <v>57873875500</v>
      </c>
      <c r="C1189" s="1" t="s">
        <v>1204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1</v>
      </c>
      <c r="K1189">
        <v>1</v>
      </c>
      <c r="L1189">
        <v>3</v>
      </c>
      <c r="M1189">
        <v>1</v>
      </c>
      <c r="N1189">
        <v>1</v>
      </c>
      <c r="O1189">
        <v>3</v>
      </c>
      <c r="P1189">
        <v>0</v>
      </c>
      <c r="Q1189">
        <v>0</v>
      </c>
    </row>
    <row r="1190" spans="1:17" hidden="1" x14ac:dyDescent="0.25">
      <c r="A1190">
        <v>1189</v>
      </c>
      <c r="B1190">
        <v>57874050200</v>
      </c>
      <c r="C1190" s="1" t="s">
        <v>1205</v>
      </c>
      <c r="D1190">
        <v>1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1</v>
      </c>
      <c r="K1190">
        <v>1</v>
      </c>
      <c r="L1190">
        <v>1</v>
      </c>
      <c r="M1190">
        <v>2</v>
      </c>
      <c r="N1190">
        <v>1</v>
      </c>
      <c r="O1190">
        <v>1</v>
      </c>
      <c r="P1190">
        <v>0</v>
      </c>
      <c r="Q1190">
        <v>0</v>
      </c>
    </row>
    <row r="1191" spans="1:17" hidden="1" x14ac:dyDescent="0.25">
      <c r="A1191">
        <v>1190</v>
      </c>
      <c r="B1191">
        <v>57874050400</v>
      </c>
      <c r="C1191" s="1" t="s">
        <v>1206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1</v>
      </c>
      <c r="K1191">
        <v>1</v>
      </c>
      <c r="L1191">
        <v>3</v>
      </c>
      <c r="M1191">
        <v>1</v>
      </c>
      <c r="N1191">
        <v>1</v>
      </c>
      <c r="O1191">
        <v>3</v>
      </c>
      <c r="P1191">
        <v>0</v>
      </c>
      <c r="Q1191">
        <v>0</v>
      </c>
    </row>
    <row r="1192" spans="1:17" x14ac:dyDescent="0.25">
      <c r="A1192">
        <v>1191</v>
      </c>
      <c r="B1192">
        <v>57874066900</v>
      </c>
      <c r="C1192" s="1" t="s">
        <v>1207</v>
      </c>
      <c r="D1192">
        <v>1</v>
      </c>
      <c r="E1192">
        <v>0</v>
      </c>
      <c r="F1192">
        <v>0</v>
      </c>
      <c r="G1192">
        <v>1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2</v>
      </c>
      <c r="N1192">
        <v>0</v>
      </c>
      <c r="O1192">
        <v>0</v>
      </c>
      <c r="P1192">
        <v>0</v>
      </c>
      <c r="Q1192">
        <v>0</v>
      </c>
    </row>
    <row r="1193" spans="1:17" x14ac:dyDescent="0.25">
      <c r="A1193">
        <v>1192</v>
      </c>
      <c r="B1193">
        <v>57874375400</v>
      </c>
      <c r="C1193" s="1" t="s">
        <v>1208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1</v>
      </c>
      <c r="K1193">
        <v>0</v>
      </c>
      <c r="L1193">
        <v>0</v>
      </c>
      <c r="M1193">
        <v>1</v>
      </c>
      <c r="N1193">
        <v>0</v>
      </c>
      <c r="O1193">
        <v>0</v>
      </c>
      <c r="P1193">
        <v>0</v>
      </c>
      <c r="Q1193">
        <v>0</v>
      </c>
    </row>
    <row r="1194" spans="1:17" x14ac:dyDescent="0.25">
      <c r="A1194">
        <v>1193</v>
      </c>
      <c r="B1194">
        <v>57876440200</v>
      </c>
      <c r="C1194" s="1" t="s">
        <v>1209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2</v>
      </c>
      <c r="K1194">
        <v>1</v>
      </c>
      <c r="L1194">
        <v>0</v>
      </c>
      <c r="M1194">
        <v>2</v>
      </c>
      <c r="N1194">
        <v>1</v>
      </c>
      <c r="O1194">
        <v>0</v>
      </c>
      <c r="P1194">
        <v>0</v>
      </c>
      <c r="Q1194">
        <v>0</v>
      </c>
    </row>
    <row r="1195" spans="1:17" hidden="1" x14ac:dyDescent="0.25">
      <c r="A1195">
        <v>1194</v>
      </c>
      <c r="B1195">
        <v>57883550000</v>
      </c>
      <c r="C1195" s="1" t="s">
        <v>1210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1</v>
      </c>
      <c r="K1195">
        <v>1</v>
      </c>
      <c r="L1195">
        <v>1</v>
      </c>
      <c r="M1195">
        <v>1</v>
      </c>
      <c r="N1195">
        <v>1</v>
      </c>
      <c r="O1195">
        <v>1</v>
      </c>
      <c r="P1195">
        <v>0</v>
      </c>
      <c r="Q1195">
        <v>0</v>
      </c>
    </row>
    <row r="1196" spans="1:17" hidden="1" x14ac:dyDescent="0.25">
      <c r="A1196">
        <v>1195</v>
      </c>
      <c r="B1196">
        <v>57884799600</v>
      </c>
      <c r="C1196" s="1" t="s">
        <v>1211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1</v>
      </c>
      <c r="K1196">
        <v>1</v>
      </c>
      <c r="L1196">
        <v>1</v>
      </c>
      <c r="M1196">
        <v>1</v>
      </c>
      <c r="N1196">
        <v>1</v>
      </c>
      <c r="O1196">
        <v>1</v>
      </c>
      <c r="P1196">
        <v>0</v>
      </c>
      <c r="Q1196">
        <v>0</v>
      </c>
    </row>
    <row r="1197" spans="1:17" hidden="1" x14ac:dyDescent="0.25">
      <c r="A1197">
        <v>1196</v>
      </c>
      <c r="B1197">
        <v>57885494800</v>
      </c>
      <c r="C1197" s="1" t="s">
        <v>1212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1</v>
      </c>
      <c r="K1197">
        <v>1</v>
      </c>
      <c r="L1197">
        <v>2</v>
      </c>
      <c r="M1197">
        <v>1</v>
      </c>
      <c r="N1197">
        <v>1</v>
      </c>
      <c r="O1197">
        <v>2</v>
      </c>
      <c r="P1197">
        <v>0</v>
      </c>
      <c r="Q1197">
        <v>0</v>
      </c>
    </row>
    <row r="1198" spans="1:17" x14ac:dyDescent="0.25">
      <c r="A1198">
        <v>1197</v>
      </c>
      <c r="B1198">
        <v>57885723400</v>
      </c>
      <c r="C1198" s="1" t="s">
        <v>1213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1</v>
      </c>
      <c r="K1198">
        <v>1</v>
      </c>
      <c r="L1198">
        <v>0</v>
      </c>
      <c r="M1198">
        <v>1</v>
      </c>
      <c r="N1198">
        <v>1</v>
      </c>
      <c r="O1198">
        <v>0</v>
      </c>
      <c r="P1198">
        <v>0</v>
      </c>
      <c r="Q1198">
        <v>0</v>
      </c>
    </row>
    <row r="1199" spans="1:17" hidden="1" x14ac:dyDescent="0.25">
      <c r="A1199">
        <v>1198</v>
      </c>
      <c r="B1199">
        <v>57885951200</v>
      </c>
      <c r="C1199" s="1" t="s">
        <v>1214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1</v>
      </c>
      <c r="K1199">
        <v>1</v>
      </c>
      <c r="L1199">
        <v>2</v>
      </c>
      <c r="M1199">
        <v>1</v>
      </c>
      <c r="N1199">
        <v>1</v>
      </c>
      <c r="O1199">
        <v>2</v>
      </c>
      <c r="P1199">
        <v>0</v>
      </c>
      <c r="Q1199">
        <v>0</v>
      </c>
    </row>
    <row r="1200" spans="1:17" hidden="1" x14ac:dyDescent="0.25">
      <c r="A1200">
        <v>1199</v>
      </c>
      <c r="B1200">
        <v>57887114900</v>
      </c>
      <c r="C1200" s="1" t="s">
        <v>1215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1</v>
      </c>
      <c r="K1200">
        <v>1</v>
      </c>
      <c r="L1200">
        <v>1</v>
      </c>
      <c r="M1200">
        <v>1</v>
      </c>
      <c r="N1200">
        <v>1</v>
      </c>
      <c r="O1200">
        <v>1</v>
      </c>
      <c r="P1200">
        <v>0</v>
      </c>
      <c r="Q1200">
        <v>0</v>
      </c>
    </row>
    <row r="1201" spans="1:17" hidden="1" x14ac:dyDescent="0.25">
      <c r="A1201">
        <v>1200</v>
      </c>
      <c r="B1201">
        <v>57887115000</v>
      </c>
      <c r="C1201" s="1" t="s">
        <v>1216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1</v>
      </c>
      <c r="K1201">
        <v>1</v>
      </c>
      <c r="L1201">
        <v>1</v>
      </c>
      <c r="M1201">
        <v>1</v>
      </c>
      <c r="N1201">
        <v>1</v>
      </c>
      <c r="O1201">
        <v>1</v>
      </c>
      <c r="P1201">
        <v>0</v>
      </c>
      <c r="Q1201">
        <v>0</v>
      </c>
    </row>
    <row r="1202" spans="1:17" hidden="1" x14ac:dyDescent="0.25">
      <c r="A1202">
        <v>1201</v>
      </c>
      <c r="B1202">
        <v>57887804500</v>
      </c>
      <c r="C1202" s="1" t="s">
        <v>1217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1</v>
      </c>
      <c r="K1202">
        <v>0</v>
      </c>
      <c r="L1202">
        <v>1</v>
      </c>
      <c r="M1202">
        <v>1</v>
      </c>
      <c r="N1202">
        <v>0</v>
      </c>
      <c r="O1202">
        <v>1</v>
      </c>
      <c r="P1202">
        <v>0</v>
      </c>
      <c r="Q1202">
        <v>0</v>
      </c>
    </row>
    <row r="1203" spans="1:17" x14ac:dyDescent="0.25">
      <c r="A1203">
        <v>1202</v>
      </c>
      <c r="B1203">
        <v>57889542300</v>
      </c>
      <c r="C1203" s="1" t="s">
        <v>1218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2</v>
      </c>
      <c r="K1203">
        <v>1</v>
      </c>
      <c r="L1203">
        <v>0</v>
      </c>
      <c r="M1203">
        <v>2</v>
      </c>
      <c r="N1203">
        <v>1</v>
      </c>
      <c r="O1203">
        <v>0</v>
      </c>
      <c r="P1203">
        <v>0</v>
      </c>
      <c r="Q1203">
        <v>0</v>
      </c>
    </row>
    <row r="1204" spans="1:17" x14ac:dyDescent="0.25">
      <c r="A1204">
        <v>1203</v>
      </c>
      <c r="B1204">
        <v>57914717400</v>
      </c>
      <c r="C1204" s="1" t="s">
        <v>1219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1</v>
      </c>
      <c r="K1204">
        <v>0</v>
      </c>
      <c r="L1204">
        <v>0</v>
      </c>
      <c r="M1204">
        <v>1</v>
      </c>
      <c r="N1204">
        <v>0</v>
      </c>
      <c r="O1204">
        <v>0</v>
      </c>
      <c r="P1204">
        <v>0</v>
      </c>
      <c r="Q1204">
        <v>0</v>
      </c>
    </row>
    <row r="1205" spans="1:17" x14ac:dyDescent="0.25">
      <c r="A1205">
        <v>1204</v>
      </c>
      <c r="B1205">
        <v>57926093400</v>
      </c>
      <c r="C1205" s="1" t="s">
        <v>1220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1</v>
      </c>
      <c r="K1205">
        <v>1</v>
      </c>
      <c r="L1205">
        <v>0</v>
      </c>
      <c r="M1205">
        <v>1</v>
      </c>
      <c r="N1205">
        <v>1</v>
      </c>
      <c r="O1205">
        <v>0</v>
      </c>
      <c r="P1205">
        <v>0</v>
      </c>
      <c r="Q1205">
        <v>0</v>
      </c>
    </row>
    <row r="1206" spans="1:17" x14ac:dyDescent="0.25">
      <c r="A1206">
        <v>1205</v>
      </c>
      <c r="B1206">
        <v>57926547600</v>
      </c>
      <c r="C1206" s="1" t="s">
        <v>1221</v>
      </c>
      <c r="D1206">
        <v>0</v>
      </c>
      <c r="E1206">
        <v>0</v>
      </c>
      <c r="F1206">
        <v>0</v>
      </c>
      <c r="G1206">
        <v>1</v>
      </c>
      <c r="H1206">
        <v>0</v>
      </c>
      <c r="I1206">
        <v>0</v>
      </c>
      <c r="J1206">
        <v>3</v>
      </c>
      <c r="K1206">
        <v>1</v>
      </c>
      <c r="L1206">
        <v>0</v>
      </c>
      <c r="M1206">
        <v>4</v>
      </c>
      <c r="N1206">
        <v>1</v>
      </c>
      <c r="O1206">
        <v>0</v>
      </c>
      <c r="P1206">
        <v>0</v>
      </c>
      <c r="Q1206">
        <v>0</v>
      </c>
    </row>
    <row r="1207" spans="1:17" x14ac:dyDescent="0.25">
      <c r="A1207">
        <v>1206</v>
      </c>
      <c r="B1207">
        <v>57929134000</v>
      </c>
      <c r="C1207" s="1" t="s">
        <v>1222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2</v>
      </c>
      <c r="K1207">
        <v>2</v>
      </c>
      <c r="L1207">
        <v>0</v>
      </c>
      <c r="M1207">
        <v>2</v>
      </c>
      <c r="N1207">
        <v>2</v>
      </c>
      <c r="O1207">
        <v>0</v>
      </c>
      <c r="P1207">
        <v>0</v>
      </c>
      <c r="Q1207">
        <v>0</v>
      </c>
    </row>
    <row r="1208" spans="1:17" hidden="1" x14ac:dyDescent="0.25">
      <c r="A1208">
        <v>1207</v>
      </c>
      <c r="B1208">
        <v>57929647800</v>
      </c>
      <c r="C1208" s="1" t="s">
        <v>1223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1</v>
      </c>
      <c r="K1208">
        <v>1</v>
      </c>
      <c r="L1208">
        <v>1</v>
      </c>
      <c r="M1208">
        <v>1</v>
      </c>
      <c r="N1208">
        <v>1</v>
      </c>
      <c r="O1208">
        <v>1</v>
      </c>
      <c r="P1208">
        <v>0</v>
      </c>
      <c r="Q1208">
        <v>0</v>
      </c>
    </row>
    <row r="1209" spans="1:17" x14ac:dyDescent="0.25">
      <c r="A1209">
        <v>1208</v>
      </c>
      <c r="B1209">
        <v>57935805700</v>
      </c>
      <c r="C1209" s="1" t="s">
        <v>1224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1</v>
      </c>
      <c r="K1209">
        <v>0</v>
      </c>
      <c r="L1209">
        <v>0</v>
      </c>
      <c r="M1209">
        <v>1</v>
      </c>
      <c r="N1209">
        <v>0</v>
      </c>
      <c r="O1209">
        <v>0</v>
      </c>
      <c r="P1209">
        <v>0</v>
      </c>
      <c r="Q1209">
        <v>0</v>
      </c>
    </row>
    <row r="1210" spans="1:17" x14ac:dyDescent="0.25">
      <c r="A1210">
        <v>1209</v>
      </c>
      <c r="B1210">
        <v>57936182600</v>
      </c>
      <c r="C1210" s="1" t="s">
        <v>1225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1</v>
      </c>
      <c r="K1210">
        <v>1</v>
      </c>
      <c r="L1210">
        <v>0</v>
      </c>
      <c r="M1210">
        <v>1</v>
      </c>
      <c r="N1210">
        <v>1</v>
      </c>
      <c r="O1210">
        <v>0</v>
      </c>
      <c r="P1210">
        <v>0</v>
      </c>
      <c r="Q1210">
        <v>0</v>
      </c>
    </row>
    <row r="1211" spans="1:17" x14ac:dyDescent="0.25">
      <c r="A1211">
        <v>1210</v>
      </c>
      <c r="B1211">
        <v>57946873400</v>
      </c>
      <c r="C1211" s="1" t="s">
        <v>1226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1</v>
      </c>
      <c r="K1211">
        <v>0</v>
      </c>
      <c r="L1211">
        <v>0</v>
      </c>
      <c r="M1211">
        <v>1</v>
      </c>
      <c r="N1211">
        <v>0</v>
      </c>
      <c r="O1211">
        <v>0</v>
      </c>
      <c r="P1211">
        <v>0</v>
      </c>
      <c r="Q1211">
        <v>0</v>
      </c>
    </row>
    <row r="1212" spans="1:17" x14ac:dyDescent="0.25">
      <c r="A1212">
        <v>1211</v>
      </c>
      <c r="B1212">
        <v>57957281800</v>
      </c>
      <c r="C1212" s="1" t="s">
        <v>1227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1</v>
      </c>
      <c r="K1212">
        <v>1</v>
      </c>
      <c r="L1212">
        <v>0</v>
      </c>
      <c r="M1212">
        <v>1</v>
      </c>
      <c r="N1212">
        <v>1</v>
      </c>
      <c r="O1212">
        <v>0</v>
      </c>
      <c r="P1212">
        <v>0</v>
      </c>
      <c r="Q1212">
        <v>0</v>
      </c>
    </row>
    <row r="1213" spans="1:17" x14ac:dyDescent="0.25">
      <c r="A1213">
        <v>1212</v>
      </c>
      <c r="B1213">
        <v>57960757000</v>
      </c>
      <c r="C1213" s="1" t="s">
        <v>1228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1</v>
      </c>
      <c r="K1213">
        <v>0</v>
      </c>
      <c r="L1213">
        <v>0</v>
      </c>
      <c r="M1213">
        <v>1</v>
      </c>
      <c r="N1213">
        <v>0</v>
      </c>
      <c r="O1213">
        <v>0</v>
      </c>
      <c r="P1213">
        <v>0</v>
      </c>
      <c r="Q1213">
        <v>0</v>
      </c>
    </row>
    <row r="1214" spans="1:17" x14ac:dyDescent="0.25">
      <c r="A1214">
        <v>1213</v>
      </c>
      <c r="B1214">
        <v>57961612600</v>
      </c>
      <c r="C1214" s="1" t="s">
        <v>1229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1</v>
      </c>
      <c r="K1214">
        <v>1</v>
      </c>
      <c r="L1214">
        <v>0</v>
      </c>
      <c r="M1214">
        <v>1</v>
      </c>
      <c r="N1214">
        <v>1</v>
      </c>
      <c r="O1214">
        <v>0</v>
      </c>
      <c r="P1214">
        <v>0</v>
      </c>
      <c r="Q1214">
        <v>0</v>
      </c>
    </row>
    <row r="1215" spans="1:17" hidden="1" x14ac:dyDescent="0.25">
      <c r="A1215">
        <v>1214</v>
      </c>
      <c r="B1215">
        <v>57963452100</v>
      </c>
      <c r="C1215" s="1" t="s">
        <v>1230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1</v>
      </c>
      <c r="K1215">
        <v>1</v>
      </c>
      <c r="L1215">
        <v>1</v>
      </c>
      <c r="M1215">
        <v>1</v>
      </c>
      <c r="N1215">
        <v>1</v>
      </c>
      <c r="O1215">
        <v>1</v>
      </c>
      <c r="P1215">
        <v>0</v>
      </c>
      <c r="Q1215">
        <v>0</v>
      </c>
    </row>
    <row r="1216" spans="1:17" x14ac:dyDescent="0.25">
      <c r="A1216">
        <v>1215</v>
      </c>
      <c r="B1216">
        <v>57964566800</v>
      </c>
      <c r="C1216" s="1" t="s">
        <v>1231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1</v>
      </c>
      <c r="K1216">
        <v>1</v>
      </c>
      <c r="L1216">
        <v>0</v>
      </c>
      <c r="M1216">
        <v>1</v>
      </c>
      <c r="N1216">
        <v>1</v>
      </c>
      <c r="O1216">
        <v>0</v>
      </c>
      <c r="P1216">
        <v>0</v>
      </c>
      <c r="Q1216">
        <v>0</v>
      </c>
    </row>
    <row r="1217" spans="1:17" x14ac:dyDescent="0.25">
      <c r="A1217">
        <v>1216</v>
      </c>
      <c r="B1217">
        <v>57976436100</v>
      </c>
      <c r="C1217" s="1" t="s">
        <v>1232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1</v>
      </c>
      <c r="K1217">
        <v>0</v>
      </c>
      <c r="L1217">
        <v>0</v>
      </c>
      <c r="M1217">
        <v>1</v>
      </c>
      <c r="N1217">
        <v>0</v>
      </c>
      <c r="O1217">
        <v>0</v>
      </c>
      <c r="P1217">
        <v>0</v>
      </c>
      <c r="Q1217">
        <v>0</v>
      </c>
    </row>
    <row r="1218" spans="1:17" x14ac:dyDescent="0.25">
      <c r="A1218">
        <v>1217</v>
      </c>
      <c r="B1218">
        <v>57976622300</v>
      </c>
      <c r="C1218" s="1" t="s">
        <v>1233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1</v>
      </c>
      <c r="K1218">
        <v>0</v>
      </c>
      <c r="L1218">
        <v>0</v>
      </c>
      <c r="M1218">
        <v>1</v>
      </c>
      <c r="N1218">
        <v>0</v>
      </c>
      <c r="O1218">
        <v>0</v>
      </c>
      <c r="P1218">
        <v>0</v>
      </c>
      <c r="Q1218">
        <v>0</v>
      </c>
    </row>
    <row r="1219" spans="1:17" x14ac:dyDescent="0.25">
      <c r="A1219">
        <v>1218</v>
      </c>
      <c r="B1219">
        <v>57976748200</v>
      </c>
      <c r="C1219" s="1" t="s">
        <v>1234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1</v>
      </c>
      <c r="K1219">
        <v>0</v>
      </c>
      <c r="L1219">
        <v>0</v>
      </c>
      <c r="M1219">
        <v>1</v>
      </c>
      <c r="N1219">
        <v>0</v>
      </c>
      <c r="O1219">
        <v>0</v>
      </c>
      <c r="P1219">
        <v>0</v>
      </c>
      <c r="Q1219">
        <v>0</v>
      </c>
    </row>
    <row r="1220" spans="1:17" x14ac:dyDescent="0.25">
      <c r="A1220">
        <v>1219</v>
      </c>
      <c r="B1220">
        <v>57981302300</v>
      </c>
      <c r="C1220" s="1" t="s">
        <v>1235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1</v>
      </c>
      <c r="K1220">
        <v>0</v>
      </c>
      <c r="L1220">
        <v>0</v>
      </c>
      <c r="M1220">
        <v>1</v>
      </c>
      <c r="N1220">
        <v>0</v>
      </c>
      <c r="O1220">
        <v>0</v>
      </c>
      <c r="P1220">
        <v>0</v>
      </c>
      <c r="Q1220">
        <v>0</v>
      </c>
    </row>
    <row r="1221" spans="1:17" x14ac:dyDescent="0.25">
      <c r="A1221">
        <v>1220</v>
      </c>
      <c r="B1221">
        <v>57989359200</v>
      </c>
      <c r="C1221" s="1" t="s">
        <v>1236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1</v>
      </c>
      <c r="K1221">
        <v>0</v>
      </c>
      <c r="L1221">
        <v>0</v>
      </c>
      <c r="M1221">
        <v>1</v>
      </c>
      <c r="N1221">
        <v>0</v>
      </c>
      <c r="O1221">
        <v>0</v>
      </c>
      <c r="P1221">
        <v>0</v>
      </c>
      <c r="Q1221">
        <v>0</v>
      </c>
    </row>
    <row r="1222" spans="1:17" x14ac:dyDescent="0.25">
      <c r="A1222">
        <v>1221</v>
      </c>
      <c r="B1222">
        <v>57991221700</v>
      </c>
      <c r="C1222" s="1" t="s">
        <v>1237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1</v>
      </c>
      <c r="K1222">
        <v>1</v>
      </c>
      <c r="L1222">
        <v>0</v>
      </c>
      <c r="M1222">
        <v>1</v>
      </c>
      <c r="N1222">
        <v>1</v>
      </c>
      <c r="O1222">
        <v>0</v>
      </c>
      <c r="P1222">
        <v>0</v>
      </c>
      <c r="Q1222">
        <v>0</v>
      </c>
    </row>
    <row r="1223" spans="1:17" x14ac:dyDescent="0.25">
      <c r="A1223">
        <v>1222</v>
      </c>
      <c r="B1223">
        <v>57992727200</v>
      </c>
      <c r="C1223" s="1" t="s">
        <v>1238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1</v>
      </c>
      <c r="K1223">
        <v>1</v>
      </c>
      <c r="L1223">
        <v>0</v>
      </c>
      <c r="M1223">
        <v>1</v>
      </c>
      <c r="N1223">
        <v>1</v>
      </c>
      <c r="O1223">
        <v>0</v>
      </c>
      <c r="P1223">
        <v>0</v>
      </c>
      <c r="Q1223">
        <v>1</v>
      </c>
    </row>
    <row r="1224" spans="1:17" x14ac:dyDescent="0.25">
      <c r="A1224">
        <v>1223</v>
      </c>
      <c r="B1224">
        <v>57993048700</v>
      </c>
      <c r="C1224" s="1" t="s">
        <v>1239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1</v>
      </c>
      <c r="K1224">
        <v>1</v>
      </c>
      <c r="L1224">
        <v>0</v>
      </c>
      <c r="M1224">
        <v>1</v>
      </c>
      <c r="N1224">
        <v>1</v>
      </c>
      <c r="O1224">
        <v>0</v>
      </c>
      <c r="P1224">
        <v>2</v>
      </c>
      <c r="Q1224">
        <v>3</v>
      </c>
    </row>
    <row r="1225" spans="1:17" hidden="1" x14ac:dyDescent="0.25">
      <c r="A1225">
        <v>1224</v>
      </c>
      <c r="B1225">
        <v>57993211800</v>
      </c>
      <c r="C1225" s="1" t="s">
        <v>1240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1</v>
      </c>
      <c r="K1225">
        <v>1</v>
      </c>
      <c r="L1225">
        <v>1</v>
      </c>
      <c r="M1225">
        <v>1</v>
      </c>
      <c r="N1225">
        <v>1</v>
      </c>
      <c r="O1225">
        <v>1</v>
      </c>
      <c r="P1225">
        <v>0</v>
      </c>
      <c r="Q1225">
        <v>1</v>
      </c>
    </row>
    <row r="1226" spans="1:17" x14ac:dyDescent="0.25">
      <c r="A1226">
        <v>1225</v>
      </c>
      <c r="B1226">
        <v>57993372800</v>
      </c>
      <c r="C1226" s="1" t="s">
        <v>1241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1</v>
      </c>
      <c r="K1226">
        <v>1</v>
      </c>
      <c r="L1226">
        <v>0</v>
      </c>
      <c r="M1226">
        <v>1</v>
      </c>
      <c r="N1226">
        <v>1</v>
      </c>
      <c r="O1226">
        <v>0</v>
      </c>
      <c r="P1226">
        <v>2</v>
      </c>
      <c r="Q1226">
        <v>3</v>
      </c>
    </row>
    <row r="1227" spans="1:17" x14ac:dyDescent="0.25">
      <c r="A1227">
        <v>1226</v>
      </c>
      <c r="B1227">
        <v>57993536100</v>
      </c>
      <c r="C1227" s="1" t="s">
        <v>1242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1</v>
      </c>
      <c r="K1227">
        <v>1</v>
      </c>
      <c r="L1227">
        <v>0</v>
      </c>
      <c r="M1227">
        <v>1</v>
      </c>
      <c r="N1227">
        <v>1</v>
      </c>
      <c r="O1227">
        <v>0</v>
      </c>
      <c r="P1227">
        <v>0</v>
      </c>
      <c r="Q1227">
        <v>0</v>
      </c>
    </row>
    <row r="1228" spans="1:17" x14ac:dyDescent="0.25">
      <c r="A1228">
        <v>1227</v>
      </c>
      <c r="B1228">
        <v>57993536200</v>
      </c>
      <c r="C1228" s="1" t="s">
        <v>1243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1</v>
      </c>
      <c r="K1228">
        <v>1</v>
      </c>
      <c r="L1228">
        <v>0</v>
      </c>
      <c r="M1228">
        <v>1</v>
      </c>
      <c r="N1228">
        <v>1</v>
      </c>
      <c r="O1228">
        <v>0</v>
      </c>
      <c r="P1228">
        <v>0</v>
      </c>
      <c r="Q1228">
        <v>0</v>
      </c>
    </row>
    <row r="1229" spans="1:17" x14ac:dyDescent="0.25">
      <c r="A1229">
        <v>1228</v>
      </c>
      <c r="B1229">
        <v>58002504000</v>
      </c>
      <c r="C1229" s="1" t="s">
        <v>1244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1</v>
      </c>
      <c r="K1229">
        <v>0</v>
      </c>
      <c r="L1229">
        <v>0</v>
      </c>
      <c r="M1229">
        <v>1</v>
      </c>
      <c r="N1229">
        <v>0</v>
      </c>
      <c r="O1229">
        <v>0</v>
      </c>
      <c r="P1229">
        <v>0</v>
      </c>
      <c r="Q1229">
        <v>0</v>
      </c>
    </row>
    <row r="1230" spans="1:17" x14ac:dyDescent="0.25">
      <c r="A1230">
        <v>1229</v>
      </c>
      <c r="B1230">
        <v>58002758300</v>
      </c>
      <c r="C1230" s="1" t="s">
        <v>1245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1</v>
      </c>
      <c r="K1230">
        <v>0</v>
      </c>
      <c r="L1230">
        <v>0</v>
      </c>
      <c r="M1230">
        <v>1</v>
      </c>
      <c r="N1230">
        <v>0</v>
      </c>
      <c r="O1230">
        <v>0</v>
      </c>
      <c r="P1230">
        <v>0</v>
      </c>
      <c r="Q1230">
        <v>0</v>
      </c>
    </row>
    <row r="1231" spans="1:17" x14ac:dyDescent="0.25">
      <c r="A1231">
        <v>1230</v>
      </c>
      <c r="B1231">
        <v>58002842300</v>
      </c>
      <c r="C1231" s="1" t="s">
        <v>1246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1</v>
      </c>
      <c r="K1231">
        <v>0</v>
      </c>
      <c r="L1231">
        <v>0</v>
      </c>
      <c r="M1231">
        <v>1</v>
      </c>
      <c r="N1231">
        <v>0</v>
      </c>
      <c r="O1231">
        <v>0</v>
      </c>
      <c r="P1231">
        <v>0</v>
      </c>
      <c r="Q1231">
        <v>0</v>
      </c>
    </row>
    <row r="1232" spans="1:17" x14ac:dyDescent="0.25">
      <c r="A1232">
        <v>1231</v>
      </c>
      <c r="B1232">
        <v>58002842400</v>
      </c>
      <c r="C1232" s="1" t="s">
        <v>1247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1</v>
      </c>
      <c r="K1232">
        <v>0</v>
      </c>
      <c r="L1232">
        <v>0</v>
      </c>
      <c r="M1232">
        <v>1</v>
      </c>
      <c r="N1232">
        <v>0</v>
      </c>
      <c r="O1232">
        <v>0</v>
      </c>
      <c r="P1232">
        <v>0</v>
      </c>
      <c r="Q1232">
        <v>0</v>
      </c>
    </row>
    <row r="1233" spans="1:17" x14ac:dyDescent="0.25">
      <c r="A1233">
        <v>1232</v>
      </c>
      <c r="B1233">
        <v>58030051400</v>
      </c>
      <c r="C1233" s="1" t="s">
        <v>1248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1</v>
      </c>
      <c r="K1233">
        <v>1</v>
      </c>
      <c r="L1233">
        <v>0</v>
      </c>
      <c r="M1233">
        <v>1</v>
      </c>
      <c r="N1233">
        <v>1</v>
      </c>
      <c r="O1233">
        <v>0</v>
      </c>
      <c r="P1233">
        <v>0</v>
      </c>
      <c r="Q1233">
        <v>0</v>
      </c>
    </row>
    <row r="1234" spans="1:17" x14ac:dyDescent="0.25">
      <c r="A1234">
        <v>1233</v>
      </c>
      <c r="B1234">
        <v>58030215200</v>
      </c>
      <c r="C1234" s="1" t="s">
        <v>1249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1</v>
      </c>
      <c r="K1234">
        <v>1</v>
      </c>
      <c r="L1234">
        <v>0</v>
      </c>
      <c r="M1234">
        <v>1</v>
      </c>
      <c r="N1234">
        <v>1</v>
      </c>
      <c r="O1234">
        <v>0</v>
      </c>
      <c r="P1234">
        <v>0</v>
      </c>
      <c r="Q1234">
        <v>0</v>
      </c>
    </row>
    <row r="1235" spans="1:17" x14ac:dyDescent="0.25">
      <c r="A1235">
        <v>1234</v>
      </c>
      <c r="B1235">
        <v>58035284300</v>
      </c>
      <c r="C1235" s="1" t="s">
        <v>1250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1</v>
      </c>
      <c r="K1235">
        <v>1</v>
      </c>
      <c r="L1235">
        <v>0</v>
      </c>
      <c r="M1235">
        <v>1</v>
      </c>
      <c r="N1235">
        <v>1</v>
      </c>
      <c r="O1235">
        <v>0</v>
      </c>
      <c r="P1235">
        <v>0</v>
      </c>
      <c r="Q1235">
        <v>0</v>
      </c>
    </row>
    <row r="1236" spans="1:17" x14ac:dyDescent="0.25">
      <c r="A1236">
        <v>1235</v>
      </c>
      <c r="B1236">
        <v>58035706100</v>
      </c>
      <c r="C1236" s="1" t="s">
        <v>1251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1</v>
      </c>
      <c r="K1236">
        <v>1</v>
      </c>
      <c r="L1236">
        <v>0</v>
      </c>
      <c r="M1236">
        <v>1</v>
      </c>
      <c r="N1236">
        <v>1</v>
      </c>
      <c r="O1236">
        <v>0</v>
      </c>
      <c r="P1236">
        <v>0</v>
      </c>
      <c r="Q1236">
        <v>0</v>
      </c>
    </row>
    <row r="1237" spans="1:17" x14ac:dyDescent="0.25">
      <c r="A1237">
        <v>1236</v>
      </c>
      <c r="B1237">
        <v>58044130200</v>
      </c>
      <c r="C1237" s="1" t="s">
        <v>1252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1</v>
      </c>
      <c r="K1237">
        <v>1</v>
      </c>
      <c r="L1237">
        <v>0</v>
      </c>
      <c r="M1237">
        <v>1</v>
      </c>
      <c r="N1237">
        <v>1</v>
      </c>
      <c r="O1237">
        <v>0</v>
      </c>
      <c r="P1237">
        <v>1</v>
      </c>
      <c r="Q1237">
        <v>0</v>
      </c>
    </row>
    <row r="1238" spans="1:17" x14ac:dyDescent="0.25">
      <c r="A1238">
        <v>1237</v>
      </c>
      <c r="B1238">
        <v>58044453400</v>
      </c>
      <c r="C1238" s="1" t="s">
        <v>1253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1</v>
      </c>
      <c r="K1238">
        <v>0</v>
      </c>
      <c r="L1238">
        <v>0</v>
      </c>
      <c r="M1238">
        <v>1</v>
      </c>
      <c r="N1238">
        <v>0</v>
      </c>
      <c r="O1238">
        <v>0</v>
      </c>
      <c r="P1238">
        <v>0</v>
      </c>
      <c r="Q1238">
        <v>0</v>
      </c>
    </row>
    <row r="1239" spans="1:17" x14ac:dyDescent="0.25">
      <c r="A1239">
        <v>1238</v>
      </c>
      <c r="B1239">
        <v>58055969500</v>
      </c>
      <c r="C1239" s="1" t="s">
        <v>1254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1</v>
      </c>
      <c r="K1239">
        <v>1</v>
      </c>
      <c r="L1239">
        <v>0</v>
      </c>
      <c r="M1239">
        <v>1</v>
      </c>
      <c r="N1239">
        <v>1</v>
      </c>
      <c r="O1239">
        <v>0</v>
      </c>
      <c r="P1239">
        <v>0</v>
      </c>
      <c r="Q1239">
        <v>0</v>
      </c>
    </row>
    <row r="1240" spans="1:17" x14ac:dyDescent="0.25">
      <c r="A1240">
        <v>1239</v>
      </c>
      <c r="B1240">
        <v>58066263800</v>
      </c>
      <c r="C1240" s="1" t="s">
        <v>1255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1</v>
      </c>
      <c r="K1240">
        <v>1</v>
      </c>
      <c r="L1240">
        <v>0</v>
      </c>
      <c r="M1240">
        <v>1</v>
      </c>
      <c r="N1240">
        <v>1</v>
      </c>
      <c r="O1240">
        <v>0</v>
      </c>
      <c r="P1240">
        <v>1</v>
      </c>
      <c r="Q1240">
        <v>0</v>
      </c>
    </row>
    <row r="1241" spans="1:17" x14ac:dyDescent="0.25">
      <c r="A1241">
        <v>1240</v>
      </c>
      <c r="B1241">
        <v>58066579700</v>
      </c>
      <c r="C1241" s="1" t="s">
        <v>1256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1</v>
      </c>
      <c r="K1241">
        <v>1</v>
      </c>
      <c r="L1241">
        <v>0</v>
      </c>
      <c r="M1241">
        <v>1</v>
      </c>
      <c r="N1241">
        <v>1</v>
      </c>
      <c r="O1241">
        <v>0</v>
      </c>
      <c r="P1241">
        <v>1</v>
      </c>
      <c r="Q1241">
        <v>0</v>
      </c>
    </row>
    <row r="1242" spans="1:17" x14ac:dyDescent="0.25">
      <c r="A1242">
        <v>1241</v>
      </c>
      <c r="B1242">
        <v>58069338400</v>
      </c>
      <c r="C1242" s="1" t="s">
        <v>1257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1</v>
      </c>
      <c r="K1242">
        <v>0</v>
      </c>
      <c r="L1242">
        <v>0</v>
      </c>
      <c r="M1242">
        <v>1</v>
      </c>
      <c r="N1242">
        <v>0</v>
      </c>
      <c r="O1242">
        <v>0</v>
      </c>
      <c r="P1242">
        <v>0</v>
      </c>
      <c r="Q1242">
        <v>0</v>
      </c>
    </row>
    <row r="1243" spans="1:17" x14ac:dyDescent="0.25">
      <c r="A1243">
        <v>1242</v>
      </c>
      <c r="B1243">
        <v>58069411800</v>
      </c>
      <c r="C1243" s="1" t="s">
        <v>1258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1</v>
      </c>
      <c r="K1243">
        <v>1</v>
      </c>
      <c r="L1243">
        <v>0</v>
      </c>
      <c r="M1243">
        <v>1</v>
      </c>
      <c r="N1243">
        <v>1</v>
      </c>
      <c r="O1243">
        <v>0</v>
      </c>
      <c r="P1243">
        <v>0</v>
      </c>
      <c r="Q1243">
        <v>0</v>
      </c>
    </row>
    <row r="1244" spans="1:17" x14ac:dyDescent="0.25">
      <c r="A1244">
        <v>1243</v>
      </c>
      <c r="B1244">
        <v>58069457500</v>
      </c>
      <c r="C1244" s="1" t="s">
        <v>1259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1</v>
      </c>
      <c r="K1244">
        <v>0</v>
      </c>
      <c r="L1244">
        <v>0</v>
      </c>
      <c r="M1244">
        <v>1</v>
      </c>
      <c r="N1244">
        <v>0</v>
      </c>
      <c r="O1244">
        <v>0</v>
      </c>
      <c r="P1244">
        <v>0</v>
      </c>
      <c r="Q1244">
        <v>0</v>
      </c>
    </row>
    <row r="1245" spans="1:17" x14ac:dyDescent="0.25">
      <c r="A1245">
        <v>1244</v>
      </c>
      <c r="B1245">
        <v>58073998500</v>
      </c>
      <c r="C1245" s="1" t="s">
        <v>1260</v>
      </c>
      <c r="D1245">
        <v>0</v>
      </c>
      <c r="E1245">
        <v>0</v>
      </c>
      <c r="F1245">
        <v>0</v>
      </c>
      <c r="G1245">
        <v>1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1</v>
      </c>
      <c r="N1245">
        <v>0</v>
      </c>
      <c r="O1245">
        <v>0</v>
      </c>
      <c r="P1245">
        <v>0</v>
      </c>
      <c r="Q1245">
        <v>0</v>
      </c>
    </row>
    <row r="1246" spans="1:17" x14ac:dyDescent="0.25">
      <c r="A1246">
        <v>1245</v>
      </c>
      <c r="B1246">
        <v>58074263400</v>
      </c>
      <c r="C1246" s="1" t="s">
        <v>1261</v>
      </c>
      <c r="D1246">
        <v>0</v>
      </c>
      <c r="E1246">
        <v>0</v>
      </c>
      <c r="F1246">
        <v>0</v>
      </c>
      <c r="G1246">
        <v>1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1</v>
      </c>
      <c r="N1246">
        <v>0</v>
      </c>
      <c r="O1246">
        <v>0</v>
      </c>
      <c r="P1246">
        <v>0</v>
      </c>
      <c r="Q1246">
        <v>0</v>
      </c>
    </row>
    <row r="1247" spans="1:17" x14ac:dyDescent="0.25">
      <c r="A1247">
        <v>1246</v>
      </c>
      <c r="B1247">
        <v>58075597500</v>
      </c>
      <c r="C1247" s="1" t="s">
        <v>1262</v>
      </c>
      <c r="D1247">
        <v>0</v>
      </c>
      <c r="E1247">
        <v>0</v>
      </c>
      <c r="F1247">
        <v>0</v>
      </c>
      <c r="G1247">
        <v>1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1</v>
      </c>
      <c r="N1247">
        <v>0</v>
      </c>
      <c r="O1247">
        <v>0</v>
      </c>
      <c r="P1247">
        <v>0</v>
      </c>
      <c r="Q1247">
        <v>0</v>
      </c>
    </row>
    <row r="1248" spans="1:17" hidden="1" x14ac:dyDescent="0.25">
      <c r="A1248">
        <v>1247</v>
      </c>
      <c r="B1248">
        <v>58081971100</v>
      </c>
      <c r="C1248" s="1" t="s">
        <v>1263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1</v>
      </c>
      <c r="K1248">
        <v>0</v>
      </c>
      <c r="L1248">
        <v>1</v>
      </c>
      <c r="M1248">
        <v>1</v>
      </c>
      <c r="N1248">
        <v>0</v>
      </c>
      <c r="O1248">
        <v>1</v>
      </c>
      <c r="P1248">
        <v>0</v>
      </c>
      <c r="Q1248">
        <v>0</v>
      </c>
    </row>
    <row r="1249" spans="1:17" x14ac:dyDescent="0.25">
      <c r="A1249">
        <v>1248</v>
      </c>
      <c r="B1249">
        <v>58102106600</v>
      </c>
      <c r="C1249" s="1" t="s">
        <v>1264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1</v>
      </c>
      <c r="K1249">
        <v>1</v>
      </c>
      <c r="L1249">
        <v>0</v>
      </c>
      <c r="M1249">
        <v>1</v>
      </c>
      <c r="N1249">
        <v>1</v>
      </c>
      <c r="O1249">
        <v>0</v>
      </c>
      <c r="P1249">
        <v>0</v>
      </c>
      <c r="Q1249">
        <v>0</v>
      </c>
    </row>
    <row r="1250" spans="1:17" x14ac:dyDescent="0.25">
      <c r="A1250">
        <v>1249</v>
      </c>
      <c r="B1250">
        <v>58102369500</v>
      </c>
      <c r="C1250" s="1" t="s">
        <v>1265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1</v>
      </c>
      <c r="K1250">
        <v>1</v>
      </c>
      <c r="L1250">
        <v>0</v>
      </c>
      <c r="M1250">
        <v>1</v>
      </c>
      <c r="N1250">
        <v>1</v>
      </c>
      <c r="O1250">
        <v>0</v>
      </c>
      <c r="P1250">
        <v>0</v>
      </c>
      <c r="Q1250">
        <v>0</v>
      </c>
    </row>
    <row r="1251" spans="1:17" hidden="1" x14ac:dyDescent="0.25">
      <c r="A1251">
        <v>1250</v>
      </c>
      <c r="B1251">
        <v>58121935200</v>
      </c>
      <c r="C1251" s="1" t="s">
        <v>1266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1</v>
      </c>
      <c r="K1251">
        <v>0</v>
      </c>
      <c r="L1251">
        <v>1</v>
      </c>
      <c r="M1251">
        <v>1</v>
      </c>
      <c r="N1251">
        <v>0</v>
      </c>
      <c r="O1251">
        <v>1</v>
      </c>
      <c r="P1251">
        <v>0</v>
      </c>
      <c r="Q1251">
        <v>0</v>
      </c>
    </row>
    <row r="1252" spans="1:17" x14ac:dyDescent="0.25">
      <c r="A1252">
        <v>1251</v>
      </c>
      <c r="B1252">
        <v>58123015000</v>
      </c>
      <c r="C1252" s="1" t="s">
        <v>1267</v>
      </c>
      <c r="D1252">
        <v>1</v>
      </c>
      <c r="E1252">
        <v>0</v>
      </c>
      <c r="F1252">
        <v>0</v>
      </c>
      <c r="G1252">
        <v>0</v>
      </c>
      <c r="H1252">
        <v>0</v>
      </c>
      <c r="I1252">
        <v>2</v>
      </c>
      <c r="J1252">
        <v>1</v>
      </c>
      <c r="K1252">
        <v>1</v>
      </c>
      <c r="L1252">
        <v>0</v>
      </c>
      <c r="M1252">
        <v>2</v>
      </c>
      <c r="N1252">
        <v>1</v>
      </c>
      <c r="O1252">
        <v>2</v>
      </c>
      <c r="P1252">
        <v>1</v>
      </c>
      <c r="Q1252">
        <v>0</v>
      </c>
    </row>
    <row r="1253" spans="1:17" x14ac:dyDescent="0.25">
      <c r="A1253">
        <v>1252</v>
      </c>
      <c r="B1253">
        <v>58139908500</v>
      </c>
      <c r="C1253" s="1" t="s">
        <v>1268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1</v>
      </c>
      <c r="K1253">
        <v>0</v>
      </c>
      <c r="L1253">
        <v>0</v>
      </c>
      <c r="M1253">
        <v>1</v>
      </c>
      <c r="N1253">
        <v>0</v>
      </c>
      <c r="O1253">
        <v>0</v>
      </c>
      <c r="P1253">
        <v>0</v>
      </c>
      <c r="Q1253">
        <v>0</v>
      </c>
    </row>
    <row r="1254" spans="1:17" x14ac:dyDescent="0.25">
      <c r="A1254">
        <v>1253</v>
      </c>
      <c r="B1254">
        <v>58156604600</v>
      </c>
      <c r="C1254" s="1" t="s">
        <v>1269</v>
      </c>
      <c r="D1254">
        <v>1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1</v>
      </c>
      <c r="N1254">
        <v>0</v>
      </c>
      <c r="O1254">
        <v>0</v>
      </c>
      <c r="P1254">
        <v>0</v>
      </c>
      <c r="Q1254">
        <v>0</v>
      </c>
    </row>
    <row r="1255" spans="1:17" hidden="1" x14ac:dyDescent="0.25">
      <c r="A1255">
        <v>1254</v>
      </c>
      <c r="B1255">
        <v>6503924255</v>
      </c>
      <c r="C1255" s="1" t="s">
        <v>1270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2</v>
      </c>
      <c r="K1255">
        <v>1</v>
      </c>
      <c r="L1255">
        <v>4</v>
      </c>
      <c r="M1255">
        <v>2</v>
      </c>
      <c r="N1255">
        <v>1</v>
      </c>
      <c r="O1255">
        <v>4</v>
      </c>
      <c r="P1255">
        <v>0</v>
      </c>
      <c r="Q1255">
        <v>0</v>
      </c>
    </row>
    <row r="1256" spans="1:17" x14ac:dyDescent="0.25">
      <c r="A1256">
        <v>1255</v>
      </c>
      <c r="B1256">
        <v>6504391616</v>
      </c>
      <c r="C1256" s="1" t="s">
        <v>1271</v>
      </c>
      <c r="D1256">
        <v>0</v>
      </c>
      <c r="E1256">
        <v>0</v>
      </c>
      <c r="F1256">
        <v>0</v>
      </c>
      <c r="G1256">
        <v>1</v>
      </c>
      <c r="H1256">
        <v>0</v>
      </c>
      <c r="I1256">
        <v>0</v>
      </c>
      <c r="J1256">
        <v>3</v>
      </c>
      <c r="K1256">
        <v>1</v>
      </c>
      <c r="L1256">
        <v>0</v>
      </c>
      <c r="M1256">
        <v>4</v>
      </c>
      <c r="N1256">
        <v>1</v>
      </c>
      <c r="O1256">
        <v>0</v>
      </c>
      <c r="P1256">
        <v>0</v>
      </c>
      <c r="Q1256">
        <v>0</v>
      </c>
    </row>
    <row r="1257" spans="1:17" x14ac:dyDescent="0.25">
      <c r="A1257">
        <v>1256</v>
      </c>
      <c r="B1257">
        <v>6504558925</v>
      </c>
      <c r="C1257" s="1" t="s">
        <v>1272</v>
      </c>
      <c r="D1257">
        <v>1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1</v>
      </c>
      <c r="N1257">
        <v>0</v>
      </c>
      <c r="O1257">
        <v>0</v>
      </c>
      <c r="P1257">
        <v>0</v>
      </c>
      <c r="Q1257">
        <v>0</v>
      </c>
    </row>
    <row r="1258" spans="1:17" hidden="1" x14ac:dyDescent="0.25">
      <c r="A1258">
        <v>1257</v>
      </c>
      <c r="B1258">
        <v>6504609711</v>
      </c>
      <c r="C1258" s="1" t="s">
        <v>1273</v>
      </c>
      <c r="D1258">
        <v>1</v>
      </c>
      <c r="E1258">
        <v>0</v>
      </c>
      <c r="F1258">
        <v>0</v>
      </c>
      <c r="G1258">
        <v>2</v>
      </c>
      <c r="H1258">
        <v>1</v>
      </c>
      <c r="I1258">
        <v>1</v>
      </c>
      <c r="J1258">
        <v>1</v>
      </c>
      <c r="K1258">
        <v>1</v>
      </c>
      <c r="L1258">
        <v>1</v>
      </c>
      <c r="M1258">
        <v>4</v>
      </c>
      <c r="N1258">
        <v>2</v>
      </c>
      <c r="O1258">
        <v>2</v>
      </c>
      <c r="P1258">
        <v>0</v>
      </c>
      <c r="Q1258">
        <v>0</v>
      </c>
    </row>
    <row r="1259" spans="1:17" hidden="1" x14ac:dyDescent="0.25">
      <c r="A1259">
        <v>1258</v>
      </c>
      <c r="B1259">
        <v>6505518049</v>
      </c>
      <c r="C1259" s="1" t="s">
        <v>1274</v>
      </c>
      <c r="D1259">
        <v>7</v>
      </c>
      <c r="E1259">
        <v>1</v>
      </c>
      <c r="F1259">
        <v>3</v>
      </c>
      <c r="G1259">
        <v>8</v>
      </c>
      <c r="H1259">
        <v>2</v>
      </c>
      <c r="I1259">
        <v>11</v>
      </c>
      <c r="J1259">
        <v>3</v>
      </c>
      <c r="K1259">
        <v>2</v>
      </c>
      <c r="L1259">
        <v>13</v>
      </c>
      <c r="M1259">
        <v>18</v>
      </c>
      <c r="N1259">
        <v>5</v>
      </c>
      <c r="O1259">
        <v>27</v>
      </c>
      <c r="P1259">
        <v>0</v>
      </c>
      <c r="Q1259">
        <v>0</v>
      </c>
    </row>
    <row r="1260" spans="1:17" hidden="1" x14ac:dyDescent="0.25">
      <c r="A1260">
        <v>1259</v>
      </c>
      <c r="B1260">
        <v>6505837403</v>
      </c>
      <c r="C1260" s="1" t="s">
        <v>1275</v>
      </c>
      <c r="D1260">
        <v>2</v>
      </c>
      <c r="E1260">
        <v>0</v>
      </c>
      <c r="F1260">
        <v>0</v>
      </c>
      <c r="G1260">
        <v>1</v>
      </c>
      <c r="H1260">
        <v>0</v>
      </c>
      <c r="I1260">
        <v>1</v>
      </c>
      <c r="J1260">
        <v>2</v>
      </c>
      <c r="K1260">
        <v>0</v>
      </c>
      <c r="L1260">
        <v>3</v>
      </c>
      <c r="M1260">
        <v>5</v>
      </c>
      <c r="N1260">
        <v>0</v>
      </c>
      <c r="O1260">
        <v>4</v>
      </c>
      <c r="P1260">
        <v>0</v>
      </c>
      <c r="Q1260">
        <v>0</v>
      </c>
    </row>
    <row r="1261" spans="1:17" x14ac:dyDescent="0.25">
      <c r="A1261">
        <v>1260</v>
      </c>
      <c r="B1261">
        <v>6506448263</v>
      </c>
      <c r="C1261" s="1" t="s">
        <v>1276</v>
      </c>
      <c r="D1261">
        <v>1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1</v>
      </c>
      <c r="N1261">
        <v>0</v>
      </c>
      <c r="O1261">
        <v>0</v>
      </c>
      <c r="P1261">
        <v>0</v>
      </c>
      <c r="Q1261">
        <v>0</v>
      </c>
    </row>
    <row r="1262" spans="1:17" hidden="1" x14ac:dyDescent="0.25">
      <c r="A1262">
        <v>1261</v>
      </c>
      <c r="B1262">
        <v>6506510514</v>
      </c>
      <c r="C1262" s="1" t="s">
        <v>1277</v>
      </c>
      <c r="D1262">
        <v>2</v>
      </c>
      <c r="E1262">
        <v>0</v>
      </c>
      <c r="F1262">
        <v>0</v>
      </c>
      <c r="G1262">
        <v>2</v>
      </c>
      <c r="H1262">
        <v>1</v>
      </c>
      <c r="I1262">
        <v>9</v>
      </c>
      <c r="J1262">
        <v>1</v>
      </c>
      <c r="K1262">
        <v>1</v>
      </c>
      <c r="L1262">
        <v>17</v>
      </c>
      <c r="M1262">
        <v>5</v>
      </c>
      <c r="N1262">
        <v>2</v>
      </c>
      <c r="O1262">
        <v>26</v>
      </c>
      <c r="P1262">
        <v>0</v>
      </c>
      <c r="Q1262">
        <v>0</v>
      </c>
    </row>
    <row r="1263" spans="1:17" hidden="1" x14ac:dyDescent="0.25">
      <c r="A1263">
        <v>1262</v>
      </c>
      <c r="B1263">
        <v>6506719512</v>
      </c>
      <c r="C1263" s="1" t="s">
        <v>1278</v>
      </c>
      <c r="D1263">
        <v>6</v>
      </c>
      <c r="E1263">
        <v>2</v>
      </c>
      <c r="F1263">
        <v>3</v>
      </c>
      <c r="G1263">
        <v>11</v>
      </c>
      <c r="H1263">
        <v>2</v>
      </c>
      <c r="I1263">
        <v>33</v>
      </c>
      <c r="J1263">
        <v>5</v>
      </c>
      <c r="K1263">
        <v>1</v>
      </c>
      <c r="L1263">
        <v>62</v>
      </c>
      <c r="M1263">
        <v>22</v>
      </c>
      <c r="N1263">
        <v>5</v>
      </c>
      <c r="O1263">
        <v>98</v>
      </c>
      <c r="P1263">
        <v>10</v>
      </c>
      <c r="Q1263">
        <v>0</v>
      </c>
    </row>
    <row r="1264" spans="1:17" hidden="1" x14ac:dyDescent="0.25">
      <c r="A1264">
        <v>1263</v>
      </c>
      <c r="B1264">
        <v>6506841840</v>
      </c>
      <c r="C1264" s="1" t="s">
        <v>1279</v>
      </c>
      <c r="D1264">
        <v>0</v>
      </c>
      <c r="E1264">
        <v>0</v>
      </c>
      <c r="F1264">
        <v>0</v>
      </c>
      <c r="G1264">
        <v>2</v>
      </c>
      <c r="H1264">
        <v>0</v>
      </c>
      <c r="I1264">
        <v>0</v>
      </c>
      <c r="J1264">
        <v>2</v>
      </c>
      <c r="K1264">
        <v>0</v>
      </c>
      <c r="L1264">
        <v>4</v>
      </c>
      <c r="M1264">
        <v>4</v>
      </c>
      <c r="N1264">
        <v>0</v>
      </c>
      <c r="O1264">
        <v>4</v>
      </c>
      <c r="P1264">
        <v>0</v>
      </c>
      <c r="Q1264">
        <v>0</v>
      </c>
    </row>
    <row r="1265" spans="1:17" hidden="1" x14ac:dyDescent="0.25">
      <c r="A1265">
        <v>1264</v>
      </c>
      <c r="B1265">
        <v>6506891854</v>
      </c>
      <c r="C1265" s="1" t="s">
        <v>1280</v>
      </c>
      <c r="D1265">
        <v>1</v>
      </c>
      <c r="E1265">
        <v>0</v>
      </c>
      <c r="F1265">
        <v>1</v>
      </c>
      <c r="G1265">
        <v>2</v>
      </c>
      <c r="H1265">
        <v>1</v>
      </c>
      <c r="I1265">
        <v>2</v>
      </c>
      <c r="J1265">
        <v>0</v>
      </c>
      <c r="K1265">
        <v>0</v>
      </c>
      <c r="L1265">
        <v>10</v>
      </c>
      <c r="M1265">
        <v>3</v>
      </c>
      <c r="N1265">
        <v>1</v>
      </c>
      <c r="O1265">
        <v>13</v>
      </c>
      <c r="P1265">
        <v>0</v>
      </c>
      <c r="Q1265">
        <v>0</v>
      </c>
    </row>
    <row r="1266" spans="1:17" hidden="1" x14ac:dyDescent="0.25">
      <c r="A1266">
        <v>1265</v>
      </c>
      <c r="B1266">
        <v>6507090446</v>
      </c>
      <c r="C1266" s="1" t="s">
        <v>1281</v>
      </c>
      <c r="D1266">
        <v>1</v>
      </c>
      <c r="E1266">
        <v>0</v>
      </c>
      <c r="F1266">
        <v>0</v>
      </c>
      <c r="G1266">
        <v>1</v>
      </c>
      <c r="H1266">
        <v>0</v>
      </c>
      <c r="I1266">
        <v>4</v>
      </c>
      <c r="J1266">
        <v>0</v>
      </c>
      <c r="K1266">
        <v>0</v>
      </c>
      <c r="L1266">
        <v>2</v>
      </c>
      <c r="M1266">
        <v>2</v>
      </c>
      <c r="N1266">
        <v>0</v>
      </c>
      <c r="O1266">
        <v>6</v>
      </c>
      <c r="P1266">
        <v>0</v>
      </c>
      <c r="Q1266">
        <v>0</v>
      </c>
    </row>
    <row r="1267" spans="1:17" hidden="1" x14ac:dyDescent="0.25">
      <c r="A1267">
        <v>1266</v>
      </c>
      <c r="B1267">
        <v>6507201804</v>
      </c>
      <c r="C1267" s="1" t="s">
        <v>1282</v>
      </c>
      <c r="D1267">
        <v>2</v>
      </c>
      <c r="E1267">
        <v>1</v>
      </c>
      <c r="F1267">
        <v>0</v>
      </c>
      <c r="G1267">
        <v>5</v>
      </c>
      <c r="H1267">
        <v>1</v>
      </c>
      <c r="I1267">
        <v>1</v>
      </c>
      <c r="J1267">
        <v>2</v>
      </c>
      <c r="K1267">
        <v>0</v>
      </c>
      <c r="L1267">
        <v>4</v>
      </c>
      <c r="M1267">
        <v>9</v>
      </c>
      <c r="N1267">
        <v>2</v>
      </c>
      <c r="O1267">
        <v>5</v>
      </c>
      <c r="P1267">
        <v>0</v>
      </c>
      <c r="Q1267">
        <v>0</v>
      </c>
    </row>
    <row r="1268" spans="1:17" hidden="1" x14ac:dyDescent="0.25">
      <c r="A1268">
        <v>1267</v>
      </c>
      <c r="B1268">
        <v>6507220298</v>
      </c>
      <c r="C1268" s="1" t="s">
        <v>1283</v>
      </c>
      <c r="D1268">
        <v>1</v>
      </c>
      <c r="E1268">
        <v>0</v>
      </c>
      <c r="F1268">
        <v>0</v>
      </c>
      <c r="G1268">
        <v>2</v>
      </c>
      <c r="H1268">
        <v>1</v>
      </c>
      <c r="I1268">
        <v>0</v>
      </c>
      <c r="J1268">
        <v>0</v>
      </c>
      <c r="K1268">
        <v>0</v>
      </c>
      <c r="L1268">
        <v>3</v>
      </c>
      <c r="M1268">
        <v>3</v>
      </c>
      <c r="N1268">
        <v>1</v>
      </c>
      <c r="O1268">
        <v>3</v>
      </c>
      <c r="P1268">
        <v>0</v>
      </c>
      <c r="Q1268">
        <v>0</v>
      </c>
    </row>
    <row r="1269" spans="1:17" x14ac:dyDescent="0.25">
      <c r="A1269">
        <v>1268</v>
      </c>
      <c r="B1269">
        <v>6507413558</v>
      </c>
      <c r="C1269" s="1" t="s">
        <v>1284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1</v>
      </c>
      <c r="K1269">
        <v>1</v>
      </c>
      <c r="L1269">
        <v>0</v>
      </c>
      <c r="M1269">
        <v>1</v>
      </c>
      <c r="N1269">
        <v>1</v>
      </c>
      <c r="O1269">
        <v>0</v>
      </c>
      <c r="P1269">
        <v>0</v>
      </c>
      <c r="Q1269">
        <v>0</v>
      </c>
    </row>
    <row r="1270" spans="1:17" hidden="1" x14ac:dyDescent="0.25">
      <c r="A1270">
        <v>1269</v>
      </c>
      <c r="B1270">
        <v>6507419156</v>
      </c>
      <c r="C1270" s="1" t="s">
        <v>1285</v>
      </c>
      <c r="D1270">
        <v>1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1</v>
      </c>
      <c r="M1270">
        <v>1</v>
      </c>
      <c r="N1270">
        <v>0</v>
      </c>
      <c r="O1270">
        <v>1</v>
      </c>
      <c r="P1270">
        <v>0</v>
      </c>
      <c r="Q1270">
        <v>0</v>
      </c>
    </row>
    <row r="1271" spans="1:17" hidden="1" x14ac:dyDescent="0.25">
      <c r="A1271">
        <v>1270</v>
      </c>
      <c r="B1271">
        <v>6507512372</v>
      </c>
      <c r="C1271" s="1" t="s">
        <v>1286</v>
      </c>
      <c r="D1271">
        <v>0</v>
      </c>
      <c r="E1271">
        <v>0</v>
      </c>
      <c r="F1271">
        <v>0</v>
      </c>
      <c r="G1271">
        <v>2</v>
      </c>
      <c r="H1271">
        <v>1</v>
      </c>
      <c r="I1271">
        <v>0</v>
      </c>
      <c r="J1271">
        <v>3</v>
      </c>
      <c r="K1271">
        <v>2</v>
      </c>
      <c r="L1271">
        <v>1</v>
      </c>
      <c r="M1271">
        <v>5</v>
      </c>
      <c r="N1271">
        <v>3</v>
      </c>
      <c r="O1271">
        <v>1</v>
      </c>
      <c r="P1271">
        <v>0</v>
      </c>
      <c r="Q1271">
        <v>0</v>
      </c>
    </row>
    <row r="1272" spans="1:17" hidden="1" x14ac:dyDescent="0.25">
      <c r="A1272">
        <v>1271</v>
      </c>
      <c r="B1272">
        <v>6507561598</v>
      </c>
      <c r="C1272" s="1" t="s">
        <v>1287</v>
      </c>
      <c r="D1272">
        <v>0</v>
      </c>
      <c r="E1272">
        <v>0</v>
      </c>
      <c r="F1272">
        <v>0</v>
      </c>
      <c r="G1272">
        <v>2</v>
      </c>
      <c r="H1272">
        <v>1</v>
      </c>
      <c r="I1272">
        <v>0</v>
      </c>
      <c r="J1272">
        <v>0</v>
      </c>
      <c r="K1272">
        <v>0</v>
      </c>
      <c r="L1272">
        <v>2</v>
      </c>
      <c r="M1272">
        <v>2</v>
      </c>
      <c r="N1272">
        <v>1</v>
      </c>
      <c r="O1272">
        <v>2</v>
      </c>
      <c r="P1272">
        <v>0</v>
      </c>
      <c r="Q1272">
        <v>0</v>
      </c>
    </row>
    <row r="1273" spans="1:17" hidden="1" x14ac:dyDescent="0.25">
      <c r="A1273">
        <v>1272</v>
      </c>
      <c r="B1273">
        <v>6507628129</v>
      </c>
      <c r="C1273" s="1" t="s">
        <v>1288</v>
      </c>
      <c r="D1273">
        <v>1</v>
      </c>
      <c r="E1273">
        <v>0</v>
      </c>
      <c r="F1273">
        <v>0</v>
      </c>
      <c r="G1273">
        <v>2</v>
      </c>
      <c r="H1273">
        <v>1</v>
      </c>
      <c r="I1273">
        <v>2</v>
      </c>
      <c r="J1273">
        <v>4</v>
      </c>
      <c r="K1273">
        <v>1</v>
      </c>
      <c r="L1273">
        <v>4</v>
      </c>
      <c r="M1273">
        <v>7</v>
      </c>
      <c r="N1273">
        <v>2</v>
      </c>
      <c r="O1273">
        <v>6</v>
      </c>
      <c r="P1273">
        <v>0</v>
      </c>
      <c r="Q1273">
        <v>0</v>
      </c>
    </row>
    <row r="1274" spans="1:17" hidden="1" x14ac:dyDescent="0.25">
      <c r="A1274">
        <v>1273</v>
      </c>
      <c r="B1274">
        <v>6507727096</v>
      </c>
      <c r="C1274" s="1" t="s">
        <v>1289</v>
      </c>
      <c r="D1274">
        <v>0</v>
      </c>
      <c r="E1274">
        <v>0</v>
      </c>
      <c r="F1274">
        <v>0</v>
      </c>
      <c r="G1274">
        <v>1</v>
      </c>
      <c r="H1274">
        <v>1</v>
      </c>
      <c r="I1274">
        <v>0</v>
      </c>
      <c r="J1274">
        <v>1</v>
      </c>
      <c r="K1274">
        <v>1</v>
      </c>
      <c r="L1274">
        <v>4</v>
      </c>
      <c r="M1274">
        <v>2</v>
      </c>
      <c r="N1274">
        <v>2</v>
      </c>
      <c r="O1274">
        <v>4</v>
      </c>
      <c r="P1274">
        <v>0</v>
      </c>
      <c r="Q1274">
        <v>0</v>
      </c>
    </row>
    <row r="1275" spans="1:17" hidden="1" x14ac:dyDescent="0.25">
      <c r="A1275">
        <v>1274</v>
      </c>
      <c r="B1275">
        <v>6508138888</v>
      </c>
      <c r="C1275" s="1" t="s">
        <v>1290</v>
      </c>
      <c r="D1275">
        <v>1</v>
      </c>
      <c r="E1275">
        <v>0</v>
      </c>
      <c r="F1275">
        <v>0</v>
      </c>
      <c r="G1275">
        <v>5</v>
      </c>
      <c r="H1275">
        <v>1</v>
      </c>
      <c r="I1275">
        <v>3</v>
      </c>
      <c r="J1275">
        <v>4</v>
      </c>
      <c r="K1275">
        <v>2</v>
      </c>
      <c r="L1275">
        <v>21</v>
      </c>
      <c r="M1275">
        <v>10</v>
      </c>
      <c r="N1275">
        <v>3</v>
      </c>
      <c r="O1275">
        <v>24</v>
      </c>
      <c r="P1275">
        <v>0</v>
      </c>
      <c r="Q1275">
        <v>11</v>
      </c>
    </row>
    <row r="1276" spans="1:17" hidden="1" x14ac:dyDescent="0.25">
      <c r="A1276">
        <v>1275</v>
      </c>
      <c r="B1276">
        <v>6508201121</v>
      </c>
      <c r="C1276" s="1" t="s">
        <v>1291</v>
      </c>
      <c r="D1276">
        <v>0</v>
      </c>
      <c r="E1276">
        <v>0</v>
      </c>
      <c r="F1276">
        <v>0</v>
      </c>
      <c r="G1276">
        <v>1</v>
      </c>
      <c r="H1276">
        <v>1</v>
      </c>
      <c r="I1276">
        <v>0</v>
      </c>
      <c r="J1276">
        <v>0</v>
      </c>
      <c r="K1276">
        <v>0</v>
      </c>
      <c r="L1276">
        <v>1</v>
      </c>
      <c r="M1276">
        <v>1</v>
      </c>
      <c r="N1276">
        <v>1</v>
      </c>
      <c r="O1276">
        <v>1</v>
      </c>
      <c r="P1276">
        <v>0</v>
      </c>
      <c r="Q1276">
        <v>0</v>
      </c>
    </row>
    <row r="1277" spans="1:17" hidden="1" x14ac:dyDescent="0.25">
      <c r="A1277">
        <v>1276</v>
      </c>
      <c r="B1277">
        <v>6601971449</v>
      </c>
      <c r="C1277" s="1" t="s">
        <v>1292</v>
      </c>
      <c r="D1277">
        <v>2</v>
      </c>
      <c r="E1277">
        <v>1</v>
      </c>
      <c r="F1277">
        <v>1</v>
      </c>
      <c r="G1277">
        <v>3</v>
      </c>
      <c r="H1277">
        <v>1</v>
      </c>
      <c r="I1277">
        <v>1</v>
      </c>
      <c r="J1277">
        <v>2</v>
      </c>
      <c r="K1277">
        <v>0</v>
      </c>
      <c r="L1277">
        <v>7</v>
      </c>
      <c r="M1277">
        <v>7</v>
      </c>
      <c r="N1277">
        <v>2</v>
      </c>
      <c r="O1277">
        <v>9</v>
      </c>
      <c r="P1277">
        <v>0</v>
      </c>
      <c r="Q1277">
        <v>0</v>
      </c>
    </row>
    <row r="1278" spans="1:17" hidden="1" x14ac:dyDescent="0.25">
      <c r="A1278">
        <v>1277</v>
      </c>
      <c r="B1278">
        <v>6602081992</v>
      </c>
      <c r="C1278" s="1" t="s">
        <v>1293</v>
      </c>
      <c r="D1278">
        <v>4</v>
      </c>
      <c r="E1278">
        <v>1</v>
      </c>
      <c r="F1278">
        <v>1</v>
      </c>
      <c r="G1278">
        <v>2</v>
      </c>
      <c r="H1278">
        <v>0</v>
      </c>
      <c r="I1278">
        <v>4</v>
      </c>
      <c r="J1278">
        <v>0</v>
      </c>
      <c r="K1278">
        <v>0</v>
      </c>
      <c r="L1278">
        <v>11</v>
      </c>
      <c r="M1278">
        <v>6</v>
      </c>
      <c r="N1278">
        <v>1</v>
      </c>
      <c r="O1278">
        <v>16</v>
      </c>
      <c r="P1278">
        <v>0</v>
      </c>
      <c r="Q1278">
        <v>0</v>
      </c>
    </row>
    <row r="1279" spans="1:17" hidden="1" x14ac:dyDescent="0.25">
      <c r="A1279">
        <v>1278</v>
      </c>
      <c r="B1279">
        <v>6602114452</v>
      </c>
      <c r="C1279" s="1" t="s">
        <v>1294</v>
      </c>
      <c r="D1279">
        <v>0</v>
      </c>
      <c r="E1279">
        <v>0</v>
      </c>
      <c r="F1279">
        <v>0</v>
      </c>
      <c r="G1279">
        <v>3</v>
      </c>
      <c r="H1279">
        <v>1</v>
      </c>
      <c r="I1279">
        <v>1</v>
      </c>
      <c r="J1279">
        <v>3</v>
      </c>
      <c r="K1279">
        <v>2</v>
      </c>
      <c r="L1279">
        <v>8</v>
      </c>
      <c r="M1279">
        <v>6</v>
      </c>
      <c r="N1279">
        <v>3</v>
      </c>
      <c r="O1279">
        <v>9</v>
      </c>
      <c r="P1279">
        <v>0</v>
      </c>
      <c r="Q1279">
        <v>0</v>
      </c>
    </row>
    <row r="1280" spans="1:17" hidden="1" x14ac:dyDescent="0.25">
      <c r="A1280">
        <v>1279</v>
      </c>
      <c r="B1280">
        <v>6602186786</v>
      </c>
      <c r="C1280" s="1" t="s">
        <v>1295</v>
      </c>
      <c r="D1280">
        <v>0</v>
      </c>
      <c r="E1280">
        <v>0</v>
      </c>
      <c r="F1280">
        <v>0</v>
      </c>
      <c r="G1280">
        <v>3</v>
      </c>
      <c r="H1280">
        <v>1</v>
      </c>
      <c r="I1280">
        <v>1</v>
      </c>
      <c r="J1280">
        <v>2</v>
      </c>
      <c r="K1280">
        <v>0</v>
      </c>
      <c r="L1280">
        <v>9</v>
      </c>
      <c r="M1280">
        <v>5</v>
      </c>
      <c r="N1280">
        <v>1</v>
      </c>
      <c r="O1280">
        <v>10</v>
      </c>
      <c r="P1280">
        <v>0</v>
      </c>
      <c r="Q1280">
        <v>0</v>
      </c>
    </row>
    <row r="1281" spans="1:17" hidden="1" x14ac:dyDescent="0.25">
      <c r="A1281">
        <v>1280</v>
      </c>
      <c r="B1281">
        <v>6602615733</v>
      </c>
      <c r="C1281" s="1" t="s">
        <v>1296</v>
      </c>
      <c r="D1281">
        <v>5</v>
      </c>
      <c r="E1281">
        <v>1</v>
      </c>
      <c r="F1281">
        <v>4</v>
      </c>
      <c r="G1281">
        <v>6</v>
      </c>
      <c r="H1281">
        <v>1</v>
      </c>
      <c r="I1281">
        <v>37</v>
      </c>
      <c r="J1281">
        <v>1</v>
      </c>
      <c r="K1281">
        <v>1</v>
      </c>
      <c r="L1281">
        <v>38</v>
      </c>
      <c r="M1281">
        <v>12</v>
      </c>
      <c r="N1281">
        <v>3</v>
      </c>
      <c r="O1281">
        <v>79</v>
      </c>
      <c r="P1281">
        <v>0</v>
      </c>
      <c r="Q1281">
        <v>0</v>
      </c>
    </row>
    <row r="1282" spans="1:17" x14ac:dyDescent="0.25">
      <c r="A1282">
        <v>1281</v>
      </c>
      <c r="B1282">
        <v>6602734736</v>
      </c>
      <c r="C1282" s="1" t="s">
        <v>1297</v>
      </c>
      <c r="D1282">
        <v>1</v>
      </c>
      <c r="E1282">
        <v>1</v>
      </c>
      <c r="F1282">
        <v>1</v>
      </c>
      <c r="G1282">
        <v>0</v>
      </c>
      <c r="H1282">
        <v>0</v>
      </c>
      <c r="I1282">
        <v>1</v>
      </c>
      <c r="J1282">
        <v>0</v>
      </c>
      <c r="K1282">
        <v>0</v>
      </c>
      <c r="L1282">
        <v>0</v>
      </c>
      <c r="M1282">
        <v>1</v>
      </c>
      <c r="N1282">
        <v>1</v>
      </c>
      <c r="O1282">
        <v>2</v>
      </c>
      <c r="P1282">
        <v>0</v>
      </c>
      <c r="Q1282">
        <v>0</v>
      </c>
    </row>
    <row r="1283" spans="1:17" x14ac:dyDescent="0.25">
      <c r="A1283">
        <v>1282</v>
      </c>
      <c r="B1283">
        <v>6602822866</v>
      </c>
      <c r="C1283" s="1" t="s">
        <v>1298</v>
      </c>
      <c r="D1283">
        <v>1</v>
      </c>
      <c r="E1283">
        <v>0</v>
      </c>
      <c r="F1283">
        <v>1</v>
      </c>
      <c r="G1283">
        <v>2</v>
      </c>
      <c r="H1283">
        <v>0</v>
      </c>
      <c r="I1283">
        <v>0</v>
      </c>
      <c r="J1283">
        <v>2</v>
      </c>
      <c r="K1283">
        <v>1</v>
      </c>
      <c r="L1283">
        <v>0</v>
      </c>
      <c r="M1283">
        <v>5</v>
      </c>
      <c r="N1283">
        <v>1</v>
      </c>
      <c r="O1283">
        <v>1</v>
      </c>
      <c r="P1283">
        <v>0</v>
      </c>
      <c r="Q1283">
        <v>0</v>
      </c>
    </row>
    <row r="1284" spans="1:17" x14ac:dyDescent="0.25">
      <c r="A1284">
        <v>1283</v>
      </c>
      <c r="B1284">
        <v>6602892503</v>
      </c>
      <c r="C1284" s="1" t="s">
        <v>1299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1</v>
      </c>
      <c r="K1284">
        <v>1</v>
      </c>
      <c r="L1284">
        <v>0</v>
      </c>
      <c r="M1284">
        <v>1</v>
      </c>
      <c r="N1284">
        <v>1</v>
      </c>
      <c r="O1284">
        <v>0</v>
      </c>
      <c r="P1284">
        <v>0</v>
      </c>
      <c r="Q1284">
        <v>0</v>
      </c>
    </row>
    <row r="1285" spans="1:17" hidden="1" x14ac:dyDescent="0.25">
      <c r="A1285">
        <v>1284</v>
      </c>
      <c r="B1285">
        <v>6603058911</v>
      </c>
      <c r="C1285" s="1" t="s">
        <v>1300</v>
      </c>
      <c r="D1285">
        <v>1</v>
      </c>
      <c r="E1285">
        <v>1</v>
      </c>
      <c r="F1285">
        <v>1</v>
      </c>
      <c r="G1285">
        <v>0</v>
      </c>
      <c r="H1285">
        <v>0</v>
      </c>
      <c r="I1285">
        <v>3</v>
      </c>
      <c r="J1285">
        <v>4</v>
      </c>
      <c r="K1285">
        <v>2</v>
      </c>
      <c r="L1285">
        <v>9</v>
      </c>
      <c r="M1285">
        <v>5</v>
      </c>
      <c r="N1285">
        <v>3</v>
      </c>
      <c r="O1285">
        <v>13</v>
      </c>
      <c r="P1285">
        <v>0</v>
      </c>
      <c r="Q1285">
        <v>0</v>
      </c>
    </row>
    <row r="1286" spans="1:17" hidden="1" x14ac:dyDescent="0.25">
      <c r="A1286">
        <v>1285</v>
      </c>
      <c r="B1286">
        <v>6603125268</v>
      </c>
      <c r="C1286" s="1" t="s">
        <v>1301</v>
      </c>
      <c r="D1286">
        <v>7</v>
      </c>
      <c r="E1286">
        <v>1</v>
      </c>
      <c r="F1286">
        <v>0</v>
      </c>
      <c r="G1286">
        <v>4</v>
      </c>
      <c r="H1286">
        <v>0</v>
      </c>
      <c r="I1286">
        <v>1</v>
      </c>
      <c r="J1286">
        <v>3</v>
      </c>
      <c r="K1286">
        <v>1</v>
      </c>
      <c r="L1286">
        <v>6</v>
      </c>
      <c r="M1286">
        <v>14</v>
      </c>
      <c r="N1286">
        <v>2</v>
      </c>
      <c r="O1286">
        <v>7</v>
      </c>
      <c r="P1286">
        <v>0</v>
      </c>
      <c r="Q1286">
        <v>0</v>
      </c>
    </row>
    <row r="1287" spans="1:17" hidden="1" x14ac:dyDescent="0.25">
      <c r="A1287">
        <v>1286</v>
      </c>
      <c r="B1287">
        <v>6603456036</v>
      </c>
      <c r="C1287" s="1" t="s">
        <v>1302</v>
      </c>
      <c r="D1287">
        <v>3</v>
      </c>
      <c r="E1287">
        <v>0</v>
      </c>
      <c r="F1287">
        <v>0</v>
      </c>
      <c r="G1287">
        <v>0</v>
      </c>
      <c r="H1287">
        <v>0</v>
      </c>
      <c r="I1287">
        <v>7</v>
      </c>
      <c r="J1287">
        <v>0</v>
      </c>
      <c r="K1287">
        <v>0</v>
      </c>
      <c r="L1287">
        <v>3</v>
      </c>
      <c r="M1287">
        <v>3</v>
      </c>
      <c r="N1287">
        <v>0</v>
      </c>
      <c r="O1287">
        <v>10</v>
      </c>
      <c r="P1287">
        <v>0</v>
      </c>
      <c r="Q1287">
        <v>0</v>
      </c>
    </row>
    <row r="1288" spans="1:17" hidden="1" x14ac:dyDescent="0.25">
      <c r="A1288">
        <v>1287</v>
      </c>
      <c r="B1288">
        <v>6603469352</v>
      </c>
      <c r="C1288" s="1" t="s">
        <v>1303</v>
      </c>
      <c r="D1288">
        <v>3</v>
      </c>
      <c r="E1288">
        <v>0</v>
      </c>
      <c r="F1288">
        <v>0</v>
      </c>
      <c r="G1288">
        <v>0</v>
      </c>
      <c r="H1288">
        <v>0</v>
      </c>
      <c r="I1288">
        <v>5</v>
      </c>
      <c r="J1288">
        <v>0</v>
      </c>
      <c r="K1288">
        <v>0</v>
      </c>
      <c r="L1288">
        <v>3</v>
      </c>
      <c r="M1288">
        <v>3</v>
      </c>
      <c r="N1288">
        <v>0</v>
      </c>
      <c r="O1288">
        <v>8</v>
      </c>
      <c r="P1288">
        <v>0</v>
      </c>
      <c r="Q1288">
        <v>0</v>
      </c>
    </row>
    <row r="1289" spans="1:17" x14ac:dyDescent="0.25">
      <c r="A1289">
        <v>1288</v>
      </c>
      <c r="B1289">
        <v>6603487586</v>
      </c>
      <c r="C1289" s="1" t="s">
        <v>1304</v>
      </c>
      <c r="D1289">
        <v>1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1</v>
      </c>
      <c r="N1289">
        <v>0</v>
      </c>
      <c r="O1289">
        <v>0</v>
      </c>
      <c r="P1289">
        <v>0</v>
      </c>
      <c r="Q1289">
        <v>0</v>
      </c>
    </row>
    <row r="1290" spans="1:17" x14ac:dyDescent="0.25">
      <c r="A1290">
        <v>1289</v>
      </c>
      <c r="B1290">
        <v>6603516253</v>
      </c>
      <c r="C1290" s="1" t="s">
        <v>1305</v>
      </c>
      <c r="D1290">
        <v>1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1</v>
      </c>
      <c r="N1290">
        <v>0</v>
      </c>
      <c r="O1290">
        <v>0</v>
      </c>
      <c r="P1290">
        <v>0</v>
      </c>
      <c r="Q1290">
        <v>0</v>
      </c>
    </row>
    <row r="1291" spans="1:17" hidden="1" x14ac:dyDescent="0.25">
      <c r="A1291">
        <v>1290</v>
      </c>
      <c r="B1291">
        <v>6603607907</v>
      </c>
      <c r="C1291" s="1" t="s">
        <v>1306</v>
      </c>
      <c r="D1291">
        <v>3</v>
      </c>
      <c r="E1291">
        <v>1</v>
      </c>
      <c r="F1291">
        <v>0</v>
      </c>
      <c r="G1291">
        <v>1</v>
      </c>
      <c r="H1291">
        <v>1</v>
      </c>
      <c r="I1291">
        <v>3</v>
      </c>
      <c r="J1291">
        <v>2</v>
      </c>
      <c r="K1291">
        <v>1</v>
      </c>
      <c r="L1291">
        <v>10</v>
      </c>
      <c r="M1291">
        <v>6</v>
      </c>
      <c r="N1291">
        <v>3</v>
      </c>
      <c r="O1291">
        <v>13</v>
      </c>
      <c r="P1291">
        <v>0</v>
      </c>
      <c r="Q1291">
        <v>0</v>
      </c>
    </row>
    <row r="1292" spans="1:17" hidden="1" x14ac:dyDescent="0.25">
      <c r="A1292">
        <v>1291</v>
      </c>
      <c r="B1292">
        <v>6603641851</v>
      </c>
      <c r="C1292" s="1" t="s">
        <v>1307</v>
      </c>
      <c r="D1292">
        <v>6</v>
      </c>
      <c r="E1292">
        <v>2</v>
      </c>
      <c r="F1292">
        <v>0</v>
      </c>
      <c r="G1292">
        <v>4</v>
      </c>
      <c r="H1292">
        <v>1</v>
      </c>
      <c r="I1292">
        <v>8</v>
      </c>
      <c r="J1292">
        <v>0</v>
      </c>
      <c r="K1292">
        <v>0</v>
      </c>
      <c r="L1292">
        <v>25</v>
      </c>
      <c r="M1292">
        <v>10</v>
      </c>
      <c r="N1292">
        <v>3</v>
      </c>
      <c r="O1292">
        <v>33</v>
      </c>
      <c r="P1292">
        <v>0</v>
      </c>
      <c r="Q1292">
        <v>0</v>
      </c>
    </row>
    <row r="1293" spans="1:17" hidden="1" x14ac:dyDescent="0.25">
      <c r="A1293">
        <v>1292</v>
      </c>
      <c r="B1293">
        <v>6701702684</v>
      </c>
      <c r="C1293" s="1" t="s">
        <v>1308</v>
      </c>
      <c r="D1293">
        <v>6</v>
      </c>
      <c r="E1293">
        <v>2</v>
      </c>
      <c r="F1293">
        <v>2</v>
      </c>
      <c r="G1293">
        <v>5</v>
      </c>
      <c r="H1293">
        <v>2</v>
      </c>
      <c r="I1293">
        <v>12</v>
      </c>
      <c r="J1293">
        <v>7</v>
      </c>
      <c r="K1293">
        <v>2</v>
      </c>
      <c r="L1293">
        <v>46</v>
      </c>
      <c r="M1293">
        <v>18</v>
      </c>
      <c r="N1293">
        <v>6</v>
      </c>
      <c r="O1293">
        <v>60</v>
      </c>
      <c r="P1293">
        <v>3</v>
      </c>
      <c r="Q1293">
        <v>0</v>
      </c>
    </row>
    <row r="1294" spans="1:17" x14ac:dyDescent="0.25">
      <c r="A1294">
        <v>1293</v>
      </c>
      <c r="B1294">
        <v>6701757986</v>
      </c>
      <c r="C1294" s="1" t="s">
        <v>1309</v>
      </c>
      <c r="D1294">
        <v>0</v>
      </c>
      <c r="E1294">
        <v>0</v>
      </c>
      <c r="F1294">
        <v>0</v>
      </c>
      <c r="G1294">
        <v>1</v>
      </c>
      <c r="H1294">
        <v>1</v>
      </c>
      <c r="I1294">
        <v>0</v>
      </c>
      <c r="J1294">
        <v>0</v>
      </c>
      <c r="K1294">
        <v>0</v>
      </c>
      <c r="L1294">
        <v>0</v>
      </c>
      <c r="M1294">
        <v>1</v>
      </c>
      <c r="N1294">
        <v>1</v>
      </c>
      <c r="O1294">
        <v>0</v>
      </c>
      <c r="P1294">
        <v>0</v>
      </c>
      <c r="Q1294">
        <v>0</v>
      </c>
    </row>
    <row r="1295" spans="1:17" x14ac:dyDescent="0.25">
      <c r="A1295">
        <v>1294</v>
      </c>
      <c r="B1295">
        <v>6701852131</v>
      </c>
      <c r="C1295" s="1" t="s">
        <v>1310</v>
      </c>
      <c r="D1295">
        <v>0</v>
      </c>
      <c r="E1295">
        <v>0</v>
      </c>
      <c r="F1295">
        <v>0</v>
      </c>
      <c r="G1295">
        <v>1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1</v>
      </c>
      <c r="N1295">
        <v>0</v>
      </c>
      <c r="O1295">
        <v>0</v>
      </c>
      <c r="P1295">
        <v>0</v>
      </c>
      <c r="Q1295">
        <v>0</v>
      </c>
    </row>
    <row r="1296" spans="1:17" hidden="1" x14ac:dyDescent="0.25">
      <c r="A1296">
        <v>1295</v>
      </c>
      <c r="B1296">
        <v>7003503442</v>
      </c>
      <c r="C1296" s="1" t="s">
        <v>1311</v>
      </c>
      <c r="D1296">
        <v>5</v>
      </c>
      <c r="E1296">
        <v>1</v>
      </c>
      <c r="F1296">
        <v>3</v>
      </c>
      <c r="G1296">
        <v>5</v>
      </c>
      <c r="H1296">
        <v>2</v>
      </c>
      <c r="I1296">
        <v>11</v>
      </c>
      <c r="J1296">
        <v>4</v>
      </c>
      <c r="K1296">
        <v>1</v>
      </c>
      <c r="L1296">
        <v>44</v>
      </c>
      <c r="M1296">
        <v>14</v>
      </c>
      <c r="N1296">
        <v>4</v>
      </c>
      <c r="O1296">
        <v>58</v>
      </c>
      <c r="P1296">
        <v>0</v>
      </c>
      <c r="Q1296">
        <v>0</v>
      </c>
    </row>
    <row r="1297" spans="1:17" hidden="1" x14ac:dyDescent="0.25">
      <c r="A1297">
        <v>1296</v>
      </c>
      <c r="B1297">
        <v>7003839446</v>
      </c>
      <c r="C1297" s="1" t="s">
        <v>1312</v>
      </c>
      <c r="D1297">
        <v>1</v>
      </c>
      <c r="E1297">
        <v>0</v>
      </c>
      <c r="F1297">
        <v>0</v>
      </c>
      <c r="G1297">
        <v>2</v>
      </c>
      <c r="H1297">
        <v>0</v>
      </c>
      <c r="I1297">
        <v>4</v>
      </c>
      <c r="J1297">
        <v>1</v>
      </c>
      <c r="K1297">
        <v>0</v>
      </c>
      <c r="L1297">
        <v>5</v>
      </c>
      <c r="M1297">
        <v>4</v>
      </c>
      <c r="N1297">
        <v>0</v>
      </c>
      <c r="O1297">
        <v>9</v>
      </c>
      <c r="P1297">
        <v>0</v>
      </c>
      <c r="Q1297">
        <v>0</v>
      </c>
    </row>
    <row r="1298" spans="1:17" hidden="1" x14ac:dyDescent="0.25">
      <c r="A1298">
        <v>1297</v>
      </c>
      <c r="B1298">
        <v>7003984465</v>
      </c>
      <c r="C1298" s="1" t="s">
        <v>1313</v>
      </c>
      <c r="D1298">
        <v>6</v>
      </c>
      <c r="E1298">
        <v>1</v>
      </c>
      <c r="F1298">
        <v>5</v>
      </c>
      <c r="G1298">
        <v>5</v>
      </c>
      <c r="H1298">
        <v>1</v>
      </c>
      <c r="I1298">
        <v>15</v>
      </c>
      <c r="J1298">
        <v>1</v>
      </c>
      <c r="K1298">
        <v>0</v>
      </c>
      <c r="L1298">
        <v>24</v>
      </c>
      <c r="M1298">
        <v>12</v>
      </c>
      <c r="N1298">
        <v>2</v>
      </c>
      <c r="O1298">
        <v>44</v>
      </c>
      <c r="P1298">
        <v>0</v>
      </c>
      <c r="Q1298">
        <v>1</v>
      </c>
    </row>
    <row r="1299" spans="1:17" hidden="1" x14ac:dyDescent="0.25">
      <c r="A1299">
        <v>1298</v>
      </c>
      <c r="B1299">
        <v>7004277650</v>
      </c>
      <c r="C1299" s="1" t="s">
        <v>1314</v>
      </c>
      <c r="D1299">
        <v>4</v>
      </c>
      <c r="E1299">
        <v>0</v>
      </c>
      <c r="F1299">
        <v>0</v>
      </c>
      <c r="G1299">
        <v>5</v>
      </c>
      <c r="H1299">
        <v>1</v>
      </c>
      <c r="I1299">
        <v>5</v>
      </c>
      <c r="J1299">
        <v>3</v>
      </c>
      <c r="K1299">
        <v>1</v>
      </c>
      <c r="L1299">
        <v>25</v>
      </c>
      <c r="M1299">
        <v>12</v>
      </c>
      <c r="N1299">
        <v>2</v>
      </c>
      <c r="O1299">
        <v>30</v>
      </c>
      <c r="P1299">
        <v>3</v>
      </c>
      <c r="Q1299">
        <v>0</v>
      </c>
    </row>
    <row r="1300" spans="1:17" hidden="1" x14ac:dyDescent="0.25">
      <c r="A1300">
        <v>1299</v>
      </c>
      <c r="B1300">
        <v>7004283803</v>
      </c>
      <c r="C1300" s="1" t="s">
        <v>1315</v>
      </c>
      <c r="D1300">
        <v>5</v>
      </c>
      <c r="E1300">
        <v>0</v>
      </c>
      <c r="F1300">
        <v>0</v>
      </c>
      <c r="G1300">
        <v>3</v>
      </c>
      <c r="H1300">
        <v>0</v>
      </c>
      <c r="I1300">
        <v>1</v>
      </c>
      <c r="J1300">
        <v>0</v>
      </c>
      <c r="K1300">
        <v>0</v>
      </c>
      <c r="L1300">
        <v>1</v>
      </c>
      <c r="M1300">
        <v>8</v>
      </c>
      <c r="N1300">
        <v>0</v>
      </c>
      <c r="O1300">
        <v>2</v>
      </c>
      <c r="P1300">
        <v>0</v>
      </c>
      <c r="Q1300">
        <v>0</v>
      </c>
    </row>
    <row r="1301" spans="1:17" x14ac:dyDescent="0.25">
      <c r="A1301">
        <v>1300</v>
      </c>
      <c r="B1301">
        <v>7004554110</v>
      </c>
      <c r="C1301" s="1" t="s">
        <v>1316</v>
      </c>
      <c r="D1301">
        <v>1</v>
      </c>
      <c r="E1301">
        <v>1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1</v>
      </c>
      <c r="N1301">
        <v>1</v>
      </c>
      <c r="O1301">
        <v>0</v>
      </c>
      <c r="P1301">
        <v>0</v>
      </c>
      <c r="Q1301">
        <v>0</v>
      </c>
    </row>
    <row r="1302" spans="1:17" x14ac:dyDescent="0.25">
      <c r="A1302">
        <v>1301</v>
      </c>
      <c r="B1302">
        <v>7004667266</v>
      </c>
      <c r="C1302" s="1" t="s">
        <v>1317</v>
      </c>
      <c r="D1302">
        <v>1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1</v>
      </c>
      <c r="N1302">
        <v>0</v>
      </c>
      <c r="O1302">
        <v>0</v>
      </c>
      <c r="P1302">
        <v>0</v>
      </c>
      <c r="Q1302">
        <v>0</v>
      </c>
    </row>
    <row r="1303" spans="1:17" x14ac:dyDescent="0.25">
      <c r="A1303">
        <v>1302</v>
      </c>
      <c r="B1303">
        <v>7005249543</v>
      </c>
      <c r="C1303" s="1" t="s">
        <v>1318</v>
      </c>
      <c r="D1303">
        <v>1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1</v>
      </c>
      <c r="N1303">
        <v>0</v>
      </c>
      <c r="O1303">
        <v>0</v>
      </c>
      <c r="P1303">
        <v>0</v>
      </c>
      <c r="Q1303">
        <v>0</v>
      </c>
    </row>
    <row r="1304" spans="1:17" x14ac:dyDescent="0.25">
      <c r="A1304">
        <v>1303</v>
      </c>
      <c r="B1304">
        <v>7005458696</v>
      </c>
      <c r="C1304" s="1" t="s">
        <v>1319</v>
      </c>
      <c r="D1304">
        <v>0</v>
      </c>
      <c r="E1304">
        <v>0</v>
      </c>
      <c r="F1304">
        <v>0</v>
      </c>
      <c r="G1304">
        <v>1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1</v>
      </c>
      <c r="N1304">
        <v>0</v>
      </c>
      <c r="O1304">
        <v>0</v>
      </c>
      <c r="P1304">
        <v>0</v>
      </c>
      <c r="Q1304">
        <v>0</v>
      </c>
    </row>
    <row r="1305" spans="1:17" hidden="1" x14ac:dyDescent="0.25">
      <c r="A1305">
        <v>1304</v>
      </c>
      <c r="B1305">
        <v>7005661198</v>
      </c>
      <c r="C1305" s="1" t="s">
        <v>1320</v>
      </c>
      <c r="D1305">
        <v>0</v>
      </c>
      <c r="E1305">
        <v>0</v>
      </c>
      <c r="F1305">
        <v>0</v>
      </c>
      <c r="G1305">
        <v>1</v>
      </c>
      <c r="H1305">
        <v>1</v>
      </c>
      <c r="I1305">
        <v>1</v>
      </c>
      <c r="J1305">
        <v>1</v>
      </c>
      <c r="K1305">
        <v>1</v>
      </c>
      <c r="L1305">
        <v>2</v>
      </c>
      <c r="M1305">
        <v>2</v>
      </c>
      <c r="N1305">
        <v>2</v>
      </c>
      <c r="O1305">
        <v>3</v>
      </c>
      <c r="P1305">
        <v>0</v>
      </c>
      <c r="Q1305">
        <v>0</v>
      </c>
    </row>
    <row r="1306" spans="1:17" x14ac:dyDescent="0.25">
      <c r="A1306">
        <v>1305</v>
      </c>
      <c r="B1306">
        <v>7005990535</v>
      </c>
      <c r="C1306" s="1" t="s">
        <v>1321</v>
      </c>
      <c r="D1306">
        <v>1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1</v>
      </c>
      <c r="N1306">
        <v>0</v>
      </c>
      <c r="O1306">
        <v>0</v>
      </c>
      <c r="P1306">
        <v>0</v>
      </c>
      <c r="Q1306">
        <v>0</v>
      </c>
    </row>
    <row r="1307" spans="1:17" hidden="1" x14ac:dyDescent="0.25">
      <c r="A1307">
        <v>1306</v>
      </c>
      <c r="B1307">
        <v>7101634382</v>
      </c>
      <c r="C1307" s="1" t="s">
        <v>1322</v>
      </c>
      <c r="D1307">
        <v>2</v>
      </c>
      <c r="E1307">
        <v>2</v>
      </c>
      <c r="F1307">
        <v>1</v>
      </c>
      <c r="G1307">
        <v>4</v>
      </c>
      <c r="H1307">
        <v>2</v>
      </c>
      <c r="I1307">
        <v>4</v>
      </c>
      <c r="J1307">
        <v>1</v>
      </c>
      <c r="K1307">
        <v>1</v>
      </c>
      <c r="L1307">
        <v>7</v>
      </c>
      <c r="M1307">
        <v>7</v>
      </c>
      <c r="N1307">
        <v>5</v>
      </c>
      <c r="O1307">
        <v>12</v>
      </c>
      <c r="P1307">
        <v>0</v>
      </c>
      <c r="Q1307">
        <v>0</v>
      </c>
    </row>
    <row r="1308" spans="1:17" hidden="1" x14ac:dyDescent="0.25">
      <c r="A1308">
        <v>1307</v>
      </c>
      <c r="B1308">
        <v>7101794018</v>
      </c>
      <c r="C1308" s="1" t="s">
        <v>1323</v>
      </c>
      <c r="D1308">
        <v>0</v>
      </c>
      <c r="E1308">
        <v>0</v>
      </c>
      <c r="F1308">
        <v>0</v>
      </c>
      <c r="G1308">
        <v>1</v>
      </c>
      <c r="H1308">
        <v>1</v>
      </c>
      <c r="I1308">
        <v>0</v>
      </c>
      <c r="J1308">
        <v>0</v>
      </c>
      <c r="K1308">
        <v>0</v>
      </c>
      <c r="L1308">
        <v>2</v>
      </c>
      <c r="M1308">
        <v>1</v>
      </c>
      <c r="N1308">
        <v>1</v>
      </c>
      <c r="O1308">
        <v>2</v>
      </c>
      <c r="P1308">
        <v>0</v>
      </c>
      <c r="Q1308">
        <v>0</v>
      </c>
    </row>
    <row r="1309" spans="1:17" hidden="1" x14ac:dyDescent="0.25">
      <c r="A1309">
        <v>1308</v>
      </c>
      <c r="B1309">
        <v>7101845563</v>
      </c>
      <c r="C1309" s="1" t="s">
        <v>1324</v>
      </c>
      <c r="D1309">
        <v>3</v>
      </c>
      <c r="E1309">
        <v>0</v>
      </c>
      <c r="F1309">
        <v>0</v>
      </c>
      <c r="G1309">
        <v>1</v>
      </c>
      <c r="H1309">
        <v>1</v>
      </c>
      <c r="I1309">
        <v>0</v>
      </c>
      <c r="J1309">
        <v>3</v>
      </c>
      <c r="K1309">
        <v>1</v>
      </c>
      <c r="L1309">
        <v>8</v>
      </c>
      <c r="M1309">
        <v>7</v>
      </c>
      <c r="N1309">
        <v>2</v>
      </c>
      <c r="O1309">
        <v>8</v>
      </c>
      <c r="P1309">
        <v>0</v>
      </c>
      <c r="Q1309">
        <v>0</v>
      </c>
    </row>
    <row r="1310" spans="1:17" hidden="1" x14ac:dyDescent="0.25">
      <c r="A1310">
        <v>1309</v>
      </c>
      <c r="B1310">
        <v>7101887960</v>
      </c>
      <c r="C1310" s="1" t="s">
        <v>1325</v>
      </c>
      <c r="D1310">
        <v>2</v>
      </c>
      <c r="E1310">
        <v>0</v>
      </c>
      <c r="F1310">
        <v>0</v>
      </c>
      <c r="G1310">
        <v>2</v>
      </c>
      <c r="H1310">
        <v>1</v>
      </c>
      <c r="I1310">
        <v>1</v>
      </c>
      <c r="J1310">
        <v>1</v>
      </c>
      <c r="K1310">
        <v>1</v>
      </c>
      <c r="L1310">
        <v>5</v>
      </c>
      <c r="M1310">
        <v>5</v>
      </c>
      <c r="N1310">
        <v>2</v>
      </c>
      <c r="O1310">
        <v>6</v>
      </c>
      <c r="P1310">
        <v>1</v>
      </c>
      <c r="Q1310">
        <v>0</v>
      </c>
    </row>
    <row r="1311" spans="1:17" hidden="1" x14ac:dyDescent="0.25">
      <c r="A1311">
        <v>1310</v>
      </c>
      <c r="B1311">
        <v>7101980488</v>
      </c>
      <c r="C1311" s="1" t="s">
        <v>1326</v>
      </c>
      <c r="D1311">
        <v>2</v>
      </c>
      <c r="E1311">
        <v>1</v>
      </c>
      <c r="F1311">
        <v>0</v>
      </c>
      <c r="G1311">
        <v>2</v>
      </c>
      <c r="H1311">
        <v>2</v>
      </c>
      <c r="I1311">
        <v>5</v>
      </c>
      <c r="J1311">
        <v>2</v>
      </c>
      <c r="K1311">
        <v>1</v>
      </c>
      <c r="L1311">
        <v>3</v>
      </c>
      <c r="M1311">
        <v>6</v>
      </c>
      <c r="N1311">
        <v>4</v>
      </c>
      <c r="O1311">
        <v>8</v>
      </c>
      <c r="P1311">
        <v>0</v>
      </c>
      <c r="Q1311">
        <v>0</v>
      </c>
    </row>
    <row r="1312" spans="1:17" hidden="1" x14ac:dyDescent="0.25">
      <c r="A1312">
        <v>1311</v>
      </c>
      <c r="B1312">
        <v>7102246989</v>
      </c>
      <c r="C1312" s="1" t="s">
        <v>1327</v>
      </c>
      <c r="D1312">
        <v>6</v>
      </c>
      <c r="E1312">
        <v>0</v>
      </c>
      <c r="F1312">
        <v>0</v>
      </c>
      <c r="G1312">
        <v>2</v>
      </c>
      <c r="H1312">
        <v>0</v>
      </c>
      <c r="I1312">
        <v>4</v>
      </c>
      <c r="J1312">
        <v>3</v>
      </c>
      <c r="K1312">
        <v>2</v>
      </c>
      <c r="L1312">
        <v>4</v>
      </c>
      <c r="M1312">
        <v>11</v>
      </c>
      <c r="N1312">
        <v>2</v>
      </c>
      <c r="O1312">
        <v>8</v>
      </c>
      <c r="P1312">
        <v>0</v>
      </c>
      <c r="Q1312">
        <v>3</v>
      </c>
    </row>
    <row r="1313" spans="1:17" hidden="1" x14ac:dyDescent="0.25">
      <c r="A1313">
        <v>1312</v>
      </c>
      <c r="B1313">
        <v>7102628479</v>
      </c>
      <c r="C1313" s="1" t="s">
        <v>1328</v>
      </c>
      <c r="D1313">
        <v>7</v>
      </c>
      <c r="E1313">
        <v>2</v>
      </c>
      <c r="F1313">
        <v>34</v>
      </c>
      <c r="G1313">
        <v>0</v>
      </c>
      <c r="H1313">
        <v>0</v>
      </c>
      <c r="I1313">
        <v>135</v>
      </c>
      <c r="J1313">
        <v>2</v>
      </c>
      <c r="K1313">
        <v>1</v>
      </c>
      <c r="L1313">
        <v>192</v>
      </c>
      <c r="M1313">
        <v>9</v>
      </c>
      <c r="N1313">
        <v>3</v>
      </c>
      <c r="O1313">
        <v>361</v>
      </c>
      <c r="P1313">
        <v>5</v>
      </c>
      <c r="Q1313">
        <v>0</v>
      </c>
    </row>
    <row r="1314" spans="1:17" hidden="1" x14ac:dyDescent="0.25">
      <c r="A1314">
        <v>1313</v>
      </c>
      <c r="B1314">
        <v>7202362164</v>
      </c>
      <c r="C1314" s="1" t="s">
        <v>1329</v>
      </c>
      <c r="D1314">
        <v>0</v>
      </c>
      <c r="E1314">
        <v>0</v>
      </c>
      <c r="F1314">
        <v>0</v>
      </c>
      <c r="G1314">
        <v>3</v>
      </c>
      <c r="H1314">
        <v>1</v>
      </c>
      <c r="I1314">
        <v>1</v>
      </c>
      <c r="J1314">
        <v>3</v>
      </c>
      <c r="K1314">
        <v>2</v>
      </c>
      <c r="L1314">
        <v>8</v>
      </c>
      <c r="M1314">
        <v>6</v>
      </c>
      <c r="N1314">
        <v>3</v>
      </c>
      <c r="O1314">
        <v>9</v>
      </c>
      <c r="P1314">
        <v>1</v>
      </c>
      <c r="Q1314">
        <v>0</v>
      </c>
    </row>
    <row r="1315" spans="1:17" hidden="1" x14ac:dyDescent="0.25">
      <c r="A1315">
        <v>1314</v>
      </c>
      <c r="B1315">
        <v>7202812986</v>
      </c>
      <c r="C1315" s="1" t="s">
        <v>1330</v>
      </c>
      <c r="D1315">
        <v>2</v>
      </c>
      <c r="E1315">
        <v>0</v>
      </c>
      <c r="F1315">
        <v>0</v>
      </c>
      <c r="G1315">
        <v>0</v>
      </c>
      <c r="H1315">
        <v>0</v>
      </c>
      <c r="I1315">
        <v>1</v>
      </c>
      <c r="J1315">
        <v>1</v>
      </c>
      <c r="K1315">
        <v>1</v>
      </c>
      <c r="L1315">
        <v>3</v>
      </c>
      <c r="M1315">
        <v>3</v>
      </c>
      <c r="N1315">
        <v>1</v>
      </c>
      <c r="O1315">
        <v>4</v>
      </c>
      <c r="P1315">
        <v>0</v>
      </c>
      <c r="Q1315">
        <v>0</v>
      </c>
    </row>
    <row r="1316" spans="1:17" hidden="1" x14ac:dyDescent="0.25">
      <c r="A1316">
        <v>1315</v>
      </c>
      <c r="B1316">
        <v>7402999353</v>
      </c>
      <c r="C1316" s="1" t="s">
        <v>1331</v>
      </c>
      <c r="D1316">
        <v>3</v>
      </c>
      <c r="E1316">
        <v>2</v>
      </c>
      <c r="F1316">
        <v>0</v>
      </c>
      <c r="G1316">
        <v>3</v>
      </c>
      <c r="H1316">
        <v>2</v>
      </c>
      <c r="I1316">
        <v>12</v>
      </c>
      <c r="J1316">
        <v>1</v>
      </c>
      <c r="K1316">
        <v>1</v>
      </c>
      <c r="L1316">
        <v>15</v>
      </c>
      <c r="M1316">
        <v>7</v>
      </c>
      <c r="N1316">
        <v>5</v>
      </c>
      <c r="O1316">
        <v>27</v>
      </c>
      <c r="P1316">
        <v>0</v>
      </c>
      <c r="Q1316">
        <v>0</v>
      </c>
    </row>
    <row r="1317" spans="1:17" hidden="1" x14ac:dyDescent="0.25">
      <c r="A1317">
        <v>1316</v>
      </c>
      <c r="B1317">
        <v>7801324507</v>
      </c>
      <c r="C1317" s="1" t="s">
        <v>1332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1</v>
      </c>
      <c r="K1317">
        <v>1</v>
      </c>
      <c r="L1317">
        <v>2</v>
      </c>
      <c r="M1317">
        <v>1</v>
      </c>
      <c r="N1317">
        <v>1</v>
      </c>
      <c r="O1317">
        <v>2</v>
      </c>
      <c r="P1317">
        <v>0</v>
      </c>
      <c r="Q1317">
        <v>0</v>
      </c>
    </row>
    <row r="1318" spans="1:17" hidden="1" x14ac:dyDescent="0.25">
      <c r="A1318">
        <v>1317</v>
      </c>
      <c r="B1318">
        <v>7801335578</v>
      </c>
      <c r="C1318" s="1" t="s">
        <v>1333</v>
      </c>
      <c r="D1318">
        <v>2</v>
      </c>
      <c r="E1318">
        <v>0</v>
      </c>
      <c r="F1318">
        <v>0</v>
      </c>
      <c r="G1318">
        <v>2</v>
      </c>
      <c r="H1318">
        <v>1</v>
      </c>
      <c r="I1318">
        <v>0</v>
      </c>
      <c r="J1318">
        <v>2</v>
      </c>
      <c r="K1318">
        <v>1</v>
      </c>
      <c r="L1318">
        <v>9</v>
      </c>
      <c r="M1318">
        <v>6</v>
      </c>
      <c r="N1318">
        <v>2</v>
      </c>
      <c r="O1318">
        <v>9</v>
      </c>
      <c r="P1318">
        <v>0</v>
      </c>
      <c r="Q1318">
        <v>0</v>
      </c>
    </row>
    <row r="1319" spans="1:17" hidden="1" x14ac:dyDescent="0.25">
      <c r="A1319">
        <v>1318</v>
      </c>
      <c r="B1319">
        <v>8206109600</v>
      </c>
      <c r="C1319" s="1" t="s">
        <v>1334</v>
      </c>
      <c r="D1319">
        <v>1</v>
      </c>
      <c r="E1319">
        <v>0</v>
      </c>
      <c r="F1319">
        <v>0</v>
      </c>
      <c r="G1319">
        <v>0</v>
      </c>
      <c r="H1319">
        <v>0</v>
      </c>
      <c r="I1319">
        <v>2</v>
      </c>
      <c r="J1319">
        <v>0</v>
      </c>
      <c r="K1319">
        <v>0</v>
      </c>
      <c r="L1319">
        <v>1</v>
      </c>
      <c r="M1319">
        <v>1</v>
      </c>
      <c r="N1319">
        <v>0</v>
      </c>
      <c r="O1319">
        <v>3</v>
      </c>
      <c r="P1319">
        <v>0</v>
      </c>
      <c r="Q1319">
        <v>0</v>
      </c>
    </row>
    <row r="1320" spans="1:17" hidden="1" x14ac:dyDescent="0.25">
      <c r="A1320">
        <v>1319</v>
      </c>
      <c r="B1320">
        <v>8340335500</v>
      </c>
      <c r="C1320" s="1" t="s">
        <v>1335</v>
      </c>
      <c r="D1320">
        <v>1</v>
      </c>
      <c r="E1320">
        <v>0</v>
      </c>
      <c r="F1320">
        <v>0</v>
      </c>
      <c r="G1320">
        <v>1</v>
      </c>
      <c r="H1320">
        <v>1</v>
      </c>
      <c r="I1320">
        <v>0</v>
      </c>
      <c r="J1320">
        <v>0</v>
      </c>
      <c r="K1320">
        <v>0</v>
      </c>
      <c r="L1320">
        <v>3</v>
      </c>
      <c r="M1320">
        <v>2</v>
      </c>
      <c r="N1320">
        <v>1</v>
      </c>
      <c r="O1320">
        <v>3</v>
      </c>
      <c r="P1320">
        <v>0</v>
      </c>
      <c r="Q1320">
        <v>0</v>
      </c>
    </row>
    <row r="1321" spans="1:17" hidden="1" x14ac:dyDescent="0.25">
      <c r="A1321">
        <v>1320</v>
      </c>
      <c r="B1321">
        <v>8726712700</v>
      </c>
      <c r="C1321" s="1" t="s">
        <v>1336</v>
      </c>
      <c r="D1321">
        <v>1</v>
      </c>
      <c r="E1321">
        <v>0</v>
      </c>
      <c r="F1321">
        <v>0</v>
      </c>
      <c r="G1321">
        <v>1</v>
      </c>
      <c r="H1321">
        <v>0</v>
      </c>
      <c r="I1321">
        <v>1</v>
      </c>
      <c r="J1321">
        <v>1</v>
      </c>
      <c r="K1321">
        <v>0</v>
      </c>
      <c r="L1321">
        <v>7</v>
      </c>
      <c r="M1321">
        <v>3</v>
      </c>
      <c r="N1321">
        <v>0</v>
      </c>
      <c r="O1321">
        <v>8</v>
      </c>
      <c r="P1321">
        <v>0</v>
      </c>
      <c r="Q1321">
        <v>0</v>
      </c>
    </row>
    <row r="1322" spans="1:17" hidden="1" x14ac:dyDescent="0.25">
      <c r="A1322">
        <v>1321</v>
      </c>
      <c r="B1322">
        <v>8908171600</v>
      </c>
      <c r="C1322" s="1" t="s">
        <v>1337</v>
      </c>
      <c r="D1322">
        <v>4</v>
      </c>
      <c r="E1322">
        <v>2</v>
      </c>
      <c r="F1322">
        <v>1</v>
      </c>
      <c r="G1322">
        <v>2</v>
      </c>
      <c r="H1322">
        <v>1</v>
      </c>
      <c r="I1322">
        <v>2</v>
      </c>
      <c r="J1322">
        <v>1</v>
      </c>
      <c r="K1322">
        <v>1</v>
      </c>
      <c r="L1322">
        <v>3</v>
      </c>
      <c r="M1322">
        <v>7</v>
      </c>
      <c r="N1322">
        <v>4</v>
      </c>
      <c r="O1322">
        <v>6</v>
      </c>
      <c r="P1322">
        <v>0</v>
      </c>
      <c r="Q1322">
        <v>0</v>
      </c>
    </row>
    <row r="1323" spans="1:17" x14ac:dyDescent="0.25">
      <c r="A1323">
        <v>1322</v>
      </c>
      <c r="B1323">
        <v>8946849900</v>
      </c>
      <c r="C1323" s="1" t="s">
        <v>1338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1</v>
      </c>
      <c r="K1323">
        <v>1</v>
      </c>
      <c r="L1323">
        <v>0</v>
      </c>
      <c r="M1323">
        <v>1</v>
      </c>
      <c r="N1323">
        <v>1</v>
      </c>
      <c r="O1323">
        <v>0</v>
      </c>
      <c r="P1323">
        <v>0</v>
      </c>
      <c r="Q1323">
        <v>0</v>
      </c>
    </row>
    <row r="1324" spans="1:17" x14ac:dyDescent="0.25">
      <c r="A1324">
        <v>1323</v>
      </c>
      <c r="B1324">
        <v>8956143300</v>
      </c>
      <c r="C1324" s="1" t="s">
        <v>1339</v>
      </c>
      <c r="D1324">
        <v>1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1</v>
      </c>
      <c r="N1324">
        <v>0</v>
      </c>
      <c r="O1324">
        <v>0</v>
      </c>
      <c r="P1324">
        <v>0</v>
      </c>
      <c r="Q1324">
        <v>0</v>
      </c>
    </row>
    <row r="1325" spans="1:17" hidden="1" x14ac:dyDescent="0.25">
      <c r="A1325">
        <v>1324</v>
      </c>
      <c r="B1325">
        <v>9432943200</v>
      </c>
      <c r="C1325" s="1" t="s">
        <v>1340</v>
      </c>
      <c r="D1325">
        <v>1</v>
      </c>
      <c r="E1325">
        <v>0</v>
      </c>
      <c r="F1325">
        <v>0</v>
      </c>
      <c r="G1325">
        <v>2</v>
      </c>
      <c r="H1325">
        <v>0</v>
      </c>
      <c r="I1325">
        <v>1</v>
      </c>
      <c r="J1325">
        <v>0</v>
      </c>
      <c r="K1325">
        <v>0</v>
      </c>
      <c r="L1325">
        <v>1</v>
      </c>
      <c r="M1325">
        <v>3</v>
      </c>
      <c r="N1325">
        <v>0</v>
      </c>
      <c r="O1325">
        <v>2</v>
      </c>
      <c r="P1325">
        <v>0</v>
      </c>
      <c r="Q1325">
        <v>0</v>
      </c>
    </row>
    <row r="1326" spans="1:17" x14ac:dyDescent="0.25">
      <c r="D1326">
        <f>SUM(D5:D1324)</f>
        <v>1474</v>
      </c>
      <c r="E1326">
        <f t="shared" ref="E1326:Q1326" si="0">SUM(E5:E1324)</f>
        <v>262</v>
      </c>
      <c r="F1326">
        <f t="shared" si="0"/>
        <v>493</v>
      </c>
      <c r="G1326">
        <f t="shared" si="0"/>
        <v>1628</v>
      </c>
      <c r="H1326">
        <f t="shared" si="0"/>
        <v>517</v>
      </c>
      <c r="I1326">
        <f t="shared" si="0"/>
        <v>3395</v>
      </c>
      <c r="J1326">
        <f t="shared" si="0"/>
        <v>1229</v>
      </c>
      <c r="K1326">
        <f t="shared" si="0"/>
        <v>585</v>
      </c>
      <c r="L1326">
        <f t="shared" si="0"/>
        <v>7770</v>
      </c>
      <c r="M1326">
        <f t="shared" si="0"/>
        <v>4331</v>
      </c>
      <c r="N1326">
        <f t="shared" si="0"/>
        <v>1364</v>
      </c>
      <c r="O1326">
        <f t="shared" si="0"/>
        <v>11658</v>
      </c>
      <c r="P1326">
        <f t="shared" si="0"/>
        <v>286</v>
      </c>
      <c r="Q1326">
        <f t="shared" si="0"/>
        <v>133</v>
      </c>
    </row>
    <row r="1329" spans="10:10" x14ac:dyDescent="0.25">
      <c r="J1329">
        <f>MODE(final[Публикаций Scopus за 2022])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7"/>
  <sheetViews>
    <sheetView zoomScale="85" zoomScaleNormal="85" workbookViewId="0">
      <selection activeCell="F43" sqref="F43"/>
    </sheetView>
  </sheetViews>
  <sheetFormatPr defaultRowHeight="15" x14ac:dyDescent="0.25"/>
  <cols>
    <col min="1" max="1" width="35.42578125" customWidth="1"/>
    <col min="2" max="5" width="20.28515625" customWidth="1"/>
    <col min="6" max="6" width="12.5703125" bestFit="1" customWidth="1"/>
    <col min="7" max="7" width="29.5703125" customWidth="1"/>
    <col min="8" max="8" width="39" customWidth="1"/>
    <col min="9" max="9" width="38.28515625" customWidth="1"/>
    <col min="10" max="10" width="30.42578125" customWidth="1"/>
    <col min="11" max="11" width="12.42578125" bestFit="1" customWidth="1"/>
    <col min="12" max="12" width="12" bestFit="1" customWidth="1"/>
    <col min="13" max="13" width="8.85546875" bestFit="1" customWidth="1"/>
    <col min="14" max="14" width="14.140625" bestFit="1" customWidth="1"/>
    <col min="15" max="15" width="11.85546875" bestFit="1" customWidth="1"/>
    <col min="16" max="16" width="11.140625" bestFit="1" customWidth="1"/>
    <col min="17" max="17" width="12.42578125" bestFit="1" customWidth="1"/>
    <col min="18" max="18" width="10.7109375" bestFit="1" customWidth="1"/>
    <col min="19" max="19" width="11.5703125" bestFit="1" customWidth="1"/>
    <col min="20" max="20" width="14.42578125" bestFit="1" customWidth="1"/>
    <col min="21" max="21" width="13.5703125" bestFit="1" customWidth="1"/>
    <col min="22" max="22" width="16.42578125" bestFit="1" customWidth="1"/>
    <col min="23" max="23" width="16.28515625" bestFit="1" customWidth="1"/>
    <col min="24" max="24" width="15.5703125" bestFit="1" customWidth="1"/>
    <col min="25" max="25" width="17.42578125" bestFit="1" customWidth="1"/>
    <col min="26" max="26" width="15.140625" bestFit="1" customWidth="1"/>
    <col min="27" max="27" width="17" bestFit="1" customWidth="1"/>
    <col min="28" max="28" width="15.7109375" bestFit="1" customWidth="1"/>
    <col min="29" max="29" width="11.42578125" bestFit="1" customWidth="1"/>
    <col min="30" max="30" width="13.42578125" bestFit="1" customWidth="1"/>
    <col min="31" max="31" width="12.5703125" bestFit="1" customWidth="1"/>
    <col min="32" max="32" width="11.42578125" bestFit="1" customWidth="1"/>
    <col min="33" max="33" width="12.5703125" bestFit="1" customWidth="1"/>
    <col min="34" max="34" width="13.5703125" bestFit="1" customWidth="1"/>
    <col min="35" max="35" width="13.85546875" bestFit="1" customWidth="1"/>
    <col min="36" max="36" width="22.5703125" bestFit="1" customWidth="1"/>
    <col min="37" max="37" width="11.42578125" bestFit="1" customWidth="1"/>
    <col min="38" max="38" width="14" bestFit="1" customWidth="1"/>
    <col min="39" max="39" width="11.7109375" bestFit="1" customWidth="1"/>
    <col min="40" max="40" width="12.7109375" bestFit="1" customWidth="1"/>
    <col min="41" max="41" width="8.42578125" bestFit="1" customWidth="1"/>
    <col min="42" max="42" width="10" bestFit="1" customWidth="1"/>
    <col min="43" max="43" width="12.28515625" bestFit="1" customWidth="1"/>
    <col min="44" max="44" width="16.5703125" bestFit="1" customWidth="1"/>
    <col min="45" max="45" width="14.85546875" bestFit="1" customWidth="1"/>
    <col min="46" max="46" width="19.85546875" bestFit="1" customWidth="1"/>
    <col min="47" max="47" width="10.5703125" bestFit="1" customWidth="1"/>
    <col min="48" max="48" width="9.7109375" bestFit="1" customWidth="1"/>
    <col min="49" max="49" width="12.85546875" bestFit="1" customWidth="1"/>
    <col min="50" max="51" width="12.7109375" bestFit="1" customWidth="1"/>
    <col min="52" max="52" width="15.28515625" bestFit="1" customWidth="1"/>
    <col min="53" max="53" width="12.7109375" bestFit="1" customWidth="1"/>
    <col min="54" max="54" width="18.140625" bestFit="1" customWidth="1"/>
    <col min="55" max="55" width="9.85546875" bestFit="1" customWidth="1"/>
    <col min="56" max="56" width="13.42578125" bestFit="1" customWidth="1"/>
    <col min="57" max="57" width="15.42578125" bestFit="1" customWidth="1"/>
    <col min="58" max="58" width="14.140625" bestFit="1" customWidth="1"/>
    <col min="59" max="59" width="13.5703125" bestFit="1" customWidth="1"/>
    <col min="60" max="60" width="11.140625" bestFit="1" customWidth="1"/>
    <col min="61" max="61" width="12.28515625" bestFit="1" customWidth="1"/>
    <col min="62" max="62" width="12.7109375" bestFit="1" customWidth="1"/>
    <col min="63" max="63" width="13.85546875" bestFit="1" customWidth="1"/>
    <col min="64" max="64" width="13.140625" bestFit="1" customWidth="1"/>
    <col min="65" max="65" width="9" bestFit="1" customWidth="1"/>
    <col min="66" max="66" width="13.28515625" bestFit="1" customWidth="1"/>
    <col min="67" max="67" width="10.28515625" bestFit="1" customWidth="1"/>
    <col min="68" max="68" width="18.5703125" bestFit="1" customWidth="1"/>
    <col min="69" max="69" width="17" bestFit="1" customWidth="1"/>
    <col min="70" max="70" width="17.7109375" bestFit="1" customWidth="1"/>
    <col min="71" max="71" width="10.5703125" bestFit="1" customWidth="1"/>
    <col min="72" max="72" width="14" bestFit="1" customWidth="1"/>
    <col min="73" max="73" width="17.7109375" bestFit="1" customWidth="1"/>
    <col min="74" max="74" width="12.42578125" bestFit="1" customWidth="1"/>
    <col min="75" max="75" width="15.85546875" bestFit="1" customWidth="1"/>
    <col min="76" max="76" width="16.140625" bestFit="1" customWidth="1"/>
    <col min="77" max="77" width="12.28515625" bestFit="1" customWidth="1"/>
    <col min="78" max="78" width="11" bestFit="1" customWidth="1"/>
    <col min="79" max="79" width="13.5703125" bestFit="1" customWidth="1"/>
    <col min="80" max="80" width="12.5703125" bestFit="1" customWidth="1"/>
    <col min="81" max="81" width="9.140625" bestFit="1" customWidth="1"/>
    <col min="82" max="82" width="11.7109375" bestFit="1" customWidth="1"/>
    <col min="83" max="83" width="10.140625" bestFit="1" customWidth="1"/>
    <col min="84" max="84" width="10" bestFit="1" customWidth="1"/>
    <col min="85" max="85" width="8.42578125" bestFit="1" customWidth="1"/>
    <col min="86" max="86" width="14.85546875" bestFit="1" customWidth="1"/>
    <col min="87" max="87" width="12.85546875" bestFit="1" customWidth="1"/>
    <col min="88" max="88" width="13.5703125" bestFit="1" customWidth="1"/>
    <col min="89" max="89" width="10.28515625" bestFit="1" customWidth="1"/>
    <col min="90" max="90" width="11.5703125" bestFit="1" customWidth="1"/>
    <col min="91" max="91" width="14" bestFit="1" customWidth="1"/>
    <col min="92" max="92" width="14.7109375" bestFit="1" customWidth="1"/>
    <col min="93" max="93" width="12.7109375" bestFit="1" customWidth="1"/>
    <col min="94" max="94" width="13.5703125" bestFit="1" customWidth="1"/>
    <col min="95" max="95" width="10.85546875" bestFit="1" customWidth="1"/>
    <col min="96" max="96" width="12" bestFit="1" customWidth="1"/>
    <col min="97" max="97" width="12.42578125" bestFit="1" customWidth="1"/>
    <col min="98" max="99" width="14.85546875" bestFit="1" customWidth="1"/>
    <col min="100" max="100" width="10.85546875" bestFit="1" customWidth="1"/>
    <col min="101" max="101" width="13.7109375" bestFit="1" customWidth="1"/>
    <col min="102" max="102" width="9.42578125" bestFit="1" customWidth="1"/>
    <col min="103" max="103" width="12.28515625" bestFit="1" customWidth="1"/>
    <col min="104" max="104" width="11.7109375" bestFit="1" customWidth="1"/>
    <col min="105" max="106" width="12.7109375" bestFit="1" customWidth="1"/>
    <col min="107" max="107" width="13.42578125" bestFit="1" customWidth="1"/>
    <col min="108" max="108" width="13.140625" bestFit="1" customWidth="1"/>
    <col min="109" max="109" width="11.140625" bestFit="1" customWidth="1"/>
    <col min="110" max="110" width="9.85546875" bestFit="1" customWidth="1"/>
    <col min="111" max="111" width="10.85546875" bestFit="1" customWidth="1"/>
    <col min="112" max="112" width="13.42578125" bestFit="1" customWidth="1"/>
    <col min="113" max="113" width="13.28515625" bestFit="1" customWidth="1"/>
    <col min="114" max="114" width="7.85546875" bestFit="1" customWidth="1"/>
    <col min="115" max="115" width="14.85546875" bestFit="1" customWidth="1"/>
    <col min="116" max="116" width="8.42578125" bestFit="1" customWidth="1"/>
    <col min="117" max="117" width="12.28515625" bestFit="1" customWidth="1"/>
    <col min="118" max="118" width="8.85546875" bestFit="1" customWidth="1"/>
    <col min="119" max="119" width="10.5703125" bestFit="1" customWidth="1"/>
    <col min="120" max="120" width="9.5703125" bestFit="1" customWidth="1"/>
    <col min="121" max="121" width="14.85546875" bestFit="1" customWidth="1"/>
    <col min="122" max="122" width="10.7109375" bestFit="1" customWidth="1"/>
    <col min="123" max="123" width="10.140625" bestFit="1" customWidth="1"/>
    <col min="124" max="124" width="10.5703125" bestFit="1" customWidth="1"/>
    <col min="125" max="125" width="13.28515625" bestFit="1" customWidth="1"/>
    <col min="126" max="126" width="14.85546875" bestFit="1" customWidth="1"/>
    <col min="127" max="127" width="11.140625" bestFit="1" customWidth="1"/>
    <col min="128" max="128" width="10.5703125" bestFit="1" customWidth="1"/>
    <col min="129" max="129" width="12" bestFit="1" customWidth="1"/>
    <col min="130" max="130" width="13.5703125" bestFit="1" customWidth="1"/>
    <col min="131" max="131" width="14.5703125" bestFit="1" customWidth="1"/>
    <col min="132" max="132" width="16.28515625" bestFit="1" customWidth="1"/>
    <col min="133" max="133" width="9.5703125" bestFit="1" customWidth="1"/>
    <col min="134" max="134" width="16" bestFit="1" customWidth="1"/>
    <col min="135" max="135" width="15" bestFit="1" customWidth="1"/>
    <col min="136" max="136" width="9.42578125" bestFit="1" customWidth="1"/>
    <col min="137" max="137" width="11.42578125" bestFit="1" customWidth="1"/>
    <col min="138" max="138" width="10.85546875" bestFit="1" customWidth="1"/>
    <col min="139" max="139" width="12.42578125" bestFit="1" customWidth="1"/>
    <col min="140" max="140" width="12.5703125" bestFit="1" customWidth="1"/>
    <col min="141" max="141" width="14.5703125" bestFit="1" customWidth="1"/>
    <col min="142" max="142" width="12.85546875" bestFit="1" customWidth="1"/>
    <col min="143" max="143" width="13.140625" bestFit="1" customWidth="1"/>
    <col min="144" max="144" width="12.140625" bestFit="1" customWidth="1"/>
    <col min="145" max="145" width="11.42578125" bestFit="1" customWidth="1"/>
    <col min="146" max="146" width="14.7109375" bestFit="1" customWidth="1"/>
    <col min="147" max="147" width="9.140625" bestFit="1" customWidth="1"/>
    <col min="148" max="148" width="8.42578125" bestFit="1" customWidth="1"/>
    <col min="149" max="149" width="10.28515625" bestFit="1" customWidth="1"/>
    <col min="150" max="150" width="13.140625" bestFit="1" customWidth="1"/>
    <col min="151" max="151" width="12.42578125" bestFit="1" customWidth="1"/>
    <col min="152" max="152" width="13.42578125" bestFit="1" customWidth="1"/>
    <col min="153" max="153" width="15" bestFit="1" customWidth="1"/>
    <col min="154" max="154" width="11.140625" bestFit="1" customWidth="1"/>
    <col min="155" max="155" width="13.42578125" bestFit="1" customWidth="1"/>
    <col min="156" max="156" width="14.42578125" bestFit="1" customWidth="1"/>
    <col min="157" max="157" width="9.28515625" bestFit="1" customWidth="1"/>
    <col min="158" max="158" width="10.5703125" bestFit="1" customWidth="1"/>
    <col min="159" max="159" width="14.28515625" bestFit="1" customWidth="1"/>
    <col min="160" max="160" width="11.28515625" bestFit="1" customWidth="1"/>
    <col min="161" max="161" width="9.28515625" bestFit="1" customWidth="1"/>
    <col min="162" max="162" width="11.42578125" bestFit="1" customWidth="1"/>
    <col min="163" max="163" width="12.42578125" bestFit="1" customWidth="1"/>
    <col min="164" max="164" width="12.140625" bestFit="1" customWidth="1"/>
    <col min="165" max="165" width="12.5703125" bestFit="1" customWidth="1"/>
    <col min="166" max="166" width="10" bestFit="1" customWidth="1"/>
    <col min="167" max="167" width="12.28515625" bestFit="1" customWidth="1"/>
    <col min="168" max="168" width="11.28515625" bestFit="1" customWidth="1"/>
    <col min="169" max="169" width="12" bestFit="1" customWidth="1"/>
    <col min="170" max="170" width="17.42578125" bestFit="1" customWidth="1"/>
    <col min="171" max="171" width="10.28515625" bestFit="1" customWidth="1"/>
    <col min="172" max="173" width="14" bestFit="1" customWidth="1"/>
    <col min="174" max="175" width="16.5703125" bestFit="1" customWidth="1"/>
    <col min="176" max="176" width="20.85546875" bestFit="1" customWidth="1"/>
    <col min="177" max="177" width="16.28515625" bestFit="1" customWidth="1"/>
    <col min="178" max="178" width="15.28515625" bestFit="1" customWidth="1"/>
    <col min="179" max="179" width="14.140625" bestFit="1" customWidth="1"/>
    <col min="180" max="180" width="15.5703125" bestFit="1" customWidth="1"/>
    <col min="181" max="181" width="7.85546875" bestFit="1" customWidth="1"/>
    <col min="182" max="182" width="12.7109375" bestFit="1" customWidth="1"/>
    <col min="183" max="183" width="14.42578125" bestFit="1" customWidth="1"/>
    <col min="184" max="184" width="11.7109375" bestFit="1" customWidth="1"/>
    <col min="185" max="185" width="12" bestFit="1" customWidth="1"/>
    <col min="186" max="186" width="15.140625" bestFit="1" customWidth="1"/>
    <col min="187" max="187" width="12.42578125" bestFit="1" customWidth="1"/>
    <col min="188" max="188" width="9.28515625" bestFit="1" customWidth="1"/>
    <col min="189" max="189" width="11.85546875" bestFit="1" customWidth="1"/>
    <col min="190" max="190" width="11" bestFit="1" customWidth="1"/>
    <col min="191" max="191" width="12.140625" bestFit="1" customWidth="1"/>
    <col min="192" max="192" width="10.5703125" bestFit="1" customWidth="1"/>
    <col min="193" max="193" width="11.28515625" bestFit="1" customWidth="1"/>
    <col min="194" max="194" width="12.140625" bestFit="1" customWidth="1"/>
    <col min="195" max="195" width="13.140625" bestFit="1" customWidth="1"/>
    <col min="196" max="196" width="10" bestFit="1" customWidth="1"/>
    <col min="197" max="197" width="9.85546875" bestFit="1" customWidth="1"/>
    <col min="198" max="198" width="11.140625" bestFit="1" customWidth="1"/>
    <col min="199" max="199" width="13.42578125" bestFit="1" customWidth="1"/>
    <col min="200" max="200" width="7.85546875" bestFit="1" customWidth="1"/>
    <col min="201" max="201" width="14.5703125" bestFit="1" customWidth="1"/>
    <col min="202" max="202" width="14.7109375" bestFit="1" customWidth="1"/>
    <col min="203" max="203" width="13.7109375" bestFit="1" customWidth="1"/>
    <col min="204" max="204" width="16.5703125" bestFit="1" customWidth="1"/>
    <col min="205" max="205" width="12.140625" bestFit="1" customWidth="1"/>
    <col min="206" max="206" width="13.5703125" bestFit="1" customWidth="1"/>
    <col min="207" max="207" width="11.5703125" bestFit="1" customWidth="1"/>
    <col min="208" max="208" width="14.140625" bestFit="1" customWidth="1"/>
    <col min="209" max="209" width="8.28515625" bestFit="1" customWidth="1"/>
    <col min="210" max="210" width="13.140625" bestFit="1" customWidth="1"/>
    <col min="211" max="211" width="12.85546875" bestFit="1" customWidth="1"/>
    <col min="212" max="212" width="13.7109375" bestFit="1" customWidth="1"/>
    <col min="213" max="213" width="12" bestFit="1" customWidth="1"/>
    <col min="214" max="214" width="8.42578125" bestFit="1" customWidth="1"/>
    <col min="215" max="215" width="9.28515625" bestFit="1" customWidth="1"/>
    <col min="216" max="216" width="11.5703125" bestFit="1" customWidth="1"/>
    <col min="217" max="217" width="12.85546875" bestFit="1" customWidth="1"/>
    <col min="218" max="218" width="14" bestFit="1" customWidth="1"/>
    <col min="219" max="219" width="10.85546875" bestFit="1" customWidth="1"/>
    <col min="220" max="220" width="11.5703125" bestFit="1" customWidth="1"/>
    <col min="221" max="221" width="13.5703125" bestFit="1" customWidth="1"/>
    <col min="222" max="222" width="14.85546875" bestFit="1" customWidth="1"/>
    <col min="223" max="224" width="16.42578125" bestFit="1" customWidth="1"/>
    <col min="225" max="225" width="9.5703125" bestFit="1" customWidth="1"/>
    <col min="226" max="226" width="9.42578125" bestFit="1" customWidth="1"/>
    <col min="227" max="227" width="12.7109375" bestFit="1" customWidth="1"/>
    <col min="228" max="228" width="11.140625" bestFit="1" customWidth="1"/>
    <col min="229" max="229" width="14.7109375" bestFit="1" customWidth="1"/>
    <col min="230" max="231" width="15.140625" bestFit="1" customWidth="1"/>
    <col min="232" max="232" width="13.28515625" bestFit="1" customWidth="1"/>
    <col min="233" max="233" width="12" bestFit="1" customWidth="1"/>
    <col min="234" max="234" width="10.85546875" bestFit="1" customWidth="1"/>
    <col min="235" max="235" width="13.28515625" bestFit="1" customWidth="1"/>
    <col min="236" max="236" width="15.5703125" bestFit="1" customWidth="1"/>
    <col min="237" max="237" width="14.28515625" bestFit="1" customWidth="1"/>
    <col min="238" max="238" width="11.85546875" bestFit="1" customWidth="1"/>
    <col min="239" max="239" width="10.85546875" bestFit="1" customWidth="1"/>
    <col min="240" max="240" width="11" bestFit="1" customWidth="1"/>
    <col min="241" max="241" width="9.42578125" bestFit="1" customWidth="1"/>
    <col min="242" max="242" width="11.28515625" bestFit="1" customWidth="1"/>
    <col min="243" max="243" width="8.7109375" bestFit="1" customWidth="1"/>
    <col min="244" max="244" width="13.7109375" bestFit="1" customWidth="1"/>
    <col min="245" max="245" width="15.7109375" bestFit="1" customWidth="1"/>
    <col min="246" max="246" width="9.28515625" bestFit="1" customWidth="1"/>
    <col min="247" max="247" width="19.7109375" bestFit="1" customWidth="1"/>
    <col min="248" max="248" width="12.28515625" bestFit="1" customWidth="1"/>
    <col min="249" max="249" width="11.7109375" bestFit="1" customWidth="1"/>
    <col min="250" max="250" width="11.140625" bestFit="1" customWidth="1"/>
    <col min="251" max="251" width="10.85546875" bestFit="1" customWidth="1"/>
    <col min="252" max="252" width="12.7109375" bestFit="1" customWidth="1"/>
    <col min="253" max="254" width="15" bestFit="1" customWidth="1"/>
    <col min="255" max="255" width="12.140625" bestFit="1" customWidth="1"/>
    <col min="256" max="256" width="11.42578125" bestFit="1" customWidth="1"/>
    <col min="257" max="257" width="13.28515625" bestFit="1" customWidth="1"/>
    <col min="258" max="258" width="10.140625" bestFit="1" customWidth="1"/>
    <col min="259" max="259" width="12.5703125" bestFit="1" customWidth="1"/>
    <col min="260" max="260" width="9.140625" bestFit="1" customWidth="1"/>
    <col min="261" max="261" width="10.85546875" bestFit="1" customWidth="1"/>
    <col min="262" max="262" width="15.140625" bestFit="1" customWidth="1"/>
    <col min="263" max="263" width="13.42578125" bestFit="1" customWidth="1"/>
    <col min="264" max="264" width="10.5703125" bestFit="1" customWidth="1"/>
    <col min="265" max="265" width="9.7109375" bestFit="1" customWidth="1"/>
    <col min="266" max="266" width="10.28515625" bestFit="1" customWidth="1"/>
    <col min="267" max="267" width="13.85546875" bestFit="1" customWidth="1"/>
    <col min="268" max="268" width="9.5703125" bestFit="1" customWidth="1"/>
    <col min="269" max="269" width="10.85546875" bestFit="1" customWidth="1"/>
    <col min="270" max="270" width="10.5703125" bestFit="1" customWidth="1"/>
    <col min="271" max="272" width="12.140625" bestFit="1" customWidth="1"/>
    <col min="273" max="273" width="12.28515625" bestFit="1" customWidth="1"/>
    <col min="274" max="274" width="13.5703125" bestFit="1" customWidth="1"/>
    <col min="275" max="275" width="11.28515625" bestFit="1" customWidth="1"/>
    <col min="276" max="276" width="13.140625" bestFit="1" customWidth="1"/>
    <col min="277" max="277" width="14" bestFit="1" customWidth="1"/>
    <col min="278" max="278" width="10.5703125" bestFit="1" customWidth="1"/>
    <col min="279" max="279" width="22.7109375" bestFit="1" customWidth="1"/>
    <col min="280" max="280" width="19.85546875" bestFit="1" customWidth="1"/>
    <col min="281" max="281" width="14.42578125" bestFit="1" customWidth="1"/>
    <col min="282" max="282" width="15.5703125" bestFit="1" customWidth="1"/>
    <col min="283" max="283" width="9.7109375" bestFit="1" customWidth="1"/>
    <col min="284" max="284" width="11.7109375" bestFit="1" customWidth="1"/>
    <col min="285" max="285" width="9.5703125" bestFit="1" customWidth="1"/>
    <col min="286" max="286" width="12.7109375" bestFit="1" customWidth="1"/>
    <col min="287" max="287" width="11.140625" bestFit="1" customWidth="1"/>
    <col min="288" max="288" width="8.85546875" bestFit="1" customWidth="1"/>
    <col min="289" max="289" width="12.7109375" bestFit="1" customWidth="1"/>
    <col min="290" max="290" width="9.7109375" bestFit="1" customWidth="1"/>
    <col min="291" max="291" width="10.140625" bestFit="1" customWidth="1"/>
    <col min="292" max="292" width="17.85546875" bestFit="1" customWidth="1"/>
    <col min="293" max="293" width="12.28515625" bestFit="1" customWidth="1"/>
    <col min="294" max="294" width="10.85546875" bestFit="1" customWidth="1"/>
    <col min="295" max="295" width="11.28515625" bestFit="1" customWidth="1"/>
    <col min="296" max="296" width="13.7109375" bestFit="1" customWidth="1"/>
    <col min="297" max="297" width="15.85546875" bestFit="1" customWidth="1"/>
    <col min="298" max="298" width="13.5703125" bestFit="1" customWidth="1"/>
    <col min="299" max="299" width="10.140625" bestFit="1" customWidth="1"/>
    <col min="300" max="300" width="13.140625" bestFit="1" customWidth="1"/>
    <col min="301" max="301" width="14.140625" bestFit="1" customWidth="1"/>
    <col min="302" max="302" width="12.28515625" bestFit="1" customWidth="1"/>
    <col min="303" max="303" width="14.140625" bestFit="1" customWidth="1"/>
    <col min="304" max="304" width="14" bestFit="1" customWidth="1"/>
    <col min="305" max="305" width="16.7109375" bestFit="1" customWidth="1"/>
    <col min="306" max="306" width="10.28515625" bestFit="1" customWidth="1"/>
    <col min="307" max="307" width="12.140625" bestFit="1" customWidth="1"/>
    <col min="308" max="308" width="15.28515625" bestFit="1" customWidth="1"/>
    <col min="309" max="309" width="13.28515625" bestFit="1" customWidth="1"/>
    <col min="310" max="310" width="17.28515625" bestFit="1" customWidth="1"/>
    <col min="311" max="312" width="13.5703125" bestFit="1" customWidth="1"/>
    <col min="313" max="313" width="11.28515625" bestFit="1" customWidth="1"/>
    <col min="314" max="314" width="12.28515625" bestFit="1" customWidth="1"/>
    <col min="315" max="316" width="13.5703125" bestFit="1" customWidth="1"/>
    <col min="317" max="317" width="11.85546875" bestFit="1" customWidth="1"/>
    <col min="318" max="318" width="14.140625" bestFit="1" customWidth="1"/>
    <col min="319" max="319" width="12.5703125" bestFit="1" customWidth="1"/>
    <col min="320" max="320" width="7.85546875" bestFit="1" customWidth="1"/>
    <col min="321" max="321" width="14.140625" bestFit="1" customWidth="1"/>
    <col min="322" max="322" width="11.85546875" bestFit="1" customWidth="1"/>
    <col min="323" max="323" width="11.42578125" bestFit="1" customWidth="1"/>
    <col min="324" max="324" width="10.5703125" bestFit="1" customWidth="1"/>
    <col min="325" max="325" width="12.140625" bestFit="1" customWidth="1"/>
    <col min="326" max="326" width="12.7109375" bestFit="1" customWidth="1"/>
    <col min="327" max="327" width="10.85546875" bestFit="1" customWidth="1"/>
    <col min="328" max="328" width="10.28515625" bestFit="1" customWidth="1"/>
    <col min="329" max="329" width="14.5703125" bestFit="1" customWidth="1"/>
    <col min="330" max="330" width="14.140625" bestFit="1" customWidth="1"/>
    <col min="331" max="331" width="15.42578125" bestFit="1" customWidth="1"/>
    <col min="332" max="332" width="15.85546875" bestFit="1" customWidth="1"/>
    <col min="333" max="333" width="12.85546875" bestFit="1" customWidth="1"/>
    <col min="334" max="334" width="14.85546875" bestFit="1" customWidth="1"/>
    <col min="335" max="335" width="11.85546875" bestFit="1" customWidth="1"/>
    <col min="336" max="336" width="14.140625" bestFit="1" customWidth="1"/>
    <col min="337" max="337" width="9.42578125" bestFit="1" customWidth="1"/>
    <col min="338" max="338" width="12.7109375" bestFit="1" customWidth="1"/>
    <col min="339" max="339" width="14.5703125" bestFit="1" customWidth="1"/>
    <col min="340" max="340" width="12.85546875" bestFit="1" customWidth="1"/>
    <col min="341" max="341" width="14.28515625" bestFit="1" customWidth="1"/>
    <col min="342" max="342" width="14.5703125" bestFit="1" customWidth="1"/>
    <col min="343" max="343" width="9" bestFit="1" customWidth="1"/>
    <col min="344" max="344" width="15" bestFit="1" customWidth="1"/>
    <col min="345" max="345" width="12" bestFit="1" customWidth="1"/>
    <col min="346" max="346" width="14.140625" bestFit="1" customWidth="1"/>
    <col min="347" max="347" width="11.28515625" bestFit="1" customWidth="1"/>
    <col min="348" max="348" width="10.7109375" bestFit="1" customWidth="1"/>
    <col min="349" max="349" width="13.42578125" bestFit="1" customWidth="1"/>
    <col min="350" max="350" width="12" bestFit="1" customWidth="1"/>
    <col min="351" max="351" width="13.5703125" bestFit="1" customWidth="1"/>
    <col min="352" max="352" width="14.7109375" bestFit="1" customWidth="1"/>
    <col min="353" max="353" width="13.7109375" bestFit="1" customWidth="1"/>
    <col min="354" max="354" width="13.5703125" bestFit="1" customWidth="1"/>
    <col min="355" max="355" width="13.85546875" bestFit="1" customWidth="1"/>
    <col min="356" max="356" width="12.85546875" bestFit="1" customWidth="1"/>
    <col min="357" max="357" width="13.42578125" bestFit="1" customWidth="1"/>
    <col min="358" max="358" width="14.42578125" bestFit="1" customWidth="1"/>
    <col min="359" max="359" width="15.140625" bestFit="1" customWidth="1"/>
    <col min="360" max="360" width="11.28515625" bestFit="1" customWidth="1"/>
    <col min="361" max="361" width="10.5703125" bestFit="1" customWidth="1"/>
    <col min="362" max="362" width="11.28515625" bestFit="1" customWidth="1"/>
    <col min="363" max="363" width="9.7109375" bestFit="1" customWidth="1"/>
    <col min="364" max="364" width="9.85546875" bestFit="1" customWidth="1"/>
    <col min="365" max="366" width="10.5703125" bestFit="1" customWidth="1"/>
    <col min="367" max="367" width="10.85546875" bestFit="1" customWidth="1"/>
    <col min="368" max="368" width="10" bestFit="1" customWidth="1"/>
    <col min="369" max="369" width="10.42578125" bestFit="1" customWidth="1"/>
    <col min="370" max="370" width="14.28515625" bestFit="1" customWidth="1"/>
    <col min="371" max="371" width="18.28515625" bestFit="1" customWidth="1"/>
    <col min="372" max="373" width="12.7109375" bestFit="1" customWidth="1"/>
    <col min="374" max="374" width="14.28515625" bestFit="1" customWidth="1"/>
    <col min="375" max="375" width="12.42578125" bestFit="1" customWidth="1"/>
    <col min="376" max="376" width="11.42578125" bestFit="1" customWidth="1"/>
    <col min="377" max="377" width="10.28515625" bestFit="1" customWidth="1"/>
    <col min="378" max="378" width="13.7109375" bestFit="1" customWidth="1"/>
    <col min="379" max="379" width="12.85546875" bestFit="1" customWidth="1"/>
    <col min="380" max="380" width="12" bestFit="1" customWidth="1"/>
    <col min="381" max="381" width="14.140625" bestFit="1" customWidth="1"/>
    <col min="382" max="382" width="12" bestFit="1" customWidth="1"/>
    <col min="383" max="383" width="10.7109375" bestFit="1" customWidth="1"/>
    <col min="384" max="384" width="5.85546875" bestFit="1" customWidth="1"/>
    <col min="385" max="385" width="8" bestFit="1" customWidth="1"/>
    <col min="386" max="387" width="10.7109375" bestFit="1" customWidth="1"/>
    <col min="388" max="388" width="9.28515625" bestFit="1" customWidth="1"/>
    <col min="389" max="389" width="8.140625" bestFit="1" customWidth="1"/>
    <col min="390" max="390" width="13.85546875" bestFit="1" customWidth="1"/>
    <col min="391" max="391" width="12.28515625" bestFit="1" customWidth="1"/>
    <col min="392" max="392" width="13.28515625" bestFit="1" customWidth="1"/>
    <col min="393" max="393" width="16.7109375" bestFit="1" customWidth="1"/>
    <col min="394" max="394" width="10.140625" bestFit="1" customWidth="1"/>
    <col min="395" max="395" width="10.7109375" bestFit="1" customWidth="1"/>
    <col min="396" max="396" width="9" bestFit="1" customWidth="1"/>
    <col min="397" max="397" width="8.85546875" bestFit="1" customWidth="1"/>
    <col min="398" max="398" width="11.28515625" bestFit="1" customWidth="1"/>
    <col min="399" max="399" width="12.85546875" bestFit="1" customWidth="1"/>
    <col min="400" max="400" width="9.85546875" bestFit="1" customWidth="1"/>
    <col min="401" max="401" width="13.7109375" bestFit="1" customWidth="1"/>
    <col min="402" max="402" width="6.42578125" bestFit="1" customWidth="1"/>
    <col min="403" max="403" width="17.28515625" bestFit="1" customWidth="1"/>
    <col min="404" max="404" width="14.7109375" bestFit="1" customWidth="1"/>
    <col min="405" max="405" width="10.140625" bestFit="1" customWidth="1"/>
    <col min="406" max="406" width="10.7109375" bestFit="1" customWidth="1"/>
    <col min="407" max="407" width="11" bestFit="1" customWidth="1"/>
    <col min="408" max="408" width="10.7109375" bestFit="1" customWidth="1"/>
    <col min="409" max="409" width="11.5703125" bestFit="1" customWidth="1"/>
    <col min="410" max="410" width="9" bestFit="1" customWidth="1"/>
    <col min="411" max="411" width="8.85546875" bestFit="1" customWidth="1"/>
    <col min="412" max="412" width="9.140625" bestFit="1" customWidth="1"/>
    <col min="413" max="413" width="10.140625" bestFit="1" customWidth="1"/>
    <col min="414" max="414" width="10" bestFit="1" customWidth="1"/>
    <col min="415" max="415" width="11.42578125" bestFit="1" customWidth="1"/>
    <col min="416" max="416" width="12" bestFit="1" customWidth="1"/>
    <col min="417" max="417" width="11.7109375" bestFit="1" customWidth="1"/>
    <col min="418" max="418" width="9.140625" bestFit="1" customWidth="1"/>
    <col min="419" max="419" width="10.28515625" bestFit="1" customWidth="1"/>
    <col min="420" max="420" width="9.7109375" bestFit="1" customWidth="1"/>
    <col min="421" max="421" width="11.7109375" bestFit="1" customWidth="1"/>
    <col min="422" max="422" width="9.5703125" bestFit="1" customWidth="1"/>
    <col min="423" max="423" width="16.7109375" bestFit="1" customWidth="1"/>
    <col min="424" max="424" width="11" bestFit="1" customWidth="1"/>
    <col min="425" max="425" width="14.5703125" bestFit="1" customWidth="1"/>
    <col min="426" max="426" width="11.85546875" bestFit="1" customWidth="1"/>
    <col min="427" max="427" width="13.42578125" bestFit="1" customWidth="1"/>
    <col min="428" max="428" width="15.42578125" bestFit="1" customWidth="1"/>
    <col min="429" max="429" width="17.5703125" bestFit="1" customWidth="1"/>
    <col min="430" max="430" width="15.28515625" bestFit="1" customWidth="1"/>
    <col min="431" max="432" width="12.5703125" bestFit="1" customWidth="1"/>
    <col min="433" max="433" width="11" bestFit="1" customWidth="1"/>
    <col min="434" max="434" width="11.7109375" bestFit="1" customWidth="1"/>
    <col min="435" max="435" width="13.140625" bestFit="1" customWidth="1"/>
    <col min="436" max="437" width="11.5703125" bestFit="1" customWidth="1"/>
    <col min="438" max="438" width="11" bestFit="1" customWidth="1"/>
    <col min="439" max="439" width="12.5703125" bestFit="1" customWidth="1"/>
    <col min="440" max="440" width="13.5703125" bestFit="1" customWidth="1"/>
    <col min="441" max="441" width="12.5703125" bestFit="1" customWidth="1"/>
    <col min="442" max="442" width="12" bestFit="1" customWidth="1"/>
    <col min="443" max="443" width="13.42578125" bestFit="1" customWidth="1"/>
    <col min="444" max="444" width="10.28515625" bestFit="1" customWidth="1"/>
    <col min="445" max="445" width="12.140625" bestFit="1" customWidth="1"/>
    <col min="446" max="446" width="10.28515625" bestFit="1" customWidth="1"/>
    <col min="447" max="447" width="11.7109375" bestFit="1" customWidth="1"/>
    <col min="448" max="448" width="10.42578125" bestFit="1" customWidth="1"/>
    <col min="449" max="449" width="11.28515625" bestFit="1" customWidth="1"/>
    <col min="450" max="450" width="18.28515625" bestFit="1" customWidth="1"/>
    <col min="451" max="451" width="11.42578125" bestFit="1" customWidth="1"/>
    <col min="452" max="452" width="11" bestFit="1" customWidth="1"/>
    <col min="453" max="453" width="13.42578125" bestFit="1" customWidth="1"/>
    <col min="454" max="454" width="11.140625" bestFit="1" customWidth="1"/>
    <col min="455" max="455" width="13.7109375" bestFit="1" customWidth="1"/>
    <col min="456" max="456" width="14.85546875" bestFit="1" customWidth="1"/>
    <col min="457" max="457" width="12.28515625" bestFit="1" customWidth="1"/>
    <col min="458" max="458" width="13.7109375" bestFit="1" customWidth="1"/>
    <col min="459" max="459" width="15.140625" bestFit="1" customWidth="1"/>
    <col min="460" max="460" width="13.28515625" bestFit="1" customWidth="1"/>
    <col min="461" max="461" width="14.28515625" bestFit="1" customWidth="1"/>
    <col min="462" max="462" width="11.7109375" bestFit="1" customWidth="1"/>
    <col min="463" max="463" width="14.42578125" bestFit="1" customWidth="1"/>
    <col min="464" max="465" width="15" bestFit="1" customWidth="1"/>
    <col min="466" max="466" width="14.7109375" bestFit="1" customWidth="1"/>
    <col min="467" max="467" width="15.42578125" bestFit="1" customWidth="1"/>
    <col min="468" max="468" width="16.5703125" bestFit="1" customWidth="1"/>
    <col min="469" max="469" width="7.7109375" bestFit="1" customWidth="1"/>
    <col min="470" max="470" width="11.5703125" bestFit="1" customWidth="1"/>
    <col min="471" max="471" width="11.140625" bestFit="1" customWidth="1"/>
    <col min="472" max="472" width="7.5703125" bestFit="1" customWidth="1"/>
    <col min="473" max="473" width="11.28515625" bestFit="1" customWidth="1"/>
    <col min="474" max="474" width="11.140625" bestFit="1" customWidth="1"/>
    <col min="475" max="475" width="10.140625" bestFit="1" customWidth="1"/>
    <col min="476" max="476" width="12" bestFit="1" customWidth="1"/>
    <col min="477" max="477" width="9.7109375" bestFit="1" customWidth="1"/>
    <col min="478" max="478" width="16" bestFit="1" customWidth="1"/>
    <col min="479" max="479" width="9.7109375" bestFit="1" customWidth="1"/>
    <col min="480" max="480" width="12.85546875" bestFit="1" customWidth="1"/>
    <col min="481" max="481" width="14.5703125" bestFit="1" customWidth="1"/>
    <col min="482" max="482" width="13.28515625" bestFit="1" customWidth="1"/>
    <col min="483" max="483" width="15.28515625" bestFit="1" customWidth="1"/>
    <col min="484" max="484" width="12.140625" bestFit="1" customWidth="1"/>
    <col min="485" max="485" width="16.28515625" bestFit="1" customWidth="1"/>
    <col min="486" max="486" width="13.7109375" bestFit="1" customWidth="1"/>
    <col min="487" max="487" width="10.28515625" bestFit="1" customWidth="1"/>
    <col min="488" max="488" width="12" bestFit="1" customWidth="1"/>
    <col min="489" max="489" width="11" bestFit="1" customWidth="1"/>
    <col min="490" max="490" width="12.85546875" bestFit="1" customWidth="1"/>
    <col min="491" max="491" width="13.42578125" bestFit="1" customWidth="1"/>
    <col min="492" max="492" width="11.5703125" bestFit="1" customWidth="1"/>
    <col min="493" max="493" width="12.42578125" bestFit="1" customWidth="1"/>
    <col min="494" max="494" width="12" bestFit="1" customWidth="1"/>
    <col min="495" max="495" width="14.7109375" bestFit="1" customWidth="1"/>
    <col min="496" max="496" width="11.140625" bestFit="1" customWidth="1"/>
    <col min="497" max="497" width="10.7109375" bestFit="1" customWidth="1"/>
    <col min="498" max="498" width="15.140625" bestFit="1" customWidth="1"/>
    <col min="499" max="499" width="15" bestFit="1" customWidth="1"/>
    <col min="500" max="500" width="14.42578125" bestFit="1" customWidth="1"/>
    <col min="501" max="501" width="11.28515625" bestFit="1" customWidth="1"/>
    <col min="502" max="503" width="12.85546875" bestFit="1" customWidth="1"/>
    <col min="504" max="504" width="14.7109375" bestFit="1" customWidth="1"/>
    <col min="505" max="505" width="12.140625" bestFit="1" customWidth="1"/>
    <col min="506" max="506" width="11.28515625" bestFit="1" customWidth="1"/>
    <col min="507" max="507" width="12.42578125" bestFit="1" customWidth="1"/>
    <col min="508" max="508" width="11.5703125" bestFit="1" customWidth="1"/>
    <col min="509" max="509" width="13.28515625" bestFit="1" customWidth="1"/>
    <col min="510" max="510" width="13.140625" bestFit="1" customWidth="1"/>
    <col min="511" max="511" width="11.42578125" bestFit="1" customWidth="1"/>
    <col min="512" max="512" width="13.140625" bestFit="1" customWidth="1"/>
    <col min="513" max="513" width="14.5703125" bestFit="1" customWidth="1"/>
    <col min="514" max="514" width="12.5703125" bestFit="1" customWidth="1"/>
    <col min="515" max="515" width="13.42578125" bestFit="1" customWidth="1"/>
    <col min="516" max="516" width="14.5703125" bestFit="1" customWidth="1"/>
    <col min="517" max="517" width="10.85546875" bestFit="1" customWidth="1"/>
    <col min="518" max="518" width="10.7109375" bestFit="1" customWidth="1"/>
    <col min="519" max="519" width="10.28515625" bestFit="1" customWidth="1"/>
    <col min="520" max="520" width="11.140625" bestFit="1" customWidth="1"/>
    <col min="521" max="521" width="12.28515625" bestFit="1" customWidth="1"/>
    <col min="522" max="522" width="14.7109375" bestFit="1" customWidth="1"/>
    <col min="523" max="523" width="14" bestFit="1" customWidth="1"/>
    <col min="524" max="524" width="14.28515625" bestFit="1" customWidth="1"/>
    <col min="525" max="525" width="14.140625" bestFit="1" customWidth="1"/>
    <col min="526" max="526" width="12.28515625" bestFit="1" customWidth="1"/>
    <col min="527" max="527" width="13.7109375" bestFit="1" customWidth="1"/>
    <col min="528" max="528" width="14.140625" bestFit="1" customWidth="1"/>
    <col min="529" max="529" width="14.85546875" bestFit="1" customWidth="1"/>
    <col min="530" max="530" width="13.42578125" bestFit="1" customWidth="1"/>
    <col min="531" max="531" width="10.85546875" bestFit="1" customWidth="1"/>
    <col min="532" max="532" width="14.5703125" bestFit="1" customWidth="1"/>
    <col min="533" max="533" width="11.28515625" bestFit="1" customWidth="1"/>
    <col min="534" max="534" width="11.85546875" bestFit="1" customWidth="1"/>
    <col min="535" max="535" width="12.85546875" bestFit="1" customWidth="1"/>
    <col min="536" max="536" width="10.5703125" bestFit="1" customWidth="1"/>
    <col min="537" max="537" width="10" bestFit="1" customWidth="1"/>
    <col min="538" max="538" width="14.5703125" bestFit="1" customWidth="1"/>
    <col min="539" max="539" width="14" bestFit="1" customWidth="1"/>
    <col min="540" max="540" width="13.85546875" bestFit="1" customWidth="1"/>
    <col min="541" max="541" width="12.140625" bestFit="1" customWidth="1"/>
    <col min="542" max="542" width="15.28515625" bestFit="1" customWidth="1"/>
    <col min="543" max="543" width="14.85546875" bestFit="1" customWidth="1"/>
    <col min="544" max="544" width="12" bestFit="1" customWidth="1"/>
    <col min="545" max="545" width="12.28515625" bestFit="1" customWidth="1"/>
    <col min="546" max="546" width="11.140625" bestFit="1" customWidth="1"/>
    <col min="547" max="547" width="11" bestFit="1" customWidth="1"/>
    <col min="548" max="548" width="11.28515625" bestFit="1" customWidth="1"/>
    <col min="549" max="549" width="12" bestFit="1" customWidth="1"/>
    <col min="550" max="550" width="10.28515625" bestFit="1" customWidth="1"/>
    <col min="551" max="551" width="13.85546875" bestFit="1" customWidth="1"/>
    <col min="552" max="552" width="17.7109375" bestFit="1" customWidth="1"/>
    <col min="553" max="553" width="12" bestFit="1" customWidth="1"/>
    <col min="554" max="554" width="15" bestFit="1" customWidth="1"/>
    <col min="555" max="555" width="9.140625" bestFit="1" customWidth="1"/>
    <col min="556" max="556" width="13.140625" bestFit="1" customWidth="1"/>
    <col min="557" max="557" width="17.7109375" bestFit="1" customWidth="1"/>
    <col min="558" max="558" width="14.7109375" bestFit="1" customWidth="1"/>
    <col min="559" max="559" width="17.85546875" bestFit="1" customWidth="1"/>
    <col min="560" max="560" width="11.42578125" bestFit="1" customWidth="1"/>
    <col min="561" max="561" width="11.5703125" bestFit="1" customWidth="1"/>
    <col min="562" max="562" width="9.85546875" bestFit="1" customWidth="1"/>
    <col min="563" max="563" width="8.7109375" bestFit="1" customWidth="1"/>
    <col min="564" max="564" width="10.140625" bestFit="1" customWidth="1"/>
    <col min="565" max="565" width="12.42578125" bestFit="1" customWidth="1"/>
    <col min="566" max="566" width="11.28515625" bestFit="1" customWidth="1"/>
    <col min="567" max="567" width="13.28515625" bestFit="1" customWidth="1"/>
    <col min="568" max="568" width="13.5703125" bestFit="1" customWidth="1"/>
    <col min="569" max="569" width="17" bestFit="1" customWidth="1"/>
    <col min="570" max="570" width="14.28515625" bestFit="1" customWidth="1"/>
    <col min="571" max="571" width="14.42578125" bestFit="1" customWidth="1"/>
    <col min="572" max="572" width="12.85546875" bestFit="1" customWidth="1"/>
    <col min="573" max="573" width="10.42578125" bestFit="1" customWidth="1"/>
    <col min="574" max="574" width="11.85546875" bestFit="1" customWidth="1"/>
    <col min="575" max="575" width="11.7109375" bestFit="1" customWidth="1"/>
    <col min="576" max="576" width="13.42578125" bestFit="1" customWidth="1"/>
    <col min="577" max="577" width="12.85546875" bestFit="1" customWidth="1"/>
    <col min="578" max="578" width="10.5703125" bestFit="1" customWidth="1"/>
    <col min="579" max="579" width="12.42578125" bestFit="1" customWidth="1"/>
    <col min="580" max="580" width="14.28515625" bestFit="1" customWidth="1"/>
    <col min="581" max="581" width="16.140625" bestFit="1" customWidth="1"/>
    <col min="582" max="582" width="13.140625" bestFit="1" customWidth="1"/>
    <col min="583" max="583" width="11.28515625" bestFit="1" customWidth="1"/>
    <col min="584" max="584" width="11.140625" bestFit="1" customWidth="1"/>
    <col min="585" max="585" width="12.85546875" bestFit="1" customWidth="1"/>
    <col min="586" max="586" width="14.140625" bestFit="1" customWidth="1"/>
    <col min="587" max="587" width="13.85546875" bestFit="1" customWidth="1"/>
    <col min="588" max="588" width="12.7109375" bestFit="1" customWidth="1"/>
    <col min="589" max="589" width="13.7109375" bestFit="1" customWidth="1"/>
    <col min="590" max="590" width="14.5703125" bestFit="1" customWidth="1"/>
    <col min="591" max="591" width="13.7109375" bestFit="1" customWidth="1"/>
    <col min="592" max="592" width="12.5703125" bestFit="1" customWidth="1"/>
    <col min="593" max="593" width="10" bestFit="1" customWidth="1"/>
    <col min="594" max="594" width="10.85546875" bestFit="1" customWidth="1"/>
    <col min="595" max="595" width="11.5703125" bestFit="1" customWidth="1"/>
    <col min="596" max="596" width="9.7109375" bestFit="1" customWidth="1"/>
    <col min="597" max="597" width="12.42578125" bestFit="1" customWidth="1"/>
    <col min="598" max="598" width="14.42578125" bestFit="1" customWidth="1"/>
    <col min="599" max="599" width="15.140625" bestFit="1" customWidth="1"/>
    <col min="600" max="600" width="15" bestFit="1" customWidth="1"/>
    <col min="601" max="601" width="16.5703125" bestFit="1" customWidth="1"/>
    <col min="602" max="602" width="10.5703125" bestFit="1" customWidth="1"/>
    <col min="603" max="603" width="8.140625" bestFit="1" customWidth="1"/>
    <col min="604" max="604" width="11.7109375" bestFit="1" customWidth="1"/>
    <col min="605" max="605" width="14.5703125" bestFit="1" customWidth="1"/>
    <col min="606" max="606" width="9" bestFit="1" customWidth="1"/>
    <col min="607" max="607" width="12.85546875" bestFit="1" customWidth="1"/>
    <col min="608" max="608" width="10.140625" bestFit="1" customWidth="1"/>
    <col min="609" max="609" width="11.140625" bestFit="1" customWidth="1"/>
    <col min="610" max="610" width="11.28515625" bestFit="1" customWidth="1"/>
    <col min="611" max="611" width="12.5703125" bestFit="1" customWidth="1"/>
    <col min="612" max="612" width="12.7109375" bestFit="1" customWidth="1"/>
    <col min="613" max="613" width="12" bestFit="1" customWidth="1"/>
    <col min="614" max="614" width="13.7109375" bestFit="1" customWidth="1"/>
    <col min="615" max="615" width="16.42578125" bestFit="1" customWidth="1"/>
    <col min="616" max="616" width="10.28515625" bestFit="1" customWidth="1"/>
    <col min="617" max="617" width="12.42578125" bestFit="1" customWidth="1"/>
    <col min="618" max="618" width="12.140625" bestFit="1" customWidth="1"/>
    <col min="619" max="619" width="13.7109375" bestFit="1" customWidth="1"/>
    <col min="620" max="620" width="13.85546875" bestFit="1" customWidth="1"/>
    <col min="621" max="621" width="11.28515625" bestFit="1" customWidth="1"/>
    <col min="622" max="622" width="13.140625" bestFit="1" customWidth="1"/>
    <col min="623" max="623" width="12.5703125" bestFit="1" customWidth="1"/>
    <col min="624" max="624" width="10.42578125" bestFit="1" customWidth="1"/>
    <col min="625" max="625" width="13.42578125" bestFit="1" customWidth="1"/>
    <col min="626" max="626" width="8.28515625" bestFit="1" customWidth="1"/>
    <col min="627" max="627" width="12.5703125" bestFit="1" customWidth="1"/>
    <col min="628" max="629" width="11" bestFit="1" customWidth="1"/>
    <col min="630" max="630" width="10.5703125" bestFit="1" customWidth="1"/>
    <col min="631" max="631" width="12.7109375" bestFit="1" customWidth="1"/>
    <col min="632" max="632" width="9.85546875" bestFit="1" customWidth="1"/>
    <col min="633" max="633" width="9.7109375" bestFit="1" customWidth="1"/>
    <col min="634" max="634" width="16.7109375" bestFit="1" customWidth="1"/>
    <col min="635" max="635" width="13.140625" bestFit="1" customWidth="1"/>
    <col min="636" max="636" width="9" bestFit="1" customWidth="1"/>
    <col min="637" max="637" width="23.28515625" bestFit="1" customWidth="1"/>
    <col min="638" max="638" width="19.42578125" bestFit="1" customWidth="1"/>
    <col min="639" max="639" width="15.5703125" bestFit="1" customWidth="1"/>
    <col min="640" max="640" width="11.5703125" bestFit="1" customWidth="1"/>
    <col min="641" max="641" width="13.7109375" bestFit="1" customWidth="1"/>
    <col min="642" max="642" width="11.5703125" bestFit="1" customWidth="1"/>
    <col min="643" max="643" width="9.42578125" bestFit="1" customWidth="1"/>
    <col min="644" max="644" width="9.140625" bestFit="1" customWidth="1"/>
    <col min="645" max="645" width="8.28515625" bestFit="1" customWidth="1"/>
    <col min="646" max="646" width="12.140625" bestFit="1" customWidth="1"/>
    <col min="647" max="648" width="10.140625" bestFit="1" customWidth="1"/>
    <col min="649" max="649" width="8.140625" bestFit="1" customWidth="1"/>
    <col min="650" max="650" width="18.5703125" bestFit="1" customWidth="1"/>
    <col min="651" max="651" width="15" bestFit="1" customWidth="1"/>
    <col min="652" max="652" width="13.7109375" bestFit="1" customWidth="1"/>
    <col min="653" max="653" width="16.42578125" bestFit="1" customWidth="1"/>
    <col min="654" max="654" width="11" bestFit="1" customWidth="1"/>
    <col min="655" max="655" width="16" bestFit="1" customWidth="1"/>
    <col min="656" max="656" width="13.85546875" bestFit="1" customWidth="1"/>
    <col min="657" max="657" width="17.42578125" bestFit="1" customWidth="1"/>
    <col min="658" max="658" width="14.42578125" bestFit="1" customWidth="1"/>
    <col min="659" max="659" width="14.5703125" bestFit="1" customWidth="1"/>
    <col min="660" max="660" width="11.7109375" bestFit="1" customWidth="1"/>
    <col min="661" max="661" width="11.5703125" bestFit="1" customWidth="1"/>
    <col min="662" max="662" width="13.28515625" bestFit="1" customWidth="1"/>
    <col min="663" max="663" width="12.28515625" bestFit="1" customWidth="1"/>
    <col min="664" max="664" width="13.140625" bestFit="1" customWidth="1"/>
    <col min="665" max="665" width="14.42578125" bestFit="1" customWidth="1"/>
    <col min="666" max="667" width="15.140625" bestFit="1" customWidth="1"/>
    <col min="668" max="669" width="10.140625" bestFit="1" customWidth="1"/>
    <col min="670" max="670" width="12.7109375" bestFit="1" customWidth="1"/>
    <col min="671" max="671" width="11.42578125" bestFit="1" customWidth="1"/>
    <col min="672" max="672" width="13.85546875" bestFit="1" customWidth="1"/>
    <col min="673" max="674" width="16" bestFit="1" customWidth="1"/>
    <col min="675" max="675" width="13.5703125" bestFit="1" customWidth="1"/>
    <col min="676" max="676" width="12.5703125" bestFit="1" customWidth="1"/>
    <col min="677" max="677" width="16" bestFit="1" customWidth="1"/>
    <col min="678" max="678" width="12.85546875" bestFit="1" customWidth="1"/>
    <col min="679" max="679" width="9.28515625" bestFit="1" customWidth="1"/>
    <col min="680" max="680" width="15.42578125" bestFit="1" customWidth="1"/>
    <col min="681" max="681" width="14.85546875" bestFit="1" customWidth="1"/>
    <col min="682" max="682" width="12.85546875" bestFit="1" customWidth="1"/>
    <col min="683" max="683" width="12.140625" bestFit="1" customWidth="1"/>
    <col min="684" max="684" width="14.140625" bestFit="1" customWidth="1"/>
    <col min="685" max="685" width="14.7109375" bestFit="1" customWidth="1"/>
    <col min="686" max="686" width="12.5703125" bestFit="1" customWidth="1"/>
    <col min="687" max="687" width="12.140625" bestFit="1" customWidth="1"/>
    <col min="688" max="688" width="15.7109375" bestFit="1" customWidth="1"/>
    <col min="689" max="689" width="13.85546875" bestFit="1" customWidth="1"/>
    <col min="690" max="690" width="12.7109375" bestFit="1" customWidth="1"/>
    <col min="691" max="691" width="12.85546875" bestFit="1" customWidth="1"/>
    <col min="692" max="692" width="14.85546875" bestFit="1" customWidth="1"/>
    <col min="693" max="693" width="16" bestFit="1" customWidth="1"/>
    <col min="694" max="694" width="11.85546875" bestFit="1" customWidth="1"/>
    <col min="695" max="695" width="13.42578125" bestFit="1" customWidth="1"/>
    <col min="696" max="696" width="17" bestFit="1" customWidth="1"/>
    <col min="697" max="697" width="12.140625" bestFit="1" customWidth="1"/>
    <col min="698" max="698" width="14.140625" bestFit="1" customWidth="1"/>
    <col min="699" max="699" width="12.85546875" bestFit="1" customWidth="1"/>
    <col min="700" max="700" width="14.85546875" bestFit="1" customWidth="1"/>
    <col min="701" max="701" width="16.5703125" bestFit="1" customWidth="1"/>
    <col min="702" max="702" width="15.140625" bestFit="1" customWidth="1"/>
    <col min="703" max="703" width="7.140625" bestFit="1" customWidth="1"/>
    <col min="704" max="704" width="10.5703125" bestFit="1" customWidth="1"/>
    <col min="705" max="705" width="11.7109375" bestFit="1" customWidth="1"/>
    <col min="706" max="707" width="14.28515625" bestFit="1" customWidth="1"/>
    <col min="708" max="708" width="13.7109375" bestFit="1" customWidth="1"/>
    <col min="709" max="709" width="19.7109375" bestFit="1" customWidth="1"/>
    <col min="710" max="710" width="12.28515625" bestFit="1" customWidth="1"/>
    <col min="711" max="711" width="11.28515625" bestFit="1" customWidth="1"/>
    <col min="712" max="712" width="15.140625" bestFit="1" customWidth="1"/>
    <col min="713" max="713" width="14.28515625" bestFit="1" customWidth="1"/>
    <col min="714" max="714" width="14.7109375" bestFit="1" customWidth="1"/>
    <col min="715" max="715" width="13.7109375" bestFit="1" customWidth="1"/>
    <col min="716" max="716" width="17.5703125" bestFit="1" customWidth="1"/>
    <col min="717" max="717" width="11.42578125" bestFit="1" customWidth="1"/>
    <col min="718" max="718" width="12.42578125" bestFit="1" customWidth="1"/>
    <col min="719" max="719" width="10.5703125" bestFit="1" customWidth="1"/>
    <col min="720" max="720" width="10.7109375" bestFit="1" customWidth="1"/>
    <col min="721" max="721" width="9.140625" bestFit="1" customWidth="1"/>
    <col min="722" max="722" width="13.140625" bestFit="1" customWidth="1"/>
    <col min="723" max="723" width="12.85546875" bestFit="1" customWidth="1"/>
    <col min="724" max="724" width="11.140625" bestFit="1" customWidth="1"/>
    <col min="725" max="725" width="14.140625" bestFit="1" customWidth="1"/>
    <col min="726" max="726" width="12.28515625" bestFit="1" customWidth="1"/>
    <col min="727" max="727" width="10.7109375" bestFit="1" customWidth="1"/>
    <col min="728" max="728" width="12.7109375" bestFit="1" customWidth="1"/>
    <col min="729" max="729" width="14" bestFit="1" customWidth="1"/>
    <col min="730" max="730" width="13.5703125" bestFit="1" customWidth="1"/>
    <col min="731" max="731" width="15.7109375" bestFit="1" customWidth="1"/>
    <col min="732" max="732" width="16.7109375" bestFit="1" customWidth="1"/>
    <col min="733" max="733" width="8.85546875" bestFit="1" customWidth="1"/>
    <col min="734" max="734" width="13.42578125" bestFit="1" customWidth="1"/>
    <col min="735" max="735" width="13.85546875" bestFit="1" customWidth="1"/>
    <col min="736" max="736" width="14.42578125" bestFit="1" customWidth="1"/>
    <col min="737" max="737" width="14" bestFit="1" customWidth="1"/>
    <col min="738" max="738" width="14.42578125" bestFit="1" customWidth="1"/>
    <col min="739" max="739" width="12.140625" bestFit="1" customWidth="1"/>
    <col min="740" max="740" width="10.5703125" bestFit="1" customWidth="1"/>
    <col min="741" max="741" width="15.140625" bestFit="1" customWidth="1"/>
    <col min="742" max="742" width="11.85546875" bestFit="1" customWidth="1"/>
    <col min="743" max="743" width="14.140625" bestFit="1" customWidth="1"/>
    <col min="744" max="744" width="13.42578125" bestFit="1" customWidth="1"/>
    <col min="745" max="745" width="15.140625" bestFit="1" customWidth="1"/>
    <col min="746" max="746" width="10" bestFit="1" customWidth="1"/>
    <col min="747" max="747" width="15.140625" bestFit="1" customWidth="1"/>
    <col min="748" max="748" width="14.140625" bestFit="1" customWidth="1"/>
    <col min="749" max="749" width="15.5703125" bestFit="1" customWidth="1"/>
    <col min="750" max="750" width="14.28515625" bestFit="1" customWidth="1"/>
    <col min="751" max="751" width="12.7109375" bestFit="1" customWidth="1"/>
    <col min="752" max="752" width="14.28515625" bestFit="1" customWidth="1"/>
    <col min="753" max="753" width="12" bestFit="1" customWidth="1"/>
    <col min="754" max="754" width="11.42578125" bestFit="1" customWidth="1"/>
    <col min="755" max="755" width="11.7109375" bestFit="1" customWidth="1"/>
    <col min="756" max="756" width="11.42578125" bestFit="1" customWidth="1"/>
    <col min="757" max="757" width="11.7109375" bestFit="1" customWidth="1"/>
    <col min="758" max="758" width="13.85546875" bestFit="1" customWidth="1"/>
    <col min="759" max="759" width="10.28515625" bestFit="1" customWidth="1"/>
    <col min="760" max="760" width="13.5703125" bestFit="1" customWidth="1"/>
    <col min="761" max="761" width="14.28515625" bestFit="1" customWidth="1"/>
    <col min="762" max="762" width="12.42578125" bestFit="1" customWidth="1"/>
    <col min="763" max="763" width="12.7109375" bestFit="1" customWidth="1"/>
    <col min="764" max="764" width="11.85546875" bestFit="1" customWidth="1"/>
    <col min="765" max="765" width="10" bestFit="1" customWidth="1"/>
    <col min="766" max="766" width="13.28515625" bestFit="1" customWidth="1"/>
    <col min="767" max="767" width="15.5703125" bestFit="1" customWidth="1"/>
    <col min="768" max="768" width="12.42578125" bestFit="1" customWidth="1"/>
    <col min="769" max="769" width="11.85546875" bestFit="1" customWidth="1"/>
    <col min="770" max="770" width="12.28515625" bestFit="1" customWidth="1"/>
    <col min="771" max="771" width="14" bestFit="1" customWidth="1"/>
    <col min="772" max="772" width="13.42578125" bestFit="1" customWidth="1"/>
    <col min="773" max="773" width="11.42578125" bestFit="1" customWidth="1"/>
    <col min="774" max="774" width="9.7109375" bestFit="1" customWidth="1"/>
    <col min="775" max="775" width="10.7109375" bestFit="1" customWidth="1"/>
    <col min="776" max="776" width="11" bestFit="1" customWidth="1"/>
    <col min="777" max="777" width="11.7109375" bestFit="1" customWidth="1"/>
    <col min="778" max="778" width="10.7109375" bestFit="1" customWidth="1"/>
    <col min="779" max="779" width="8.85546875" bestFit="1" customWidth="1"/>
    <col min="780" max="780" width="13.5703125" bestFit="1" customWidth="1"/>
    <col min="781" max="781" width="12.85546875" bestFit="1" customWidth="1"/>
    <col min="782" max="782" width="12.5703125" bestFit="1" customWidth="1"/>
    <col min="783" max="783" width="15.85546875" bestFit="1" customWidth="1"/>
    <col min="784" max="784" width="15.140625" bestFit="1" customWidth="1"/>
    <col min="785" max="785" width="11.42578125" bestFit="1" customWidth="1"/>
    <col min="786" max="786" width="14.42578125" bestFit="1" customWidth="1"/>
    <col min="787" max="787" width="14.140625" bestFit="1" customWidth="1"/>
    <col min="788" max="788" width="10.42578125" bestFit="1" customWidth="1"/>
    <col min="789" max="789" width="16.42578125" bestFit="1" customWidth="1"/>
    <col min="790" max="790" width="12.85546875" bestFit="1" customWidth="1"/>
    <col min="791" max="791" width="12.5703125" bestFit="1" customWidth="1"/>
    <col min="792" max="792" width="10.85546875" bestFit="1" customWidth="1"/>
    <col min="793" max="793" width="9.140625" bestFit="1" customWidth="1"/>
    <col min="794" max="794" width="8.7109375" bestFit="1" customWidth="1"/>
    <col min="795" max="795" width="15.140625" bestFit="1" customWidth="1"/>
    <col min="796" max="796" width="9.7109375" bestFit="1" customWidth="1"/>
    <col min="797" max="797" width="8.28515625" bestFit="1" customWidth="1"/>
    <col min="798" max="798" width="11" bestFit="1" customWidth="1"/>
    <col min="799" max="799" width="8.85546875" bestFit="1" customWidth="1"/>
    <col min="800" max="800" width="12.28515625" bestFit="1" customWidth="1"/>
    <col min="801" max="801" width="11" bestFit="1" customWidth="1"/>
    <col min="802" max="802" width="13.140625" bestFit="1" customWidth="1"/>
    <col min="803" max="803" width="15.7109375" bestFit="1" customWidth="1"/>
    <col min="804" max="804" width="17.28515625" bestFit="1" customWidth="1"/>
    <col min="805" max="805" width="12.85546875" bestFit="1" customWidth="1"/>
    <col min="806" max="806" width="17" bestFit="1" customWidth="1"/>
    <col min="807" max="807" width="15.5703125" bestFit="1" customWidth="1"/>
    <col min="808" max="808" width="11.140625" bestFit="1" customWidth="1"/>
    <col min="809" max="809" width="16.140625" bestFit="1" customWidth="1"/>
    <col min="810" max="810" width="10.5703125" bestFit="1" customWidth="1"/>
    <col min="811" max="811" width="14.5703125" bestFit="1" customWidth="1"/>
    <col min="812" max="812" width="14.140625" bestFit="1" customWidth="1"/>
    <col min="813" max="813" width="14.28515625" bestFit="1" customWidth="1"/>
    <col min="814" max="814" width="13.140625" bestFit="1" customWidth="1"/>
    <col min="815" max="816" width="15.28515625" bestFit="1" customWidth="1"/>
    <col min="817" max="817" width="12.5703125" bestFit="1" customWidth="1"/>
    <col min="818" max="818" width="12.28515625" bestFit="1" customWidth="1"/>
    <col min="819" max="819" width="15.7109375" bestFit="1" customWidth="1"/>
    <col min="820" max="820" width="11.7109375" bestFit="1" customWidth="1"/>
    <col min="821" max="821" width="13.28515625" bestFit="1" customWidth="1"/>
    <col min="822" max="822" width="11.5703125" bestFit="1" customWidth="1"/>
    <col min="823" max="823" width="10" bestFit="1" customWidth="1"/>
    <col min="824" max="824" width="13.5703125" bestFit="1" customWidth="1"/>
    <col min="825" max="825" width="12.5703125" bestFit="1" customWidth="1"/>
    <col min="826" max="826" width="10.85546875" bestFit="1" customWidth="1"/>
    <col min="827" max="827" width="10.28515625" bestFit="1" customWidth="1"/>
    <col min="828" max="828" width="13.7109375" bestFit="1" customWidth="1"/>
    <col min="829" max="829" width="8.28515625" bestFit="1" customWidth="1"/>
    <col min="830" max="830" width="12.5703125" bestFit="1" customWidth="1"/>
    <col min="831" max="831" width="11.85546875" bestFit="1" customWidth="1"/>
    <col min="832" max="832" width="12.42578125" bestFit="1" customWidth="1"/>
    <col min="833" max="833" width="15.5703125" bestFit="1" customWidth="1"/>
    <col min="834" max="834" width="14.7109375" bestFit="1" customWidth="1"/>
    <col min="835" max="835" width="15.7109375" bestFit="1" customWidth="1"/>
    <col min="836" max="836" width="11.7109375" bestFit="1" customWidth="1"/>
    <col min="837" max="837" width="12.28515625" bestFit="1" customWidth="1"/>
    <col min="838" max="838" width="12.140625" bestFit="1" customWidth="1"/>
    <col min="839" max="839" width="11.140625" bestFit="1" customWidth="1"/>
    <col min="840" max="840" width="11" bestFit="1" customWidth="1"/>
    <col min="841" max="841" width="9.140625" bestFit="1" customWidth="1"/>
    <col min="842" max="842" width="11" bestFit="1" customWidth="1"/>
    <col min="843" max="843" width="10.7109375" bestFit="1" customWidth="1"/>
    <col min="844" max="844" width="11.140625" bestFit="1" customWidth="1"/>
    <col min="845" max="846" width="10.85546875" bestFit="1" customWidth="1"/>
    <col min="847" max="847" width="9.140625" bestFit="1" customWidth="1"/>
    <col min="848" max="848" width="11.7109375" bestFit="1" customWidth="1"/>
    <col min="849" max="849" width="13.5703125" bestFit="1" customWidth="1"/>
    <col min="850" max="850" width="13.85546875" bestFit="1" customWidth="1"/>
    <col min="851" max="851" width="10.85546875" bestFit="1" customWidth="1"/>
    <col min="852" max="852" width="11.28515625" bestFit="1" customWidth="1"/>
    <col min="853" max="853" width="13.5703125" bestFit="1" customWidth="1"/>
    <col min="854" max="854" width="12.85546875" bestFit="1" customWidth="1"/>
    <col min="855" max="855" width="17.7109375" bestFit="1" customWidth="1"/>
    <col min="856" max="856" width="13.85546875" bestFit="1" customWidth="1"/>
    <col min="857" max="857" width="16.5703125" bestFit="1" customWidth="1"/>
    <col min="858" max="858" width="12" bestFit="1" customWidth="1"/>
    <col min="859" max="859" width="13.85546875" bestFit="1" customWidth="1"/>
    <col min="860" max="860" width="14.85546875" bestFit="1" customWidth="1"/>
    <col min="861" max="861" width="13.7109375" bestFit="1" customWidth="1"/>
    <col min="862" max="862" width="12.85546875" bestFit="1" customWidth="1"/>
    <col min="863" max="863" width="12.140625" bestFit="1" customWidth="1"/>
    <col min="864" max="864" width="14.28515625" bestFit="1" customWidth="1"/>
    <col min="865" max="866" width="13.85546875" bestFit="1" customWidth="1"/>
    <col min="867" max="867" width="17.7109375" bestFit="1" customWidth="1"/>
    <col min="868" max="868" width="13.28515625" bestFit="1" customWidth="1"/>
    <col min="869" max="869" width="12.7109375" bestFit="1" customWidth="1"/>
    <col min="870" max="870" width="15.7109375" bestFit="1" customWidth="1"/>
    <col min="871" max="871" width="15.85546875" bestFit="1" customWidth="1"/>
    <col min="872" max="872" width="18.28515625" bestFit="1" customWidth="1"/>
    <col min="873" max="873" width="17" bestFit="1" customWidth="1"/>
    <col min="874" max="874" width="16.28515625" bestFit="1" customWidth="1"/>
    <col min="875" max="875" width="8.85546875" bestFit="1" customWidth="1"/>
    <col min="876" max="876" width="9" bestFit="1" customWidth="1"/>
    <col min="877" max="877" width="11.28515625" bestFit="1" customWidth="1"/>
    <col min="878" max="878" width="11.42578125" bestFit="1" customWidth="1"/>
    <col min="879" max="879" width="11.85546875" bestFit="1" customWidth="1"/>
    <col min="880" max="880" width="11.5703125" bestFit="1" customWidth="1"/>
    <col min="881" max="881" width="13.7109375" bestFit="1" customWidth="1"/>
    <col min="882" max="882" width="12.140625" bestFit="1" customWidth="1"/>
    <col min="883" max="883" width="11.7109375" bestFit="1" customWidth="1"/>
    <col min="884" max="884" width="13.85546875" bestFit="1" customWidth="1"/>
    <col min="885" max="885" width="19.7109375" bestFit="1" customWidth="1"/>
    <col min="886" max="886" width="12.42578125" bestFit="1" customWidth="1"/>
    <col min="887" max="887" width="14.5703125" bestFit="1" customWidth="1"/>
    <col min="888" max="888" width="13.28515625" bestFit="1" customWidth="1"/>
    <col min="889" max="890" width="15.28515625" bestFit="1" customWidth="1"/>
    <col min="891" max="891" width="10.7109375" bestFit="1" customWidth="1"/>
    <col min="892" max="892" width="17.7109375" bestFit="1" customWidth="1"/>
    <col min="893" max="893" width="15.42578125" bestFit="1" customWidth="1"/>
    <col min="894" max="894" width="11.85546875" bestFit="1" customWidth="1"/>
    <col min="895" max="895" width="12.28515625" bestFit="1" customWidth="1"/>
    <col min="896" max="896" width="12.42578125" bestFit="1" customWidth="1"/>
    <col min="897" max="897" width="12.28515625" bestFit="1" customWidth="1"/>
    <col min="898" max="898" width="11.7109375" bestFit="1" customWidth="1"/>
    <col min="899" max="899" width="11.85546875" bestFit="1" customWidth="1"/>
    <col min="900" max="900" width="15.28515625" bestFit="1" customWidth="1"/>
    <col min="901" max="901" width="12.5703125" bestFit="1" customWidth="1"/>
    <col min="902" max="902" width="13.7109375" bestFit="1" customWidth="1"/>
    <col min="903" max="903" width="12.85546875" bestFit="1" customWidth="1"/>
    <col min="904" max="904" width="11.7109375" bestFit="1" customWidth="1"/>
    <col min="905" max="905" width="10.7109375" bestFit="1" customWidth="1"/>
    <col min="906" max="906" width="8.42578125" bestFit="1" customWidth="1"/>
    <col min="907" max="907" width="11.140625" bestFit="1" customWidth="1"/>
    <col min="908" max="908" width="14.42578125" bestFit="1" customWidth="1"/>
    <col min="909" max="909" width="9.42578125" bestFit="1" customWidth="1"/>
    <col min="910" max="910" width="10.85546875" bestFit="1" customWidth="1"/>
    <col min="911" max="911" width="10.5703125" bestFit="1" customWidth="1"/>
    <col min="912" max="912" width="10.42578125" bestFit="1" customWidth="1"/>
    <col min="913" max="913" width="13.5703125" bestFit="1" customWidth="1"/>
    <col min="914" max="914" width="10.85546875" bestFit="1" customWidth="1"/>
    <col min="915" max="915" width="8" bestFit="1" customWidth="1"/>
    <col min="916" max="916" width="9.5703125" bestFit="1" customWidth="1"/>
    <col min="917" max="917" width="15.140625" bestFit="1" customWidth="1"/>
    <col min="918" max="918" width="11.5703125" bestFit="1" customWidth="1"/>
    <col min="919" max="919" width="16.5703125" bestFit="1" customWidth="1"/>
    <col min="920" max="920" width="15.140625" bestFit="1" customWidth="1"/>
    <col min="921" max="921" width="11" bestFit="1" customWidth="1"/>
    <col min="922" max="922" width="13.7109375" bestFit="1" customWidth="1"/>
    <col min="923" max="923" width="16.42578125" bestFit="1" customWidth="1"/>
    <col min="924" max="924" width="14.140625" bestFit="1" customWidth="1"/>
    <col min="925" max="925" width="10.5703125" bestFit="1" customWidth="1"/>
    <col min="926" max="926" width="15.28515625" bestFit="1" customWidth="1"/>
    <col min="927" max="927" width="14.5703125" bestFit="1" customWidth="1"/>
    <col min="928" max="928" width="12.42578125" bestFit="1" customWidth="1"/>
    <col min="929" max="929" width="14.7109375" bestFit="1" customWidth="1"/>
    <col min="930" max="930" width="14.28515625" bestFit="1" customWidth="1"/>
    <col min="931" max="932" width="12.42578125" bestFit="1" customWidth="1"/>
    <col min="933" max="933" width="13.7109375" bestFit="1" customWidth="1"/>
    <col min="934" max="934" width="11.28515625" bestFit="1" customWidth="1"/>
    <col min="935" max="935" width="10.7109375" bestFit="1" customWidth="1"/>
    <col min="936" max="936" width="15.140625" bestFit="1" customWidth="1"/>
    <col min="937" max="937" width="12.85546875" bestFit="1" customWidth="1"/>
    <col min="938" max="938" width="13.28515625" bestFit="1" customWidth="1"/>
    <col min="939" max="939" width="10.7109375" bestFit="1" customWidth="1"/>
    <col min="940" max="940" width="9.140625" bestFit="1" customWidth="1"/>
    <col min="941" max="941" width="9.85546875" bestFit="1" customWidth="1"/>
    <col min="942" max="942" width="10.42578125" bestFit="1" customWidth="1"/>
    <col min="943" max="943" width="18.28515625" bestFit="1" customWidth="1"/>
    <col min="944" max="944" width="17.42578125" bestFit="1" customWidth="1"/>
    <col min="945" max="945" width="16.28515625" bestFit="1" customWidth="1"/>
    <col min="946" max="946" width="17.42578125" bestFit="1" customWidth="1"/>
    <col min="947" max="947" width="10.42578125" bestFit="1" customWidth="1"/>
    <col min="948" max="948" width="14.28515625" bestFit="1" customWidth="1"/>
    <col min="949" max="949" width="13.85546875" bestFit="1" customWidth="1"/>
    <col min="950" max="950" width="12.5703125" bestFit="1" customWidth="1"/>
    <col min="951" max="951" width="13.42578125" bestFit="1" customWidth="1"/>
    <col min="952" max="952" width="11.42578125" bestFit="1" customWidth="1"/>
    <col min="953" max="953" width="15" bestFit="1" customWidth="1"/>
    <col min="954" max="954" width="12.28515625" bestFit="1" customWidth="1"/>
    <col min="955" max="955" width="12.85546875" bestFit="1" customWidth="1"/>
    <col min="956" max="956" width="11.140625" bestFit="1" customWidth="1"/>
    <col min="957" max="957" width="10.42578125" bestFit="1" customWidth="1"/>
    <col min="958" max="958" width="12.42578125" bestFit="1" customWidth="1"/>
    <col min="959" max="959" width="11.28515625" bestFit="1" customWidth="1"/>
    <col min="960" max="960" width="15" bestFit="1" customWidth="1"/>
    <col min="961" max="961" width="12" bestFit="1" customWidth="1"/>
    <col min="962" max="962" width="15.140625" bestFit="1" customWidth="1"/>
    <col min="963" max="963" width="15.85546875" bestFit="1" customWidth="1"/>
    <col min="964" max="964" width="12.5703125" bestFit="1" customWidth="1"/>
    <col min="965" max="965" width="13.5703125" bestFit="1" customWidth="1"/>
    <col min="966" max="966" width="15.42578125" bestFit="1" customWidth="1"/>
    <col min="967" max="967" width="12.7109375" bestFit="1" customWidth="1"/>
    <col min="968" max="968" width="14.42578125" bestFit="1" customWidth="1"/>
    <col min="969" max="969" width="14.140625" bestFit="1" customWidth="1"/>
    <col min="970" max="970" width="14.7109375" bestFit="1" customWidth="1"/>
    <col min="971" max="971" width="12.7109375" bestFit="1" customWidth="1"/>
    <col min="972" max="972" width="13.5703125" bestFit="1" customWidth="1"/>
    <col min="973" max="973" width="10" bestFit="1" customWidth="1"/>
    <col min="974" max="974" width="12.7109375" bestFit="1" customWidth="1"/>
    <col min="975" max="975" width="12.85546875" bestFit="1" customWidth="1"/>
    <col min="976" max="976" width="12.28515625" bestFit="1" customWidth="1"/>
    <col min="977" max="977" width="13.85546875" bestFit="1" customWidth="1"/>
    <col min="978" max="978" width="14" bestFit="1" customWidth="1"/>
    <col min="979" max="979" width="14.85546875" bestFit="1" customWidth="1"/>
    <col min="980" max="980" width="12.5703125" bestFit="1" customWidth="1"/>
    <col min="981" max="981" width="15.7109375" bestFit="1" customWidth="1"/>
    <col min="982" max="982" width="11" bestFit="1" customWidth="1"/>
    <col min="983" max="983" width="12.5703125" bestFit="1" customWidth="1"/>
    <col min="984" max="984" width="13.28515625" bestFit="1" customWidth="1"/>
    <col min="985" max="985" width="14.7109375" bestFit="1" customWidth="1"/>
    <col min="986" max="986" width="12.28515625" bestFit="1" customWidth="1"/>
    <col min="987" max="987" width="14.5703125" bestFit="1" customWidth="1"/>
    <col min="988" max="988" width="11" bestFit="1" customWidth="1"/>
    <col min="989" max="989" width="13.28515625" bestFit="1" customWidth="1"/>
    <col min="990" max="990" width="10.85546875" bestFit="1" customWidth="1"/>
    <col min="991" max="991" width="12" bestFit="1" customWidth="1"/>
    <col min="992" max="992" width="11.5703125" bestFit="1" customWidth="1"/>
    <col min="993" max="993" width="9.85546875" bestFit="1" customWidth="1"/>
    <col min="994" max="994" width="10.42578125" bestFit="1" customWidth="1"/>
    <col min="995" max="995" width="11.7109375" bestFit="1" customWidth="1"/>
    <col min="996" max="996" width="11.42578125" bestFit="1" customWidth="1"/>
    <col min="997" max="997" width="15.28515625" bestFit="1" customWidth="1"/>
    <col min="998" max="998" width="11.85546875" bestFit="1" customWidth="1"/>
    <col min="999" max="999" width="13.5703125" bestFit="1" customWidth="1"/>
    <col min="1000" max="1000" width="11.85546875" bestFit="1" customWidth="1"/>
    <col min="1001" max="1001" width="19.5703125" bestFit="1" customWidth="1"/>
    <col min="1002" max="1002" width="14.5703125" bestFit="1" customWidth="1"/>
    <col min="1003" max="1003" width="17.28515625" bestFit="1" customWidth="1"/>
    <col min="1004" max="1004" width="18.42578125" bestFit="1" customWidth="1"/>
    <col min="1005" max="1005" width="12.5703125" bestFit="1" customWidth="1"/>
    <col min="1006" max="1006" width="13.5703125" bestFit="1" customWidth="1"/>
    <col min="1007" max="1007" width="15.140625" bestFit="1" customWidth="1"/>
    <col min="1008" max="1008" width="14.85546875" bestFit="1" customWidth="1"/>
    <col min="1009" max="1009" width="15.5703125" bestFit="1" customWidth="1"/>
    <col min="1010" max="1010" width="11.140625" bestFit="1" customWidth="1"/>
    <col min="1011" max="1011" width="15" bestFit="1" customWidth="1"/>
    <col min="1012" max="1012" width="12.28515625" bestFit="1" customWidth="1"/>
    <col min="1013" max="1013" width="12.5703125" bestFit="1" customWidth="1"/>
    <col min="1014" max="1014" width="11.140625" bestFit="1" customWidth="1"/>
    <col min="1015" max="1015" width="13.5703125" bestFit="1" customWidth="1"/>
    <col min="1016" max="1016" width="17.42578125" bestFit="1" customWidth="1"/>
    <col min="1017" max="1017" width="15.140625" bestFit="1" customWidth="1"/>
    <col min="1018" max="1018" width="15.42578125" bestFit="1" customWidth="1"/>
    <col min="1019" max="1020" width="14.28515625" bestFit="1" customWidth="1"/>
    <col min="1021" max="1021" width="14.140625" bestFit="1" customWidth="1"/>
    <col min="1022" max="1022" width="12.5703125" bestFit="1" customWidth="1"/>
    <col min="1023" max="1023" width="13.42578125" bestFit="1" customWidth="1"/>
    <col min="1024" max="1024" width="11.42578125" bestFit="1" customWidth="1"/>
    <col min="1025" max="1025" width="15.140625" bestFit="1" customWidth="1"/>
    <col min="1026" max="1026" width="12.28515625" bestFit="1" customWidth="1"/>
    <col min="1027" max="1027" width="10.5703125" bestFit="1" customWidth="1"/>
    <col min="1028" max="1028" width="15" bestFit="1" customWidth="1"/>
    <col min="1029" max="1029" width="13.140625" bestFit="1" customWidth="1"/>
    <col min="1030" max="1030" width="11.7109375" bestFit="1" customWidth="1"/>
    <col min="1031" max="1031" width="12.28515625" bestFit="1" customWidth="1"/>
    <col min="1032" max="1032" width="11.7109375" bestFit="1" customWidth="1"/>
    <col min="1033" max="1033" width="11.28515625" bestFit="1" customWidth="1"/>
    <col min="1034" max="1034" width="13.7109375" bestFit="1" customWidth="1"/>
    <col min="1035" max="1035" width="11.42578125" bestFit="1" customWidth="1"/>
    <col min="1036" max="1036" width="14.28515625" bestFit="1" customWidth="1"/>
    <col min="1037" max="1037" width="12" bestFit="1" customWidth="1"/>
    <col min="1038" max="1038" width="11.7109375" bestFit="1" customWidth="1"/>
    <col min="1039" max="1039" width="10" bestFit="1" customWidth="1"/>
    <col min="1040" max="1040" width="11.85546875" bestFit="1" customWidth="1"/>
    <col min="1041" max="1041" width="14" bestFit="1" customWidth="1"/>
    <col min="1042" max="1042" width="15.42578125" bestFit="1" customWidth="1"/>
    <col min="1043" max="1043" width="13.28515625" bestFit="1" customWidth="1"/>
    <col min="1044" max="1044" width="12.28515625" bestFit="1" customWidth="1"/>
    <col min="1045" max="1045" width="12.5703125" bestFit="1" customWidth="1"/>
    <col min="1046" max="1046" width="15" bestFit="1" customWidth="1"/>
    <col min="1047" max="1047" width="15.5703125" bestFit="1" customWidth="1"/>
    <col min="1048" max="1048" width="9.85546875" bestFit="1" customWidth="1"/>
    <col min="1049" max="1049" width="10.42578125" bestFit="1" customWidth="1"/>
    <col min="1050" max="1050" width="9.5703125" bestFit="1" customWidth="1"/>
    <col min="1051" max="1051" width="11.28515625" bestFit="1" customWidth="1"/>
    <col min="1052" max="1052" width="11.140625" bestFit="1" customWidth="1"/>
    <col min="1053" max="1053" width="13.42578125" bestFit="1" customWidth="1"/>
    <col min="1054" max="1054" width="13.140625" bestFit="1" customWidth="1"/>
    <col min="1055" max="1055" width="12.7109375" bestFit="1" customWidth="1"/>
    <col min="1056" max="1056" width="9.85546875" bestFit="1" customWidth="1"/>
    <col min="1057" max="1057" width="11.5703125" bestFit="1" customWidth="1"/>
    <col min="1058" max="1058" width="16" bestFit="1" customWidth="1"/>
    <col min="1059" max="1059" width="15.5703125" bestFit="1" customWidth="1"/>
    <col min="1060" max="1060" width="12" bestFit="1" customWidth="1"/>
    <col min="1061" max="1061" width="13.28515625" bestFit="1" customWidth="1"/>
    <col min="1062" max="1062" width="11" bestFit="1" customWidth="1"/>
    <col min="1063" max="1063" width="15.140625" bestFit="1" customWidth="1"/>
    <col min="1064" max="1064" width="16.140625" bestFit="1" customWidth="1"/>
    <col min="1065" max="1065" width="12.5703125" bestFit="1" customWidth="1"/>
    <col min="1066" max="1066" width="11.7109375" bestFit="1" customWidth="1"/>
    <col min="1067" max="1067" width="12.42578125" bestFit="1" customWidth="1"/>
    <col min="1068" max="1068" width="10.42578125" bestFit="1" customWidth="1"/>
    <col min="1069" max="1069" width="12.85546875" bestFit="1" customWidth="1"/>
    <col min="1070" max="1070" width="13.85546875" bestFit="1" customWidth="1"/>
    <col min="1071" max="1071" width="11.7109375" bestFit="1" customWidth="1"/>
    <col min="1072" max="1072" width="14.85546875" bestFit="1" customWidth="1"/>
    <col min="1073" max="1073" width="11.28515625" bestFit="1" customWidth="1"/>
    <col min="1074" max="1074" width="14.5703125" bestFit="1" customWidth="1"/>
    <col min="1075" max="1075" width="15.85546875" bestFit="1" customWidth="1"/>
    <col min="1076" max="1076" width="13.140625" bestFit="1" customWidth="1"/>
    <col min="1077" max="1077" width="13.28515625" bestFit="1" customWidth="1"/>
    <col min="1078" max="1078" width="13.140625" bestFit="1" customWidth="1"/>
    <col min="1079" max="1079" width="14.5703125" bestFit="1" customWidth="1"/>
    <col min="1080" max="1080" width="10.140625" bestFit="1" customWidth="1"/>
    <col min="1081" max="1081" width="11.5703125" bestFit="1" customWidth="1"/>
    <col min="1082" max="1082" width="11.85546875" bestFit="1" customWidth="1"/>
    <col min="1083" max="1083" width="12.28515625" bestFit="1" customWidth="1"/>
    <col min="1084" max="1084" width="11.28515625" bestFit="1" customWidth="1"/>
    <col min="1085" max="1085" width="10.85546875" bestFit="1" customWidth="1"/>
    <col min="1086" max="1086" width="12.85546875" bestFit="1" customWidth="1"/>
    <col min="1087" max="1087" width="15.85546875" bestFit="1" customWidth="1"/>
    <col min="1088" max="1088" width="11.5703125" bestFit="1" customWidth="1"/>
    <col min="1089" max="1089" width="12.140625" bestFit="1" customWidth="1"/>
    <col min="1090" max="1090" width="15.5703125" bestFit="1" customWidth="1"/>
    <col min="1091" max="1091" width="13.28515625" bestFit="1" customWidth="1"/>
    <col min="1092" max="1092" width="14.28515625" bestFit="1" customWidth="1"/>
    <col min="1093" max="1093" width="13.42578125" bestFit="1" customWidth="1"/>
    <col min="1094" max="1094" width="12.28515625" bestFit="1" customWidth="1"/>
    <col min="1095" max="1095" width="12" bestFit="1" customWidth="1"/>
    <col min="1096" max="1096" width="14.140625" bestFit="1" customWidth="1"/>
    <col min="1097" max="1097" width="14" bestFit="1" customWidth="1"/>
    <col min="1098" max="1098" width="12.85546875" bestFit="1" customWidth="1"/>
    <col min="1099" max="1099" width="12.7109375" bestFit="1" customWidth="1"/>
    <col min="1100" max="1100" width="11.140625" bestFit="1" customWidth="1"/>
    <col min="1101" max="1101" width="9.85546875" bestFit="1" customWidth="1"/>
    <col min="1102" max="1102" width="12.42578125" bestFit="1" customWidth="1"/>
    <col min="1103" max="1103" width="13.7109375" bestFit="1" customWidth="1"/>
    <col min="1104" max="1104" width="14.28515625" bestFit="1" customWidth="1"/>
    <col min="1105" max="1105" width="10.28515625" bestFit="1" customWidth="1"/>
    <col min="1106" max="1106" width="16.5703125" bestFit="1" customWidth="1"/>
    <col min="1107" max="1107" width="14" bestFit="1" customWidth="1"/>
    <col min="1108" max="1108" width="14.28515625" bestFit="1" customWidth="1"/>
    <col min="1109" max="1109" width="13.7109375" bestFit="1" customWidth="1"/>
    <col min="1110" max="1110" width="10.5703125" bestFit="1" customWidth="1"/>
    <col min="1111" max="1111" width="12.140625" bestFit="1" customWidth="1"/>
    <col min="1112" max="1112" width="10.7109375" bestFit="1" customWidth="1"/>
    <col min="1113" max="1113" width="13.140625" bestFit="1" customWidth="1"/>
    <col min="1114" max="1114" width="12.85546875" bestFit="1" customWidth="1"/>
    <col min="1115" max="1115" width="11.5703125" bestFit="1" customWidth="1"/>
    <col min="1116" max="1116" width="16" bestFit="1" customWidth="1"/>
    <col min="1117" max="1117" width="14.42578125" bestFit="1" customWidth="1"/>
    <col min="1118" max="1120" width="11.140625" bestFit="1" customWidth="1"/>
    <col min="1121" max="1121" width="8.5703125" bestFit="1" customWidth="1"/>
    <col min="1122" max="1122" width="8.140625" bestFit="1" customWidth="1"/>
    <col min="1123" max="1123" width="11.85546875" bestFit="1" customWidth="1"/>
    <col min="1124" max="1124" width="13.5703125" bestFit="1" customWidth="1"/>
    <col min="1125" max="1125" width="12.140625" bestFit="1" customWidth="1"/>
    <col min="1126" max="1126" width="16.42578125" bestFit="1" customWidth="1"/>
    <col min="1127" max="1127" width="12.28515625" bestFit="1" customWidth="1"/>
    <col min="1128" max="1128" width="11" bestFit="1" customWidth="1"/>
    <col min="1129" max="1129" width="13.85546875" bestFit="1" customWidth="1"/>
    <col min="1130" max="1130" width="14" bestFit="1" customWidth="1"/>
    <col min="1131" max="1131" width="14.5703125" bestFit="1" customWidth="1"/>
    <col min="1132" max="1132" width="13.140625" bestFit="1" customWidth="1"/>
    <col min="1133" max="1133" width="11" bestFit="1" customWidth="1"/>
    <col min="1134" max="1134" width="13.85546875" bestFit="1" customWidth="1"/>
    <col min="1135" max="1135" width="13.42578125" bestFit="1" customWidth="1"/>
    <col min="1136" max="1136" width="12.85546875" bestFit="1" customWidth="1"/>
    <col min="1137" max="1137" width="15.85546875" bestFit="1" customWidth="1"/>
    <col min="1138" max="1138" width="11.85546875" bestFit="1" customWidth="1"/>
    <col min="1139" max="1139" width="7" bestFit="1" customWidth="1"/>
    <col min="1140" max="1140" width="13.42578125" bestFit="1" customWidth="1"/>
    <col min="1141" max="1141" width="13.5703125" bestFit="1" customWidth="1"/>
    <col min="1142" max="1142" width="12.7109375" bestFit="1" customWidth="1"/>
    <col min="1143" max="1143" width="13.5703125" bestFit="1" customWidth="1"/>
    <col min="1144" max="1144" width="11.28515625" bestFit="1" customWidth="1"/>
    <col min="1145" max="1145" width="9.7109375" bestFit="1" customWidth="1"/>
    <col min="1146" max="1146" width="12.42578125" bestFit="1" customWidth="1"/>
    <col min="1147" max="1147" width="11.140625" bestFit="1" customWidth="1"/>
    <col min="1148" max="1148" width="13.42578125" bestFit="1" customWidth="1"/>
    <col min="1149" max="1149" width="12.140625" bestFit="1" customWidth="1"/>
    <col min="1150" max="1150" width="13.85546875" bestFit="1" customWidth="1"/>
    <col min="1151" max="1151" width="12.140625" bestFit="1" customWidth="1"/>
    <col min="1152" max="1152" width="14.85546875" bestFit="1" customWidth="1"/>
    <col min="1153" max="1153" width="14" bestFit="1" customWidth="1"/>
    <col min="1154" max="1154" width="9.5703125" bestFit="1" customWidth="1"/>
    <col min="1155" max="1155" width="11.5703125" bestFit="1" customWidth="1"/>
    <col min="1156" max="1156" width="13.7109375" bestFit="1" customWidth="1"/>
    <col min="1157" max="1157" width="14.85546875" bestFit="1" customWidth="1"/>
    <col min="1158" max="1158" width="10.140625" bestFit="1" customWidth="1"/>
    <col min="1159" max="1159" width="10.5703125" bestFit="1" customWidth="1"/>
    <col min="1160" max="1160" width="12.28515625" bestFit="1" customWidth="1"/>
    <col min="1161" max="1161" width="16.140625" bestFit="1" customWidth="1"/>
    <col min="1162" max="1162" width="13.140625" bestFit="1" customWidth="1"/>
    <col min="1163" max="1163" width="12.28515625" bestFit="1" customWidth="1"/>
    <col min="1164" max="1164" width="11.7109375" bestFit="1" customWidth="1"/>
    <col min="1165" max="1165" width="14.7109375" bestFit="1" customWidth="1"/>
    <col min="1166" max="1166" width="12.5703125" bestFit="1" customWidth="1"/>
    <col min="1167" max="1167" width="12.28515625" bestFit="1" customWidth="1"/>
    <col min="1168" max="1168" width="14.28515625" bestFit="1" customWidth="1"/>
    <col min="1169" max="1169" width="11" bestFit="1" customWidth="1"/>
    <col min="1170" max="1170" width="18" bestFit="1" customWidth="1"/>
    <col min="1171" max="1171" width="9.7109375" bestFit="1" customWidth="1"/>
    <col min="1172" max="1172" width="12.140625" bestFit="1" customWidth="1"/>
    <col min="1173" max="1173" width="13.28515625" bestFit="1" customWidth="1"/>
    <col min="1174" max="1174" width="9.28515625" bestFit="1" customWidth="1"/>
    <col min="1175" max="1175" width="14" bestFit="1" customWidth="1"/>
    <col min="1176" max="1176" width="9" bestFit="1" customWidth="1"/>
    <col min="1177" max="1177" width="9.7109375" bestFit="1" customWidth="1"/>
    <col min="1178" max="1178" width="14.28515625" bestFit="1" customWidth="1"/>
    <col min="1179" max="1179" width="11.42578125" bestFit="1" customWidth="1"/>
    <col min="1180" max="1180" width="12.140625" bestFit="1" customWidth="1"/>
    <col min="1181" max="1181" width="12.7109375" bestFit="1" customWidth="1"/>
    <col min="1182" max="1182" width="15.7109375" bestFit="1" customWidth="1"/>
    <col min="1183" max="1183" width="12.28515625" bestFit="1" customWidth="1"/>
    <col min="1184" max="1184" width="12.5703125" bestFit="1" customWidth="1"/>
    <col min="1185" max="1185" width="12" bestFit="1" customWidth="1"/>
    <col min="1186" max="1186" width="12.85546875" bestFit="1" customWidth="1"/>
    <col min="1187" max="1187" width="13.7109375" bestFit="1" customWidth="1"/>
    <col min="1188" max="1188" width="10.42578125" bestFit="1" customWidth="1"/>
    <col min="1189" max="1189" width="12.28515625" bestFit="1" customWidth="1"/>
    <col min="1190" max="1190" width="7.5703125" bestFit="1" customWidth="1"/>
    <col min="1191" max="1191" width="13.5703125" bestFit="1" customWidth="1"/>
    <col min="1192" max="1192" width="12.42578125" bestFit="1" customWidth="1"/>
    <col min="1193" max="1193" width="12.5703125" bestFit="1" customWidth="1"/>
    <col min="1194" max="1194" width="13.42578125" bestFit="1" customWidth="1"/>
    <col min="1195" max="1195" width="9.28515625" bestFit="1" customWidth="1"/>
    <col min="1196" max="1196" width="12" bestFit="1" customWidth="1"/>
    <col min="1197" max="1197" width="9.42578125" bestFit="1" customWidth="1"/>
    <col min="1198" max="1198" width="10.28515625" bestFit="1" customWidth="1"/>
    <col min="1199" max="1199" width="16.140625" bestFit="1" customWidth="1"/>
    <col min="1200" max="1200" width="12.140625" bestFit="1" customWidth="1"/>
    <col min="1201" max="1201" width="13.7109375" bestFit="1" customWidth="1"/>
    <col min="1202" max="1202" width="9.5703125" bestFit="1" customWidth="1"/>
    <col min="1203" max="1203" width="11.28515625" bestFit="1" customWidth="1"/>
    <col min="1204" max="1204" width="11.5703125" bestFit="1" customWidth="1"/>
    <col min="1205" max="1205" width="11.28515625" bestFit="1" customWidth="1"/>
    <col min="1206" max="1206" width="11" bestFit="1" customWidth="1"/>
    <col min="1207" max="1207" width="9.5703125" bestFit="1" customWidth="1"/>
    <col min="1208" max="1208" width="12.5703125" bestFit="1" customWidth="1"/>
    <col min="1209" max="1209" width="10.28515625" bestFit="1" customWidth="1"/>
    <col min="1210" max="1210" width="11.85546875" bestFit="1" customWidth="1"/>
    <col min="1211" max="1213" width="12.140625" bestFit="1" customWidth="1"/>
    <col min="1214" max="1214" width="12.42578125" bestFit="1" customWidth="1"/>
    <col min="1215" max="1215" width="12.5703125" bestFit="1" customWidth="1"/>
    <col min="1216" max="1216" width="12.28515625" bestFit="1" customWidth="1"/>
    <col min="1217" max="1217" width="14.28515625" bestFit="1" customWidth="1"/>
    <col min="1218" max="1218" width="11.85546875" bestFit="1" customWidth="1"/>
    <col min="1219" max="1219" width="12" bestFit="1" customWidth="1"/>
    <col min="1220" max="1220" width="15.5703125" bestFit="1" customWidth="1"/>
    <col min="1221" max="1221" width="12.5703125" bestFit="1" customWidth="1"/>
    <col min="1222" max="1223" width="13.28515625" bestFit="1" customWidth="1"/>
    <col min="1224" max="1224" width="13.7109375" bestFit="1" customWidth="1"/>
    <col min="1225" max="1225" width="13.42578125" bestFit="1" customWidth="1"/>
    <col min="1226" max="1226" width="11.140625" bestFit="1" customWidth="1"/>
    <col min="1227" max="1227" width="15.140625" bestFit="1" customWidth="1"/>
    <col min="1228" max="1228" width="14.5703125" bestFit="1" customWidth="1"/>
    <col min="1229" max="1229" width="16.42578125" bestFit="1" customWidth="1"/>
    <col min="1230" max="1230" width="16.140625" bestFit="1" customWidth="1"/>
    <col min="1231" max="1231" width="15.7109375" bestFit="1" customWidth="1"/>
    <col min="1232" max="1232" width="16.5703125" bestFit="1" customWidth="1"/>
    <col min="1233" max="1233" width="11.140625" bestFit="1" customWidth="1"/>
    <col min="1234" max="1234" width="10.5703125" bestFit="1" customWidth="1"/>
    <col min="1235" max="1235" width="16.7109375" bestFit="1" customWidth="1"/>
    <col min="1236" max="1236" width="12.7109375" bestFit="1" customWidth="1"/>
    <col min="1237" max="1237" width="10.85546875" bestFit="1" customWidth="1"/>
    <col min="1238" max="1238" width="15.7109375" bestFit="1" customWidth="1"/>
    <col min="1239" max="1239" width="8.85546875" bestFit="1" customWidth="1"/>
    <col min="1240" max="1240" width="16.28515625" bestFit="1" customWidth="1"/>
    <col min="1241" max="1241" width="14.140625" bestFit="1" customWidth="1"/>
    <col min="1242" max="1242" width="17" bestFit="1" customWidth="1"/>
    <col min="1243" max="1243" width="10.42578125" bestFit="1" customWidth="1"/>
    <col min="1244" max="1244" width="14.42578125" bestFit="1" customWidth="1"/>
    <col min="1245" max="1245" width="15.5703125" bestFit="1" customWidth="1"/>
    <col min="1246" max="1246" width="14" bestFit="1" customWidth="1"/>
    <col min="1247" max="1247" width="12.7109375" bestFit="1" customWidth="1"/>
    <col min="1248" max="1248" width="15.5703125" bestFit="1" customWidth="1"/>
    <col min="1249" max="1249" width="17.85546875" bestFit="1" customWidth="1"/>
    <col min="1250" max="1250" width="11.85546875" bestFit="1" customWidth="1"/>
    <col min="1251" max="1251" width="14.140625" bestFit="1" customWidth="1"/>
    <col min="1252" max="1252" width="12.42578125" bestFit="1" customWidth="1"/>
    <col min="1253" max="1253" width="15.7109375" bestFit="1" customWidth="1"/>
    <col min="1254" max="1254" width="13.7109375" bestFit="1" customWidth="1"/>
    <col min="1255" max="1255" width="13.140625" bestFit="1" customWidth="1"/>
    <col min="1256" max="1256" width="16.140625" bestFit="1" customWidth="1"/>
    <col min="1257" max="1257" width="14.5703125" bestFit="1" customWidth="1"/>
    <col min="1258" max="1258" width="13.28515625" bestFit="1" customWidth="1"/>
    <col min="1259" max="1259" width="12.85546875" bestFit="1" customWidth="1"/>
    <col min="1260" max="1260" width="12.28515625" bestFit="1" customWidth="1"/>
    <col min="1261" max="1261" width="14" bestFit="1" customWidth="1"/>
    <col min="1262" max="1262" width="14.140625" bestFit="1" customWidth="1"/>
    <col min="1263" max="1263" width="17.5703125" bestFit="1" customWidth="1"/>
    <col min="1264" max="1264" width="15.28515625" bestFit="1" customWidth="1"/>
    <col min="1265" max="1265" width="12.28515625" bestFit="1" customWidth="1"/>
    <col min="1266" max="1266" width="15.7109375" bestFit="1" customWidth="1"/>
    <col min="1267" max="1267" width="13.140625" bestFit="1" customWidth="1"/>
    <col min="1268" max="1268" width="16.28515625" bestFit="1" customWidth="1"/>
    <col min="1269" max="1269" width="8.140625" bestFit="1" customWidth="1"/>
    <col min="1270" max="1270" width="10.7109375" bestFit="1" customWidth="1"/>
    <col min="1271" max="1271" width="7.28515625" bestFit="1" customWidth="1"/>
    <col min="1272" max="1272" width="11.28515625" bestFit="1" customWidth="1"/>
    <col min="1273" max="1273" width="13.85546875" bestFit="1" customWidth="1"/>
    <col min="1274" max="1275" width="11.42578125" bestFit="1" customWidth="1"/>
    <col min="1276" max="1276" width="12.85546875" bestFit="1" customWidth="1"/>
    <col min="1277" max="1277" width="11.42578125" bestFit="1" customWidth="1"/>
    <col min="1278" max="1278" width="9.42578125" bestFit="1" customWidth="1"/>
    <col min="1279" max="1279" width="12.85546875" bestFit="1" customWidth="1"/>
    <col min="1280" max="1280" width="13.28515625" bestFit="1" customWidth="1"/>
    <col min="1281" max="1281" width="14.28515625" bestFit="1" customWidth="1"/>
    <col min="1282" max="1282" width="14.140625" bestFit="1" customWidth="1"/>
    <col min="1283" max="1284" width="12.42578125" bestFit="1" customWidth="1"/>
    <col min="1285" max="1285" width="13.28515625" bestFit="1" customWidth="1"/>
    <col min="1286" max="1286" width="12.42578125" bestFit="1" customWidth="1"/>
    <col min="1287" max="1287" width="12.5703125" bestFit="1" customWidth="1"/>
    <col min="1288" max="1288" width="13.28515625" bestFit="1" customWidth="1"/>
    <col min="1289" max="1289" width="14.28515625" bestFit="1" customWidth="1"/>
    <col min="1290" max="1290" width="12.42578125" bestFit="1" customWidth="1"/>
    <col min="1291" max="1291" width="12.85546875" bestFit="1" customWidth="1"/>
    <col min="1292" max="1292" width="14.7109375" bestFit="1" customWidth="1"/>
    <col min="1293" max="1293" width="13.42578125" bestFit="1" customWidth="1"/>
    <col min="1294" max="1294" width="7.140625" bestFit="1" customWidth="1"/>
    <col min="1295" max="1295" width="10.7109375" bestFit="1" customWidth="1"/>
    <col min="1296" max="1296" width="12.7109375" bestFit="1" customWidth="1"/>
    <col min="1297" max="1297" width="13.140625" bestFit="1" customWidth="1"/>
    <col min="1298" max="1298" width="12" bestFit="1" customWidth="1"/>
    <col min="1299" max="1299" width="14.140625" bestFit="1" customWidth="1"/>
    <col min="1300" max="1300" width="18.140625" bestFit="1" customWidth="1"/>
    <col min="1301" max="1301" width="12.7109375" bestFit="1" customWidth="1"/>
    <col min="1302" max="1302" width="11.140625" bestFit="1" customWidth="1"/>
    <col min="1303" max="1303" width="13.85546875" bestFit="1" customWidth="1"/>
    <col min="1304" max="1304" width="14" bestFit="1" customWidth="1"/>
    <col min="1305" max="1305" width="12.42578125" bestFit="1" customWidth="1"/>
    <col min="1306" max="1306" width="10.140625" bestFit="1" customWidth="1"/>
    <col min="1307" max="1307" width="10.85546875" bestFit="1" customWidth="1"/>
    <col min="1308" max="1308" width="10.7109375" bestFit="1" customWidth="1"/>
    <col min="1309" max="1310" width="13.140625" bestFit="1" customWidth="1"/>
    <col min="1311" max="1311" width="10.7109375" bestFit="1" customWidth="1"/>
    <col min="1312" max="1312" width="9.85546875" bestFit="1" customWidth="1"/>
    <col min="1313" max="1313" width="11.140625" bestFit="1" customWidth="1"/>
    <col min="1314" max="1314" width="12.5703125" bestFit="1" customWidth="1"/>
    <col min="1315" max="1315" width="11.28515625" bestFit="1" customWidth="1"/>
    <col min="1316" max="1316" width="8.5703125" bestFit="1" customWidth="1"/>
    <col min="1317" max="1317" width="12.42578125" bestFit="1" customWidth="1"/>
    <col min="1318" max="1318" width="10.5703125" bestFit="1" customWidth="1"/>
    <col min="1319" max="1319" width="10.42578125" bestFit="1" customWidth="1"/>
    <col min="1320" max="1320" width="9.140625" bestFit="1" customWidth="1"/>
    <col min="1321" max="1321" width="10.7109375" bestFit="1" customWidth="1"/>
    <col min="1322" max="1322" width="14.42578125" bestFit="1" customWidth="1"/>
    <col min="1323" max="1323" width="10.5703125" bestFit="1" customWidth="1"/>
    <col min="1324" max="1324" width="11.85546875" bestFit="1" customWidth="1"/>
  </cols>
  <sheetData>
    <row r="2" spans="1:8" x14ac:dyDescent="0.25">
      <c r="H2" t="s">
        <v>1356</v>
      </c>
    </row>
    <row r="3" spans="1:8" x14ac:dyDescent="0.25">
      <c r="A3" s="2" t="s">
        <v>1354</v>
      </c>
      <c r="B3" s="4">
        <v>2020</v>
      </c>
      <c r="C3" s="4">
        <v>2021</v>
      </c>
      <c r="D3" s="4">
        <v>2022</v>
      </c>
      <c r="E3" s="4" t="s">
        <v>1358</v>
      </c>
      <c r="G3" s="2" t="s">
        <v>1355</v>
      </c>
      <c r="H3" s="2">
        <f>SUM(final[Высокорейтинговых публикаций за 2020-2022])</f>
        <v>1372</v>
      </c>
    </row>
    <row r="4" spans="1:8" x14ac:dyDescent="0.25">
      <c r="A4" s="3" t="s">
        <v>1341</v>
      </c>
      <c r="B4" s="2">
        <f>SUM(final[Публикаций Scopus за 2020])</f>
        <v>1481</v>
      </c>
      <c r="C4" s="2">
        <f>SUM(final[Публикаций Scopus за 2021])</f>
        <v>1639</v>
      </c>
      <c r="D4" s="2">
        <f>SUM(final[Публикаций Scopus за 2022])</f>
        <v>1234</v>
      </c>
      <c r="E4" s="2">
        <f>SUM(final[Публикаций Scopus за 2020-2022])</f>
        <v>4354</v>
      </c>
      <c r="G4" s="2" t="s">
        <v>1354</v>
      </c>
      <c r="H4" s="2">
        <f>SUM(final[Публикаций Scopus за 2020-2022])</f>
        <v>4354</v>
      </c>
    </row>
    <row r="5" spans="1:8" x14ac:dyDescent="0.25">
      <c r="A5" s="2" t="s">
        <v>1342</v>
      </c>
      <c r="B5" s="5">
        <f>AVERAGE(final[Публикаций Scopus за 2020])</f>
        <v>1.1185800604229608</v>
      </c>
      <c r="C5" s="5">
        <f>AVERAGE(final[Публикаций Scopus за 2021])</f>
        <v>1.237915407854985</v>
      </c>
      <c r="D5" s="5">
        <f>AVERAGE(final[Публикаций Scopus за 2022])</f>
        <v>0.93202416918428999</v>
      </c>
      <c r="E5" s="5">
        <f>AVERAGE(final[Публикаций Scopus за 2020-2022])</f>
        <v>3.2885196374622359</v>
      </c>
      <c r="G5" s="2" t="s">
        <v>1357</v>
      </c>
      <c r="H5" s="2">
        <f>SUM(final[Цитирований за 2020 - 2022])</f>
        <v>11740</v>
      </c>
    </row>
    <row r="6" spans="1:8" x14ac:dyDescent="0.25">
      <c r="A6" s="2" t="s">
        <v>1343</v>
      </c>
      <c r="B6" s="2">
        <f>MEDIAN(final[Публикаций Scopus за 2020])</f>
        <v>1</v>
      </c>
      <c r="C6" s="2">
        <f>MEDIAN(final[Публикаций Scopus за 2021])</f>
        <v>1</v>
      </c>
      <c r="D6" s="2">
        <f>MEDIAN(final[Публикаций Scopus за 2022])</f>
        <v>1</v>
      </c>
      <c r="E6" s="2">
        <f>MEDIAN(final[Публикаций Scopus за 2020-2022])</f>
        <v>2</v>
      </c>
    </row>
    <row r="7" spans="1:8" x14ac:dyDescent="0.25">
      <c r="A7" s="2" t="s">
        <v>1344</v>
      </c>
      <c r="B7" s="2">
        <f>MODE(final[Публикаций Scopus за 2020])</f>
        <v>0</v>
      </c>
      <c r="C7" s="2">
        <f>MODE(final[Публикаций Scopus за 2021])</f>
        <v>0</v>
      </c>
      <c r="D7" s="2">
        <f>MODE(final[Публикаций Scopus за 2022])</f>
        <v>0</v>
      </c>
      <c r="E7" s="2">
        <f>MODE(final[Публикаций Scopus за 2020-2022])</f>
        <v>1</v>
      </c>
      <c r="H7" t="s">
        <v>1356</v>
      </c>
    </row>
    <row r="8" spans="1:8" x14ac:dyDescent="0.25">
      <c r="G8" s="2" t="s">
        <v>1355</v>
      </c>
      <c r="H8" s="2">
        <f>SUM(final[Высокорейтинговых публикаций за 2020-2022])</f>
        <v>1372</v>
      </c>
    </row>
    <row r="9" spans="1:8" x14ac:dyDescent="0.25">
      <c r="A9" s="2" t="s">
        <v>1355</v>
      </c>
      <c r="B9" s="4">
        <v>2020</v>
      </c>
      <c r="C9" s="4">
        <v>2021</v>
      </c>
      <c r="D9" s="4">
        <v>2022</v>
      </c>
      <c r="E9" s="4" t="s">
        <v>1358</v>
      </c>
      <c r="G9" s="2" t="s">
        <v>1354</v>
      </c>
      <c r="H9" s="2">
        <f>SUM(final[Публикаций Scopus за 2020-2022])</f>
        <v>4354</v>
      </c>
    </row>
    <row r="10" spans="1:8" x14ac:dyDescent="0.25">
      <c r="A10" s="3" t="s">
        <v>1341</v>
      </c>
      <c r="B10" s="2">
        <f>SUM(final[Высокорейтинговых публикаций за 2020])</f>
        <v>263</v>
      </c>
      <c r="C10" s="2">
        <f>SUM(final[Высокорейтинговых публикаций за 2021])</f>
        <v>521</v>
      </c>
      <c r="D10" s="2">
        <f>SUM(final[Высокорейтинговых публикаций за 2022])</f>
        <v>588</v>
      </c>
      <c r="E10" s="2">
        <f>SUM(final[Высокорейтинговых публикаций за 2020-2022])</f>
        <v>1372</v>
      </c>
      <c r="G10" s="2" t="s">
        <v>1357</v>
      </c>
      <c r="H10" s="2">
        <f>SUM(final[Цитирований за 2020 - 2022])</f>
        <v>11740</v>
      </c>
    </row>
    <row r="11" spans="1:8" x14ac:dyDescent="0.25">
      <c r="A11" s="2" t="s">
        <v>1342</v>
      </c>
      <c r="B11" s="5">
        <f>AVERAGE(final[Высокорейтинговых публикаций за 2020])</f>
        <v>0.19864048338368581</v>
      </c>
      <c r="C11" s="5">
        <f>AVERAGE(final[Высокорейтинговых публикаций за 2021])</f>
        <v>0.39350453172205441</v>
      </c>
      <c r="D11" s="5">
        <f>AVERAGE(final[Высокорейтинговых публикаций за 2022])</f>
        <v>0.44410876132930516</v>
      </c>
      <c r="E11" s="5">
        <f>AVERAGE(final[Высокорейтинговых публикаций за 2020-2022])</f>
        <v>1.0362537764350452</v>
      </c>
    </row>
    <row r="12" spans="1:8" x14ac:dyDescent="0.25">
      <c r="A12" s="2" t="s">
        <v>1343</v>
      </c>
      <c r="B12" s="2">
        <f>MEDIAN(final[Высокорейтинговых публикаций за 2020])</f>
        <v>0</v>
      </c>
      <c r="C12" s="2">
        <f>MEDIAN(final[Высокорейтинговых публикаций за 2021])</f>
        <v>0</v>
      </c>
      <c r="D12" s="2">
        <f>MEDIAN(final[Высокорейтинговых публикаций за 2022])</f>
        <v>0</v>
      </c>
      <c r="E12" s="2">
        <f>MEDIAN(final[Высокорейтинговых публикаций за 2020-2022])</f>
        <v>1</v>
      </c>
    </row>
    <row r="13" spans="1:8" x14ac:dyDescent="0.25">
      <c r="A13" s="2" t="s">
        <v>1344</v>
      </c>
      <c r="B13" s="2">
        <f>MODE(final[Высокорейтинговых публикаций за 2020])</f>
        <v>0</v>
      </c>
      <c r="C13" s="2">
        <f>MODE(final[Высокорейтинговых публикаций за 2021])</f>
        <v>0</v>
      </c>
      <c r="D13" s="2">
        <f>MODE(final[Высокорейтинговых публикаций за 2022])</f>
        <v>0</v>
      </c>
      <c r="E13" s="2">
        <f>MODE(final[Высокорейтинговых публикаций за 2020-2022])</f>
        <v>0</v>
      </c>
    </row>
    <row r="15" spans="1:8" x14ac:dyDescent="0.25">
      <c r="A15" s="2" t="s">
        <v>1357</v>
      </c>
      <c r="B15" s="4">
        <v>2020</v>
      </c>
      <c r="C15" s="4">
        <v>2021</v>
      </c>
      <c r="D15" s="4">
        <v>2022</v>
      </c>
      <c r="E15" s="4" t="s">
        <v>1358</v>
      </c>
    </row>
    <row r="16" spans="1:8" x14ac:dyDescent="0.25">
      <c r="A16" s="3" t="s">
        <v>1341</v>
      </c>
      <c r="B16" s="2">
        <f>SUM(final[Цитирований за 2020])</f>
        <v>496</v>
      </c>
      <c r="C16" s="2">
        <f>SUM(final[Цитирований за 2021])</f>
        <v>3411</v>
      </c>
      <c r="D16" s="2">
        <f>SUM(final[Цитирований за 2022])</f>
        <v>7833</v>
      </c>
      <c r="E16" s="2">
        <f>SUM(final[Цитирований за 2020 - 2022])</f>
        <v>11740</v>
      </c>
    </row>
    <row r="17" spans="1:5" x14ac:dyDescent="0.25">
      <c r="A17" s="2" t="s">
        <v>1342</v>
      </c>
      <c r="B17" s="5">
        <f>AVERAGE(final[Цитирований за 2020])</f>
        <v>0.37462235649546827</v>
      </c>
      <c r="C17" s="5">
        <f>AVERAGE(final[Цитирований за 2021])</f>
        <v>2.5762839879154078</v>
      </c>
      <c r="D17" s="5">
        <f>AVERAGE(final[Цитирований за 2022])</f>
        <v>5.916163141993958</v>
      </c>
      <c r="E17" s="5">
        <f>AVERAGE(final[Цитирований за 2020 - 2022])</f>
        <v>8.8670694864048336</v>
      </c>
    </row>
    <row r="18" spans="1:5" x14ac:dyDescent="0.25">
      <c r="A18" s="2" t="s">
        <v>1343</v>
      </c>
      <c r="B18" s="2">
        <f>MEDIAN(final[Цитирований за 2020])</f>
        <v>0</v>
      </c>
      <c r="C18" s="2">
        <f>MEDIAN(final[Цитирований за 2021])</f>
        <v>0</v>
      </c>
      <c r="D18" s="2">
        <f>MEDIAN(final[Цитирований за 2022])</f>
        <v>2</v>
      </c>
      <c r="E18" s="2">
        <f>MEDIAN(final[Цитирований за 2020 - 2022])</f>
        <v>2</v>
      </c>
    </row>
    <row r="19" spans="1:5" x14ac:dyDescent="0.25">
      <c r="A19" s="2" t="s">
        <v>1344</v>
      </c>
      <c r="B19" s="2">
        <f>MODE(final[Цитирований за 2020])</f>
        <v>0</v>
      </c>
      <c r="C19" s="2">
        <f>MODE(final[Цитирований за 2021])</f>
        <v>0</v>
      </c>
      <c r="D19" s="2">
        <f>MODE(final[Цитирований за 2022])</f>
        <v>0</v>
      </c>
      <c r="E19" s="2">
        <f>MODE(final[Цитирований за 2020 - 2022])</f>
        <v>0</v>
      </c>
    </row>
    <row r="21" spans="1:5" x14ac:dyDescent="0.25">
      <c r="A21" t="s">
        <v>1345</v>
      </c>
      <c r="B21" s="4">
        <v>2020</v>
      </c>
      <c r="C21" s="4">
        <v>2021</v>
      </c>
      <c r="D21" s="4">
        <v>2022</v>
      </c>
      <c r="E21" s="4" t="s">
        <v>1358</v>
      </c>
    </row>
    <row r="22" spans="1:5" x14ac:dyDescent="0.25">
      <c r="A22" s="3" t="s">
        <v>1346</v>
      </c>
      <c r="B22" s="2">
        <f>SUM(final[Публикаций Scopus за 2020])</f>
        <v>1481</v>
      </c>
      <c r="C22" s="2">
        <f>SUM(final[Публикаций Scopus за 2021])</f>
        <v>1639</v>
      </c>
      <c r="D22" s="2">
        <f>SUM(final[Публикаций Scopus за 2022])</f>
        <v>1234</v>
      </c>
      <c r="E22" s="2">
        <f>SUM(final[Публикаций Scopus за 2020-2022])</f>
        <v>4354</v>
      </c>
    </row>
    <row r="23" spans="1:5" x14ac:dyDescent="0.25">
      <c r="A23" s="3" t="s">
        <v>1347</v>
      </c>
      <c r="B23" s="2">
        <f>SUM(final[Высокорейтинговых публикаций за 2020])</f>
        <v>263</v>
      </c>
      <c r="C23" s="2">
        <f>SUM(final[Высокорейтинговых публикаций за 2021])</f>
        <v>521</v>
      </c>
      <c r="D23" s="2">
        <f>SUM(final[Высокорейтинговых публикаций за 2022])</f>
        <v>588</v>
      </c>
      <c r="E23" s="2">
        <f>SUM(final[Высокорейтинговых публикаций за 2020-2022])</f>
        <v>1372</v>
      </c>
    </row>
    <row r="24" spans="1:5" x14ac:dyDescent="0.25">
      <c r="A24" s="2" t="s">
        <v>1345</v>
      </c>
      <c r="B24" s="5">
        <f>B23/B22*100</f>
        <v>17.75827143821742</v>
      </c>
      <c r="C24" s="5">
        <f t="shared" ref="C24:E24" si="0">C23/C22*100</f>
        <v>31.787675411836485</v>
      </c>
      <c r="D24" s="5">
        <f t="shared" si="0"/>
        <v>47.64991896272285</v>
      </c>
      <c r="E24" s="5">
        <f t="shared" si="0"/>
        <v>31.511254019292608</v>
      </c>
    </row>
    <row r="27" spans="1:5" x14ac:dyDescent="0.25">
      <c r="A27" s="2" t="s">
        <v>1350</v>
      </c>
      <c r="B27" s="2" t="s">
        <v>1348</v>
      </c>
      <c r="C27" s="2" t="s">
        <v>1349</v>
      </c>
      <c r="D27" s="2" t="s">
        <v>1356</v>
      </c>
    </row>
    <row r="28" spans="1:5" x14ac:dyDescent="0.25">
      <c r="A28" s="2">
        <v>1</v>
      </c>
      <c r="B28" s="2">
        <v>55918967400</v>
      </c>
      <c r="C28" s="2" t="s">
        <v>80</v>
      </c>
      <c r="D28" s="2">
        <v>49</v>
      </c>
    </row>
    <row r="29" spans="1:5" x14ac:dyDescent="0.25">
      <c r="A29" s="2">
        <v>2</v>
      </c>
      <c r="B29" s="2">
        <v>23099248900</v>
      </c>
      <c r="C29" s="2" t="s">
        <v>30</v>
      </c>
      <c r="D29" s="2">
        <v>37</v>
      </c>
    </row>
    <row r="30" spans="1:5" x14ac:dyDescent="0.25">
      <c r="A30" s="2">
        <v>3</v>
      </c>
      <c r="B30" s="2">
        <v>57216873316</v>
      </c>
      <c r="C30" s="2" t="s">
        <v>754</v>
      </c>
      <c r="D30" s="2">
        <v>33</v>
      </c>
    </row>
    <row r="32" spans="1:5" x14ac:dyDescent="0.25">
      <c r="A32" s="2" t="s">
        <v>1351</v>
      </c>
      <c r="B32" s="2" t="s">
        <v>1348</v>
      </c>
      <c r="C32" s="2" t="s">
        <v>1349</v>
      </c>
      <c r="D32" s="2" t="s">
        <v>1356</v>
      </c>
    </row>
    <row r="33" spans="1:4" x14ac:dyDescent="0.25">
      <c r="A33" s="2">
        <v>1</v>
      </c>
      <c r="B33" s="2">
        <v>55918967400</v>
      </c>
      <c r="C33" s="2" t="s">
        <v>80</v>
      </c>
      <c r="D33" s="2">
        <v>15</v>
      </c>
    </row>
    <row r="34" spans="1:4" x14ac:dyDescent="0.25">
      <c r="A34" s="2">
        <v>2</v>
      </c>
      <c r="B34" s="2">
        <v>57194613446</v>
      </c>
      <c r="C34" s="2" t="s">
        <v>361</v>
      </c>
      <c r="D34" s="2">
        <v>9</v>
      </c>
    </row>
    <row r="35" spans="1:4" x14ac:dyDescent="0.25">
      <c r="A35" s="2">
        <v>3</v>
      </c>
      <c r="B35" s="2">
        <v>57216873316</v>
      </c>
      <c r="C35" s="2" t="s">
        <v>754</v>
      </c>
      <c r="D35" s="2">
        <v>9</v>
      </c>
    </row>
    <row r="37" spans="1:4" x14ac:dyDescent="0.25">
      <c r="A37" s="2" t="s">
        <v>1352</v>
      </c>
      <c r="B37" s="2" t="s">
        <v>1348</v>
      </c>
      <c r="C37" s="2" t="s">
        <v>1349</v>
      </c>
      <c r="D37" s="2" t="s">
        <v>1356</v>
      </c>
    </row>
    <row r="38" spans="1:4" x14ac:dyDescent="0.25">
      <c r="A38" s="2">
        <v>1</v>
      </c>
      <c r="B38" s="2">
        <v>55918967400</v>
      </c>
      <c r="C38" s="2" t="s">
        <v>80</v>
      </c>
      <c r="D38" s="2">
        <v>6</v>
      </c>
    </row>
    <row r="39" spans="1:4" x14ac:dyDescent="0.25">
      <c r="A39" s="2">
        <v>2</v>
      </c>
      <c r="B39" s="2">
        <v>57194613446</v>
      </c>
      <c r="C39" s="2" t="s">
        <v>361</v>
      </c>
      <c r="D39" s="2">
        <v>6</v>
      </c>
    </row>
    <row r="40" spans="1:4" x14ac:dyDescent="0.25">
      <c r="A40" s="2">
        <v>3</v>
      </c>
      <c r="B40" s="2">
        <v>57216873316</v>
      </c>
      <c r="C40" s="2" t="s">
        <v>754</v>
      </c>
      <c r="D40" s="2">
        <v>6</v>
      </c>
    </row>
    <row r="41" spans="1:4" x14ac:dyDescent="0.25">
      <c r="A41" s="2">
        <v>4</v>
      </c>
      <c r="B41" s="2">
        <v>23099248900</v>
      </c>
      <c r="C41" s="2" t="s">
        <v>30</v>
      </c>
      <c r="D41" s="2">
        <v>6</v>
      </c>
    </row>
    <row r="42" spans="1:4" x14ac:dyDescent="0.25">
      <c r="A42" s="2">
        <v>5</v>
      </c>
      <c r="B42" s="2">
        <v>6701702684</v>
      </c>
      <c r="C42" s="2" t="s">
        <v>1308</v>
      </c>
      <c r="D42" s="2">
        <v>6</v>
      </c>
    </row>
    <row r="44" spans="1:4" x14ac:dyDescent="0.25">
      <c r="A44" s="2" t="s">
        <v>1353</v>
      </c>
      <c r="B44" s="2" t="s">
        <v>1348</v>
      </c>
      <c r="C44" s="2" t="s">
        <v>1349</v>
      </c>
      <c r="D44" s="2" t="s">
        <v>1356</v>
      </c>
    </row>
    <row r="45" spans="1:4" x14ac:dyDescent="0.25">
      <c r="A45" s="2">
        <v>1</v>
      </c>
      <c r="B45" s="2">
        <v>57202503248</v>
      </c>
      <c r="C45" s="2" t="s">
        <v>460</v>
      </c>
      <c r="D45" s="2">
        <v>62</v>
      </c>
    </row>
    <row r="46" spans="1:4" x14ac:dyDescent="0.25">
      <c r="A46" s="2">
        <v>2</v>
      </c>
      <c r="B46" s="2">
        <v>56168675100</v>
      </c>
      <c r="C46" s="2" t="s">
        <v>114</v>
      </c>
      <c r="D46" s="2">
        <v>61</v>
      </c>
    </row>
    <row r="47" spans="1:4" x14ac:dyDescent="0.25">
      <c r="A47" s="2">
        <v>3</v>
      </c>
      <c r="B47" s="2">
        <v>6701702684</v>
      </c>
      <c r="C47" s="2" t="s">
        <v>1308</v>
      </c>
      <c r="D47" s="2">
        <v>60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:M64"/>
  <sheetViews>
    <sheetView showGridLines="0" tabSelected="1" zoomScale="85" zoomScaleNormal="85" workbookViewId="0">
      <selection activeCell="E67" sqref="E67"/>
    </sheetView>
  </sheetViews>
  <sheetFormatPr defaultRowHeight="15" x14ac:dyDescent="0.25"/>
  <cols>
    <col min="1" max="8" width="12.7109375" customWidth="1"/>
    <col min="9" max="9" width="16.5703125" customWidth="1"/>
    <col min="10" max="10" width="38.28515625" customWidth="1"/>
    <col min="11" max="11" width="14.28515625" customWidth="1"/>
    <col min="12" max="12" width="14.85546875" customWidth="1"/>
    <col min="13" max="22" width="12.7109375" customWidth="1"/>
  </cols>
  <sheetData>
    <row r="1" ht="12" customHeight="1" x14ac:dyDescent="0.25"/>
    <row r="2" ht="12" customHeight="1" x14ac:dyDescent="0.25"/>
    <row r="3" ht="12" customHeight="1" x14ac:dyDescent="0.25"/>
    <row r="4" ht="12" customHeight="1" x14ac:dyDescent="0.25"/>
    <row r="5" ht="12" customHeight="1" x14ac:dyDescent="0.25"/>
    <row r="6" ht="12" customHeight="1" x14ac:dyDescent="0.25"/>
    <row r="7" ht="12" customHeight="1" x14ac:dyDescent="0.25"/>
    <row r="8" ht="12" customHeight="1" x14ac:dyDescent="0.25"/>
    <row r="9" ht="12" customHeight="1" x14ac:dyDescent="0.25"/>
    <row r="10" ht="12" customHeight="1" x14ac:dyDescent="0.25"/>
    <row r="11" ht="12" customHeight="1" x14ac:dyDescent="0.25"/>
    <row r="12" ht="12" customHeight="1" x14ac:dyDescent="0.25"/>
    <row r="13" ht="12" customHeight="1" x14ac:dyDescent="0.25"/>
    <row r="14" ht="12" customHeight="1" x14ac:dyDescent="0.25"/>
    <row r="15" ht="12" customHeight="1" x14ac:dyDescent="0.25"/>
    <row r="16" ht="12" customHeight="1" x14ac:dyDescent="0.25"/>
    <row r="17" ht="12" customHeight="1" x14ac:dyDescent="0.25"/>
    <row r="18" ht="12" customHeight="1" x14ac:dyDescent="0.25"/>
    <row r="19" ht="12" customHeight="1" x14ac:dyDescent="0.25"/>
    <row r="20" ht="12" customHeight="1" x14ac:dyDescent="0.25"/>
    <row r="21" ht="12" customHeight="1" x14ac:dyDescent="0.25"/>
    <row r="22" ht="12" customHeight="1" x14ac:dyDescent="0.25"/>
    <row r="23" ht="12" customHeight="1" x14ac:dyDescent="0.25"/>
    <row r="24" ht="12" customHeight="1" x14ac:dyDescent="0.25"/>
    <row r="25" ht="12" customHeight="1" x14ac:dyDescent="0.25"/>
    <row r="26" ht="12" customHeight="1" x14ac:dyDescent="0.25"/>
    <row r="27" ht="12" customHeight="1" x14ac:dyDescent="0.25"/>
    <row r="28" ht="12" customHeight="1" x14ac:dyDescent="0.25"/>
    <row r="29" ht="12" customHeight="1" x14ac:dyDescent="0.25"/>
    <row r="30" ht="12" customHeight="1" x14ac:dyDescent="0.25"/>
    <row r="31" ht="12" customHeight="1" x14ac:dyDescent="0.25"/>
    <row r="32" ht="12" customHeight="1" x14ac:dyDescent="0.25"/>
    <row r="33" spans="10:13" ht="12" customHeight="1" x14ac:dyDescent="0.25"/>
    <row r="34" spans="10:13" ht="12" customHeight="1" x14ac:dyDescent="0.25"/>
    <row r="35" spans="10:13" ht="12" customHeight="1" x14ac:dyDescent="0.25"/>
    <row r="36" spans="10:13" ht="12" customHeight="1" x14ac:dyDescent="0.25"/>
    <row r="37" spans="10:13" ht="12" customHeight="1" x14ac:dyDescent="0.25"/>
    <row r="38" spans="10:13" ht="12" customHeight="1" x14ac:dyDescent="0.25"/>
    <row r="39" spans="10:13" ht="12" customHeight="1" x14ac:dyDescent="0.25"/>
    <row r="40" spans="10:13" ht="12" customHeight="1" x14ac:dyDescent="0.25"/>
    <row r="41" spans="10:13" ht="12" customHeight="1" x14ac:dyDescent="0.25"/>
    <row r="42" spans="10:13" ht="12" customHeight="1" x14ac:dyDescent="0.25"/>
    <row r="43" spans="10:13" ht="12" customHeight="1" x14ac:dyDescent="0.25"/>
    <row r="44" spans="10:13" ht="12" customHeight="1" x14ac:dyDescent="0.25"/>
    <row r="45" spans="10:13" ht="26.25" customHeight="1" x14ac:dyDescent="0.25"/>
    <row r="46" spans="10:13" ht="14.25" customHeight="1" x14ac:dyDescent="0.25">
      <c r="J46" s="6" t="s">
        <v>1350</v>
      </c>
      <c r="K46" s="7" t="s">
        <v>1348</v>
      </c>
      <c r="L46" s="7" t="s">
        <v>1349</v>
      </c>
      <c r="M46" s="7" t="s">
        <v>1356</v>
      </c>
    </row>
    <row r="47" spans="10:13" ht="15.75" customHeight="1" x14ac:dyDescent="0.25">
      <c r="J47" s="7">
        <v>1</v>
      </c>
      <c r="K47" s="7">
        <v>55918967400</v>
      </c>
      <c r="L47" s="7" t="s">
        <v>80</v>
      </c>
      <c r="M47" s="7">
        <v>49</v>
      </c>
    </row>
    <row r="48" spans="10:13" ht="15.75" customHeight="1" x14ac:dyDescent="0.25">
      <c r="J48" s="7">
        <v>2</v>
      </c>
      <c r="K48" s="7">
        <v>23099248900</v>
      </c>
      <c r="L48" s="7" t="s">
        <v>30</v>
      </c>
      <c r="M48" s="7">
        <v>37</v>
      </c>
    </row>
    <row r="49" spans="10:13" ht="15.75" customHeight="1" x14ac:dyDescent="0.25">
      <c r="J49" s="7">
        <v>3</v>
      </c>
      <c r="K49" s="7">
        <v>57216873316</v>
      </c>
      <c r="L49" s="7" t="s">
        <v>754</v>
      </c>
      <c r="M49" s="7">
        <v>33</v>
      </c>
    </row>
    <row r="50" spans="10:13" ht="15" customHeight="1" x14ac:dyDescent="0.25">
      <c r="J50" s="6" t="s">
        <v>1359</v>
      </c>
      <c r="K50" s="7" t="s">
        <v>1348</v>
      </c>
      <c r="L50" s="7" t="s">
        <v>1349</v>
      </c>
      <c r="M50" s="7" t="s">
        <v>1356</v>
      </c>
    </row>
    <row r="51" spans="10:13" ht="15.75" customHeight="1" x14ac:dyDescent="0.25">
      <c r="J51" s="7">
        <v>1</v>
      </c>
      <c r="K51" s="7">
        <v>55918967400</v>
      </c>
      <c r="L51" s="7" t="s">
        <v>80</v>
      </c>
      <c r="M51" s="7">
        <v>15</v>
      </c>
    </row>
    <row r="52" spans="10:13" ht="15.75" customHeight="1" x14ac:dyDescent="0.25">
      <c r="J52" s="7">
        <v>2</v>
      </c>
      <c r="K52" s="7">
        <v>57194613446</v>
      </c>
      <c r="L52" s="7" t="s">
        <v>361</v>
      </c>
      <c r="M52" s="7">
        <v>9</v>
      </c>
    </row>
    <row r="53" spans="10:13" ht="15.75" customHeight="1" x14ac:dyDescent="0.25">
      <c r="J53" s="7">
        <v>3</v>
      </c>
      <c r="K53" s="7">
        <v>57216873316</v>
      </c>
      <c r="L53" s="7" t="s">
        <v>754</v>
      </c>
      <c r="M53" s="7">
        <v>9</v>
      </c>
    </row>
    <row r="54" spans="10:13" ht="15.75" customHeight="1" x14ac:dyDescent="0.25">
      <c r="J54" s="6" t="s">
        <v>1352</v>
      </c>
      <c r="K54" s="7" t="s">
        <v>1348</v>
      </c>
      <c r="L54" s="7" t="s">
        <v>1349</v>
      </c>
      <c r="M54" s="7" t="s">
        <v>1356</v>
      </c>
    </row>
    <row r="55" spans="10:13" ht="15.75" customHeight="1" x14ac:dyDescent="0.25">
      <c r="J55" s="7">
        <v>1</v>
      </c>
      <c r="K55" s="7">
        <v>55918967400</v>
      </c>
      <c r="L55" s="7" t="s">
        <v>80</v>
      </c>
      <c r="M55" s="7">
        <v>6</v>
      </c>
    </row>
    <row r="56" spans="10:13" ht="15.75" customHeight="1" x14ac:dyDescent="0.25">
      <c r="J56" s="7">
        <v>2</v>
      </c>
      <c r="K56" s="7">
        <v>57194613446</v>
      </c>
      <c r="L56" s="7" t="s">
        <v>361</v>
      </c>
      <c r="M56" s="7">
        <v>6</v>
      </c>
    </row>
    <row r="57" spans="10:13" ht="15.75" customHeight="1" x14ac:dyDescent="0.25">
      <c r="J57" s="7">
        <v>3</v>
      </c>
      <c r="K57" s="7">
        <v>57216873316</v>
      </c>
      <c r="L57" s="7" t="s">
        <v>754</v>
      </c>
      <c r="M57" s="7">
        <v>6</v>
      </c>
    </row>
    <row r="58" spans="10:13" ht="15.75" customHeight="1" x14ac:dyDescent="0.25">
      <c r="J58" s="7">
        <v>4</v>
      </c>
      <c r="K58" s="7">
        <v>23099248900</v>
      </c>
      <c r="L58" s="7" t="s">
        <v>30</v>
      </c>
      <c r="M58" s="7">
        <v>6</v>
      </c>
    </row>
    <row r="59" spans="10:13" ht="15.75" customHeight="1" x14ac:dyDescent="0.25">
      <c r="J59" s="7">
        <v>5</v>
      </c>
      <c r="K59" s="7">
        <v>6701702684</v>
      </c>
      <c r="L59" s="7" t="s">
        <v>1308</v>
      </c>
      <c r="M59" s="7">
        <v>6</v>
      </c>
    </row>
    <row r="60" spans="10:13" ht="15.75" customHeight="1" x14ac:dyDescent="0.25">
      <c r="J60" s="6" t="s">
        <v>1353</v>
      </c>
      <c r="K60" s="7" t="s">
        <v>1348</v>
      </c>
      <c r="L60" s="7" t="s">
        <v>1349</v>
      </c>
      <c r="M60" s="7" t="s">
        <v>1356</v>
      </c>
    </row>
    <row r="61" spans="10:13" ht="15.75" customHeight="1" x14ac:dyDescent="0.25">
      <c r="J61" s="7">
        <v>1</v>
      </c>
      <c r="K61" s="7">
        <v>57202503248</v>
      </c>
      <c r="L61" s="7" t="s">
        <v>460</v>
      </c>
      <c r="M61" s="7">
        <v>62</v>
      </c>
    </row>
    <row r="62" spans="10:13" ht="15.75" customHeight="1" x14ac:dyDescent="0.25">
      <c r="J62" s="7">
        <v>2</v>
      </c>
      <c r="K62" s="7">
        <v>56168675100</v>
      </c>
      <c r="L62" s="7" t="s">
        <v>114</v>
      </c>
      <c r="M62" s="7">
        <v>61</v>
      </c>
    </row>
    <row r="63" spans="10:13" ht="15.75" customHeight="1" x14ac:dyDescent="0.25">
      <c r="J63" s="7">
        <v>3</v>
      </c>
      <c r="K63" s="7">
        <v>6701702684</v>
      </c>
      <c r="L63" s="7" t="s">
        <v>1308</v>
      </c>
      <c r="M63" s="7">
        <v>60</v>
      </c>
    </row>
    <row r="64" spans="10:13" ht="15.75" customHeight="1" x14ac:dyDescent="0.25"/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0 F A A B Q S w M E F A A C A A g A K k v a V h S f k 2 C j A A A A 9 Q A A A B I A H A B D b 2 5 m a W c v U G F j a 2 F n Z S 5 4 b W w g o h g A K K A U A A A A A A A A A A A A A A A A A A A A A A A A A A A A h Y + 9 D o I w H M R f h X S n R R h U 8 q c M r p I Y j c a 1 K R U a o Z h + W N 7 N w U f y F Y Q o 6 u Z 4 9 7 t L 7 h 6 3 O + R 9 2 w R X o Y 3 s V I Z m O E K B U L w r p a o y 5 O w p X K C c w o b x M 6 t E M I S V S X s j M 1 R b e 0 k J 8 d 5 j n + B O V y S O o h k 5 F u s d r 0 X L Q q m M Z Y o L 9 G m V / 1 u I w u E 1 h s Z 4 O c d J P E w C M n l Q S P X l I x v p j w k r 1 1 i n B d U u 3 O 6 B T B L I + w J 9 A l B L A w Q U A A I A C A A q S 9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k v a V o S S F F w 4 A g A A D A Y A A B M A H A B G b 3 J t d W x h c y 9 T Z W N 0 a W 9 u M S 5 t I K I Y A C i g F A A A A A A A A A A A A A A A A A A A A A A A A A A A A L W U S 2 / T Q B S F 9 5 H y H 0 Z m k 0 i u 1 U Q 8 J C o v U F I E Q o K i h F X N w j h T M I x n o p l x l C q q l P K W y q K U T T c o Y s M 6 D U T N o 4 + / c P 2 P u O M U V U V u C F L x Z h x f n 3 O + M 7 a j a K B D w U l t t p Z W 8 r l 8 T r 3 w J W 2 Q j Z D 7 j L i E U Z 3 P E T x g P 9 l O X s N J 8 g G O Y Q Q T n F V U y 6 m K I I 4 o 1 4 W 7 I a N O R X C N P 1 T B q t z 2 n i g q l d c Q T L S 9 R 5 x W Z d i i X p W q V 1 o 0 P f g C J 3 A E f T j E d e A 9 8 G V T t C o i l o o q b 4 3 q N S l e I p b y V D M K P d j F 0 D 5 M M f i Q w I C s t g P K v J T R C V T L K t r r V c r C K N R U u p Z t 2 a Q i W B x x 5 Z Z u 2 W S V B 6 I R 8 u d u q X y j Z J P H s d C 0 p j c Z d c 9 P n Y e C 0 6 d F e 1 b 2 m g U 9 w 5 X s J B 9 h i N n H y Q 4 M C c L 2 4 Q c O p m Y I E x h Z u A 1 1 / x n q E T h C s 3 v U b 2 D t w p / b Z Z P 1 s z v u M F Y L f O Z L 5 W o Z X 8 j c x 4 C j N O 9 3 5 p i g y Q h O z 3 P q 0 u d q Q 8 h o 1 r C + 2 a S q s D i v 3 e l Y u D 3 3 u b 5 5 3 T H i L Z t 0 T P J P o z N h y V v D C / 2 U v k t q g W j G K k O y i 3 H p L T j T e J V o 2 t a z U S 9 5 A w f p 0 z I + 7 3 E d n / m k S K S 8 X F 7 O c N x D / G 0 k n R h X x B m n 3 Y / T B q b a O w K n G c 7 z L L 9 j H 9 O p m 2 5 A P 3 0 W 8 x U L s J e u n j 3 L c j 5 7 l m I B 9 v L V s 2 d Z z m f P U i z y z i z 9 n w K X + v 7 l 7 S F L l 9 c f w B C l E y M k 0 H P g m 0 P g A D / K q U F B P 4 N w 0 T v D 5 j N e R 1 H S T T 4 R + O r A 3 j + a b B X z u Z A v 8 v e y 8 g t Q S w E C L Q A U A A I A C A A q S 9 p W F J + T Y K M A A A D 1 A A A A E g A A A A A A A A A A A A A A A A A A A A A A Q 2 9 u Z m l n L 1 B h Y 2 t h Z 2 U u e G 1 s U E s B A i 0 A F A A C A A g A K k v a V g / K 6 a u k A A A A 6 Q A A A B M A A A A A A A A A A A A A A A A A 7 w A A A F t D b 2 5 0 Z W 5 0 X 1 R 5 c G V z X S 5 4 b W x Q S w E C L Q A U A A I A C A A q S 9 p W h J I U X D g C A A A M B g A A E w A A A A A A A A A A A A A A A A D g A Q A A R m 9 y b X V s Y X M v U 2 V j d G l v b j E u b V B L B Q Y A A A A A A w A D A M I A A A B l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y G Q A A A A A A A J A Z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u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a W 5 h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2 V D A 2 O j I 1 O j I x L j c y O T k 2 N z B a I i A v P j x F b n R y e S B U e X B l P S J G a W x s Q 2 9 s d W 1 u V H l w Z X M i I F Z h b H V l P S J z Q X d N R 0 F 3 T U R B d 0 1 E Q X d N R E F 3 T U R B d 0 0 9 I i A v P j x F b n R y e S B U e X B l P S J G a W x s Q 2 9 s d W 1 u T m F t Z X M i I F Z h b H V l P S J z W y Z x d W 9 0 O 0 N v b H V t b j E m c X V v d D s s J n F 1 b 3 Q 7 0 J j Q t N C 1 0 L 3 R g t C 4 0 Y T Q u N C 6 0 L D R g t C + 0 Y A g U 2 N v c H V z J n F 1 b 3 Q 7 L C Z x d W 9 0 O 9 C Q 0 L L R g t C + 0 Y A m c X V v d D s s J n F 1 b 3 Q 7 0 J / R g 9 C x 0 L v Q u N C 6 0 L D R h t C 4 0 L k g U 2 N v c H V z I N C 3 0 L A g M j A y M C Z x d W 9 0 O y w m c X V v d D v Q k t G L 0 Y H Q v t C 6 0 L 7 R g N C 1 0 L n R g t C 4 0 L 3 Q s 9 C + 0 L L R i 9 G F I N C / 0 Y P Q s d C 7 0 L j Q u t C w 0 Y b Q u N C 5 I N C 3 0 L A g M j A y M C Z x d W 9 0 O y w m c X V v d D v Q p t C 4 0 Y L Q u N G A 0 L 7 Q s t C w 0 L 3 Q u N C 5 I N C 3 0 L A g M j A y M C Z x d W 9 0 O y w m c X V v d D v Q n 9 G D 0 L H Q u 9 C 4 0 L r Q s N G G 0 L j Q u S B T Y 2 9 w d X M g 0 L f Q s C A y M D I x J n F 1 b 3 Q 7 L C Z x d W 9 0 O 9 C S 0 Y v R g d C + 0 L r Q v t G A 0 L X Q u d G C 0 L j Q v d C z 0 L 7 Q s t G L 0 Y U g 0 L / R g 9 C x 0 L v Q u N C 6 0 L D R h t C 4 0 L k g 0 L f Q s C A y M D I x J n F 1 b 3 Q 7 L C Z x d W 9 0 O 9 C m 0 L j R g t C 4 0 Y D Q v t C y 0 L D Q v d C 4 0 L k g 0 L f Q s C A y M D I x J n F 1 b 3 Q 7 L C Z x d W 9 0 O 9 C f 0 Y P Q s d C 7 0 L j Q u t C w 0 Y b Q u N C 5 I F N j b 3 B 1 c y D Q t 9 C w I D I w M j I m c X V v d D s s J n F 1 b 3 Q 7 0 J L R i 9 G B 0 L 7 Q u t C + 0 Y D Q t d C 5 0 Y L Q u N C 9 0 L P Q v t C y 0 Y v R h S D Q v 9 G D 0 L H Q u 9 C 4 0 L r Q s N G G 0 L j Q u S D Q t 9 C w I D I w M j I m c X V v d D s s J n F 1 b 3 Q 7 0 K b Q u N G C 0 L j R g N C + 0 L L Q s N C 9 0 L j Q u S D Q t 9 C w I D I w M j I m c X V v d D s s J n F 1 b 3 Q 7 0 J / R g 9 C x 0 L v Q u N C 6 0 L D R h t C 4 0 L k g U 2 N v c H V z I N C 3 0 L A g M j A y M C 0 y M D I y J n F 1 b 3 Q 7 L C Z x d W 9 0 O 9 C S 0 Y v R g d C + 0 L r Q v t G A 0 L X Q u d G C 0 L j Q v d C z 0 L 7 Q s t G L 0 Y U g 0 L / R g 9 C x 0 L v Q u N C 6 0 L D R h t C 4 0 L k g 0 L f Q s C A y M D I w L T I w M j I m c X V v d D s s J n F 1 b 3 Q 7 0 K b Q u N G C 0 L j R g N C + 0 L L Q s N C 9 0 L j Q u S D Q t 9 C w I D I w M j A g L S A y M D I y J n F 1 b 3 Q 7 L C Z x d W 9 0 O 9 C m 0 L L Q t d G C 0 L r Q v t C y I N C f L t C h L i D Q s d G L 0 L s g 0 L / R g N C + 0 Y b Q u N G C 0 L j R g N C + 0 L L Q s N C 9 J n F 1 b 3 Q 7 L C Z x d W 9 0 O 9 C R 0 L D Q s d G L 0 Y D R j C D Q n S 7 Q k i 4 g 0 L H R i 9 C 7 I N C / 0 Y D Q v t G G 0 L j R g t C 4 0 Y D Q v t C y 0 L D Q v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5 h b C / Q m N C 3 0 L z Q t d C 9 0 L X Q v d C 9 0 Y v Q u S D R g t C 4 0 L 8 u e y w w f S Z x d W 9 0 O y w m c X V v d D t T Z W N 0 a W 9 u M S 9 m a W 5 h b C / Q m N C 3 0 L z Q t d C 9 0 L X Q v d C 9 0 Y v Q u S D R g t C 4 0 L 8 u e 9 C Y 0 L T Q t d C 9 0 Y L Q u N G E 0 L j Q u t C w 0 Y L Q v t G A I F N j b 3 B 1 c y w x f S Z x d W 9 0 O y w m c X V v d D t T Z W N 0 a W 9 u M S 9 m a W 5 h b C / Q m N C 3 0 L z Q t d C 9 0 L X Q v d C 9 0 Y v Q u S D R g t C 4 0 L 8 u e 9 C Q 0 L L R g t C + 0 Y A s M n 0 m c X V v d D s s J n F 1 b 3 Q 7 U 2 V j d G l v b j E v Z m l u Y W w v 0 J j Q t 9 C 8 0 L X Q v d C 1 0 L 3 Q v d G L 0 L k g 0 Y L Q u N C / L n v Q n 9 G D 0 L H Q u 9 C 4 0 L r Q s N G G 0 L j Q u S B T Y 2 9 w d X M g 0 L f Q s C A y M D I w L D N 9 J n F 1 b 3 Q 7 L C Z x d W 9 0 O 1 N l Y 3 R p b 2 4 x L 2 Z p b m F s L 9 C Y 0 L f Q v N C 1 0 L 3 Q t d C 9 0 L 3 R i 9 C 5 I N G C 0 L j Q v y 5 7 0 J L R i 9 G B 0 L 7 Q u t C + 0 Y D Q t d C 5 0 Y L Q u N C 9 0 L P Q v t C y 0 Y v R h S D Q v 9 G D 0 L H Q u 9 C 4 0 L r Q s N G G 0 L j Q u S D Q t 9 C w I D I w M j A s N H 0 m c X V v d D s s J n F 1 b 3 Q 7 U 2 V j d G l v b j E v Z m l u Y W w v 0 J j Q t 9 C 8 0 L X Q v d C 1 0 L 3 Q v d G L 0 L k g 0 Y L Q u N C / L n v Q p t C 4 0 Y L Q u N G A 0 L 7 Q s t C w 0 L 3 Q u N C 5 I N C 3 0 L A g M j A y M C w 1 f S Z x d W 9 0 O y w m c X V v d D t T Z W N 0 a W 9 u M S 9 m a W 5 h b C / Q m N C 3 0 L z Q t d C 9 0 L X Q v d C 9 0 Y v Q u S D R g t C 4 0 L 8 u e 9 C f 0 Y P Q s d C 7 0 L j Q u t C w 0 Y b Q u N C 5 I F N j b 3 B 1 c y D Q t 9 C w I D I w M j E s N n 0 m c X V v d D s s J n F 1 b 3 Q 7 U 2 V j d G l v b j E v Z m l u Y W w v 0 J j Q t 9 C 8 0 L X Q v d C 1 0 L 3 Q v d G L 0 L k g 0 Y L Q u N C / L n v Q k t G L 0 Y H Q v t C 6 0 L 7 R g N C 1 0 L n R g t C 4 0 L 3 Q s 9 C + 0 L L R i 9 G F I N C / 0 Y P Q s d C 7 0 L j Q u t C w 0 Y b Q u N C 5 I N C 3 0 L A g M j A y M S w 3 f S Z x d W 9 0 O y w m c X V v d D t T Z W N 0 a W 9 u M S 9 m a W 5 h b C / Q m N C 3 0 L z Q t d C 9 0 L X Q v d C 9 0 Y v Q u S D R g t C 4 0 L 8 u e 9 C m 0 L j R g t C 4 0 Y D Q v t C y 0 L D Q v d C 4 0 L k g 0 L f Q s C A y M D I x L D h 9 J n F 1 b 3 Q 7 L C Z x d W 9 0 O 1 N l Y 3 R p b 2 4 x L 2 Z p b m F s L 9 C Y 0 L f Q v N C 1 0 L 3 Q t d C 9 0 L 3 R i 9 C 5 I N G C 0 L j Q v y 5 7 0 J / R g 9 C x 0 L v Q u N C 6 0 L D R h t C 4 0 L k g U 2 N v c H V z I N C 3 0 L A g M j A y M i w 5 f S Z x d W 9 0 O y w m c X V v d D t T Z W N 0 a W 9 u M S 9 m a W 5 h b C / Q m N C 3 0 L z Q t d C 9 0 L X Q v d C 9 0 Y v Q u S D R g t C 4 0 L 8 u e 9 C S 0 Y v R g d C + 0 L r Q v t G A 0 L X Q u d G C 0 L j Q v d C z 0 L 7 Q s t G L 0 Y U g 0 L / R g 9 C x 0 L v Q u N C 6 0 L D R h t C 4 0 L k g 0 L f Q s C A y M D I y L D E w f S Z x d W 9 0 O y w m c X V v d D t T Z W N 0 a W 9 u M S 9 m a W 5 h b C / Q m N C 3 0 L z Q t d C 9 0 L X Q v d C 9 0 Y v Q u S D R g t C 4 0 L 8 u e 9 C m 0 L j R g t C 4 0 Y D Q v t C y 0 L D Q v d C 4 0 L k g 0 L f Q s C A y M D I y L D E x f S Z x d W 9 0 O y w m c X V v d D t T Z W N 0 a W 9 u M S 9 m a W 5 h b C / Q m N C 3 0 L z Q t d C 9 0 L X Q v d C 9 0 Y v Q u S D R g t C 4 0 L 8 u e 9 C f 0 Y P Q s d C 7 0 L j Q u t C w 0 Y b Q u N C 5 I F N j b 3 B 1 c y D Q t 9 C w I D I w M j A t M j A y M i w x M n 0 m c X V v d D s s J n F 1 b 3 Q 7 U 2 V j d G l v b j E v Z m l u Y W w v 0 J j Q t 9 C 8 0 L X Q v d C 1 0 L 3 Q v d G L 0 L k g 0 Y L Q u N C / L n v Q k t G L 0 Y H Q v t C 6 0 L 7 R g N C 1 0 L n R g t C 4 0 L 3 Q s 9 C + 0 L L R i 9 G F I N C / 0 Y P Q s d C 7 0 L j Q u t C w 0 Y b Q u N C 5 I N C 3 0 L A g M j A y M C 0 y M D I y L D E z f S Z x d W 9 0 O y w m c X V v d D t T Z W N 0 a W 9 u M S 9 m a W 5 h b C / Q m N C 3 0 L z Q t d C 9 0 L X Q v d C 9 0 Y v Q u S D R g t C 4 0 L 8 u e 9 C m 0 L j R g t C 4 0 Y D Q v t C y 0 L D Q v d C 4 0 L k g 0 L f Q s C A y M D I w I C 0 g M j A y M i w x N H 0 m c X V v d D s s J n F 1 b 3 Q 7 U 2 V j d G l v b j E v Z m l u Y W w v 0 J j Q t 9 C 8 0 L X Q v d C 1 0 L 3 Q v d G L 0 L k g 0 Y L Q u N C / L n v Q p t C y 0 L X R g t C 6 0 L 7 Q s i D Q n y 7 Q o S 4 g 0 L H R i 9 C 7 I N C / 0 Y D Q v t G G 0 L j R g t C 4 0 Y D Q v t C y 0 L D Q v S w x N X 0 m c X V v d D s s J n F 1 b 3 Q 7 U 2 V j d G l v b j E v Z m l u Y W w v 0 J j Q t 9 C 8 0 L X Q v d C 1 0 L 3 Q v d G L 0 L k g 0 Y L Q u N C / L n v Q k d C w 0 L H R i 9 G A 0 Y w g 0 J 0 u 0 J I u I N C x 0 Y v Q u y D Q v 9 G A 0 L 7 R h t C 4 0 Y L Q u N G A 0 L 7 Q s t C w 0 L 0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m a W 5 h b C / Q m N C 3 0 L z Q t d C 9 0 L X Q v d C 9 0 Y v Q u S D R g t C 4 0 L 8 u e y w w f S Z x d W 9 0 O y w m c X V v d D t T Z W N 0 a W 9 u M S 9 m a W 5 h b C / Q m N C 3 0 L z Q t d C 9 0 L X Q v d C 9 0 Y v Q u S D R g t C 4 0 L 8 u e 9 C Y 0 L T Q t d C 9 0 Y L Q u N G E 0 L j Q u t C w 0 Y L Q v t G A I F N j b 3 B 1 c y w x f S Z x d W 9 0 O y w m c X V v d D t T Z W N 0 a W 9 u M S 9 m a W 5 h b C / Q m N C 3 0 L z Q t d C 9 0 L X Q v d C 9 0 Y v Q u S D R g t C 4 0 L 8 u e 9 C Q 0 L L R g t C + 0 Y A s M n 0 m c X V v d D s s J n F 1 b 3 Q 7 U 2 V j d G l v b j E v Z m l u Y W w v 0 J j Q t 9 C 8 0 L X Q v d C 1 0 L 3 Q v d G L 0 L k g 0 Y L Q u N C / L n v Q n 9 G D 0 L H Q u 9 C 4 0 L r Q s N G G 0 L j Q u S B T Y 2 9 w d X M g 0 L f Q s C A y M D I w L D N 9 J n F 1 b 3 Q 7 L C Z x d W 9 0 O 1 N l Y 3 R p b 2 4 x L 2 Z p b m F s L 9 C Y 0 L f Q v N C 1 0 L 3 Q t d C 9 0 L 3 R i 9 C 5 I N G C 0 L j Q v y 5 7 0 J L R i 9 G B 0 L 7 Q u t C + 0 Y D Q t d C 5 0 Y L Q u N C 9 0 L P Q v t C y 0 Y v R h S D Q v 9 G D 0 L H Q u 9 C 4 0 L r Q s N G G 0 L j Q u S D Q t 9 C w I D I w M j A s N H 0 m c X V v d D s s J n F 1 b 3 Q 7 U 2 V j d G l v b j E v Z m l u Y W w v 0 J j Q t 9 C 8 0 L X Q v d C 1 0 L 3 Q v d G L 0 L k g 0 Y L Q u N C / L n v Q p t C 4 0 Y L Q u N G A 0 L 7 Q s t C w 0 L 3 Q u N C 5 I N C 3 0 L A g M j A y M C w 1 f S Z x d W 9 0 O y w m c X V v d D t T Z W N 0 a W 9 u M S 9 m a W 5 h b C / Q m N C 3 0 L z Q t d C 9 0 L X Q v d C 9 0 Y v Q u S D R g t C 4 0 L 8 u e 9 C f 0 Y P Q s d C 7 0 L j Q u t C w 0 Y b Q u N C 5 I F N j b 3 B 1 c y D Q t 9 C w I D I w M j E s N n 0 m c X V v d D s s J n F 1 b 3 Q 7 U 2 V j d G l v b j E v Z m l u Y W w v 0 J j Q t 9 C 8 0 L X Q v d C 1 0 L 3 Q v d G L 0 L k g 0 Y L Q u N C / L n v Q k t G L 0 Y H Q v t C 6 0 L 7 R g N C 1 0 L n R g t C 4 0 L 3 Q s 9 C + 0 L L R i 9 G F I N C / 0 Y P Q s d C 7 0 L j Q u t C w 0 Y b Q u N C 5 I N C 3 0 L A g M j A y M S w 3 f S Z x d W 9 0 O y w m c X V v d D t T Z W N 0 a W 9 u M S 9 m a W 5 h b C / Q m N C 3 0 L z Q t d C 9 0 L X Q v d C 9 0 Y v Q u S D R g t C 4 0 L 8 u e 9 C m 0 L j R g t C 4 0 Y D Q v t C y 0 L D Q v d C 4 0 L k g 0 L f Q s C A y M D I x L D h 9 J n F 1 b 3 Q 7 L C Z x d W 9 0 O 1 N l Y 3 R p b 2 4 x L 2 Z p b m F s L 9 C Y 0 L f Q v N C 1 0 L 3 Q t d C 9 0 L 3 R i 9 C 5 I N G C 0 L j Q v y 5 7 0 J / R g 9 C x 0 L v Q u N C 6 0 L D R h t C 4 0 L k g U 2 N v c H V z I N C 3 0 L A g M j A y M i w 5 f S Z x d W 9 0 O y w m c X V v d D t T Z W N 0 a W 9 u M S 9 m a W 5 h b C / Q m N C 3 0 L z Q t d C 9 0 L X Q v d C 9 0 Y v Q u S D R g t C 4 0 L 8 u e 9 C S 0 Y v R g d C + 0 L r Q v t G A 0 L X Q u d G C 0 L j Q v d C z 0 L 7 Q s t G L 0 Y U g 0 L / R g 9 C x 0 L v Q u N C 6 0 L D R h t C 4 0 L k g 0 L f Q s C A y M D I y L D E w f S Z x d W 9 0 O y w m c X V v d D t T Z W N 0 a W 9 u M S 9 m a W 5 h b C / Q m N C 3 0 L z Q t d C 9 0 L X Q v d C 9 0 Y v Q u S D R g t C 4 0 L 8 u e 9 C m 0 L j R g t C 4 0 Y D Q v t C y 0 L D Q v d C 4 0 L k g 0 L f Q s C A y M D I y L D E x f S Z x d W 9 0 O y w m c X V v d D t T Z W N 0 a W 9 u M S 9 m a W 5 h b C / Q m N C 3 0 L z Q t d C 9 0 L X Q v d C 9 0 Y v Q u S D R g t C 4 0 L 8 u e 9 C f 0 Y P Q s d C 7 0 L j Q u t C w 0 Y b Q u N C 5 I F N j b 3 B 1 c y D Q t 9 C w I D I w M j A t M j A y M i w x M n 0 m c X V v d D s s J n F 1 b 3 Q 7 U 2 V j d G l v b j E v Z m l u Y W w v 0 J j Q t 9 C 8 0 L X Q v d C 1 0 L 3 Q v d G L 0 L k g 0 Y L Q u N C / L n v Q k t G L 0 Y H Q v t C 6 0 L 7 R g N C 1 0 L n R g t C 4 0 L 3 Q s 9 C + 0 L L R i 9 G F I N C / 0 Y P Q s d C 7 0 L j Q u t C w 0 Y b Q u N C 5 I N C 3 0 L A g M j A y M C 0 y M D I y L D E z f S Z x d W 9 0 O y w m c X V v d D t T Z W N 0 a W 9 u M S 9 m a W 5 h b C / Q m N C 3 0 L z Q t d C 9 0 L X Q v d C 9 0 Y v Q u S D R g t C 4 0 L 8 u e 9 C m 0 L j R g t C 4 0 Y D Q v t C y 0 L D Q v d C 4 0 L k g 0 L f Q s C A y M D I w I C 0 g M j A y M i w x N H 0 m c X V v d D s s J n F 1 b 3 Q 7 U 2 V j d G l v b j E v Z m l u Y W w v 0 J j Q t 9 C 8 0 L X Q v d C 1 0 L 3 Q v d G L 0 L k g 0 Y L Q u N C / L n v Q p t C y 0 L X R g t C 6 0 L 7 Q s i D Q n y 7 Q o S 4 g 0 L H R i 9 C 7 I N C / 0 Y D Q v t G G 0 L j R g t C 4 0 Y D Q v t C y 0 L D Q v S w x N X 0 m c X V v d D s s J n F 1 b 3 Q 7 U 2 V j d G l v b j E v Z m l u Y W w v 0 J j Q t 9 C 8 0 L X Q v d C 1 0 L 3 Q v d G L 0 L k g 0 Y L Q u N C / L n v Q k d C w 0 L H R i 9 G A 0 Y w g 0 J 0 u 0 J I u I N C x 0 Y v Q u y D Q v 9 G A 0 L 7 R h t C 4 0 Y L Q u N G A 0 L 7 Q s t C w 0 L 0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W 5 h b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h b C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h b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g i Y f t F F f 0 S O q 1 h J E T W x U Q A A A A A C A A A A A A A Q Z g A A A A E A A C A A A A B T Y k T G i P X 5 4 f 2 M F o u r 9 s a P C i c u L J Z H B 0 v n v f + F f s R 8 s A A A A A A O g A A A A A I A A C A A A A B J j 2 K y Z 7 s d a X q m Z N F k O C 4 o 7 7 5 B P j e g k s p B r L Z M O K b v T F A A A A D A X C O 7 t l S d a Q c Y 2 c A i c s Y L q M I b M o d J 1 H q 1 2 W o T y M T H B e 5 8 + B 0 u y d L e w w R 1 a l e u S 5 M F a z c R 4 O Y n x t 7 0 s W l 6 d d P 8 h x D O u P Q 0 O y p S m 8 Y z e u O K G E A A A A C T p j y e 0 t R i 3 7 T P R u + 0 F R x Z e w 0 O B 0 F f c D b Y o N z x U 2 8 R 1 3 h k o v V 7 s F E A K 7 W 3 5 J e i R 6 b Z B F y R e C W k H J 7 K 4 r a w f 2 D F < / D a t a M a s h u p > 
</file>

<file path=customXml/itemProps1.xml><?xml version="1.0" encoding="utf-8"?>
<ds:datastoreItem xmlns:ds="http://schemas.openxmlformats.org/officeDocument/2006/customXml" ds:itemID="{8EEEED3E-518B-4C07-9BB0-F857605AB8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Данные</vt:lpstr>
      <vt:lpstr>Таблицы</vt:lpstr>
      <vt:lpstr>Дашборд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Федор Гомазов</dc:creator>
  <cp:lastModifiedBy>Федор Гомазов</cp:lastModifiedBy>
  <dcterms:created xsi:type="dcterms:W3CDTF">2023-06-26T08:37:41Z</dcterms:created>
  <dcterms:modified xsi:type="dcterms:W3CDTF">2023-06-26T08:37:41Z</dcterms:modified>
</cp:coreProperties>
</file>